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第6期作业（传媒）" sheetId="1" r:id="rId1"/>
    <sheet name="2017各国人均GDP" sheetId="2" r:id="rId2"/>
    <sheet name="Sheet3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0" i="1" l="1"/>
  <c r="M251" i="1"/>
  <c r="M252" i="1"/>
  <c r="M249" i="1"/>
  <c r="M253" i="1"/>
  <c r="N250" i="1"/>
  <c r="N251" i="1"/>
  <c r="N252" i="1"/>
  <c r="N249" i="1"/>
  <c r="K250" i="1"/>
  <c r="K251" i="1"/>
  <c r="K252" i="1"/>
  <c r="K249" i="1"/>
  <c r="J177" i="1"/>
  <c r="D174" i="1"/>
  <c r="D175" i="1"/>
  <c r="E174" i="1"/>
  <c r="E175" i="1"/>
  <c r="F174" i="1"/>
  <c r="F175" i="1"/>
  <c r="C174" i="1"/>
  <c r="C175" i="1"/>
  <c r="D172" i="1"/>
  <c r="D173" i="1"/>
  <c r="E172" i="1"/>
  <c r="E173" i="1"/>
  <c r="F172" i="1"/>
  <c r="F173" i="1"/>
  <c r="C172" i="1"/>
  <c r="C173" i="1"/>
  <c r="F170" i="1"/>
  <c r="F171" i="1"/>
  <c r="E170" i="1"/>
  <c r="E171" i="1"/>
  <c r="C171" i="1"/>
  <c r="D170" i="1"/>
  <c r="C170" i="1"/>
  <c r="J176" i="1"/>
  <c r="F169" i="1"/>
  <c r="E169" i="1"/>
  <c r="D169" i="1"/>
  <c r="C169" i="1"/>
  <c r="C3" i="3"/>
  <c r="C4" i="3"/>
  <c r="C5" i="3"/>
  <c r="C6" i="3"/>
  <c r="C2" i="3"/>
  <c r="G81" i="1"/>
  <c r="E81" i="1"/>
</calcChain>
</file>

<file path=xl/sharedStrings.xml><?xml version="1.0" encoding="utf-8"?>
<sst xmlns="http://schemas.openxmlformats.org/spreadsheetml/2006/main" count="1216" uniqueCount="999">
  <si>
    <t>【通关题】</t>
    <phoneticPr fontId="1" type="noConversion"/>
  </si>
  <si>
    <r>
      <rPr>
        <b/>
        <sz val="12"/>
        <color theme="1"/>
        <rFont val="等线"/>
        <family val="3"/>
        <charset val="134"/>
      </rPr>
      <t>【</t>
    </r>
    <r>
      <rPr>
        <b/>
        <sz val="12"/>
        <color theme="1"/>
        <rFont val="Times New Roman"/>
        <family val="1"/>
      </rPr>
      <t>18</t>
    </r>
    <r>
      <rPr>
        <b/>
        <sz val="12"/>
        <color theme="1"/>
        <rFont val="等线"/>
        <family val="3"/>
        <charset val="134"/>
      </rPr>
      <t>春训营</t>
    </r>
    <r>
      <rPr>
        <b/>
        <sz val="12"/>
        <color theme="1"/>
        <rFont val="Times New Roman"/>
        <family val="1"/>
      </rPr>
      <t xml:space="preserve"> -</t>
    </r>
    <r>
      <rPr>
        <b/>
        <sz val="12"/>
        <color theme="1"/>
        <rFont val="等线"/>
        <family val="3"/>
        <charset val="134"/>
      </rPr>
      <t>价值投资新时代】任务六：文化传媒—</t>
    </r>
    <r>
      <rPr>
        <b/>
        <sz val="12"/>
        <color theme="1"/>
        <rFont val="Times New Roman"/>
        <family val="1"/>
      </rPr>
      <t>IP</t>
    </r>
    <r>
      <rPr>
        <b/>
        <sz val="12"/>
        <color theme="1"/>
        <rFont val="等线"/>
        <family val="3"/>
        <charset val="134"/>
      </rPr>
      <t>为王</t>
    </r>
    <phoneticPr fontId="1" type="noConversion"/>
  </si>
  <si>
    <t>1.电影行业的产业链收益分配是怎样的？（请指出信息的出处）</t>
    <phoneticPr fontId="1" type="noConversion"/>
  </si>
  <si>
    <t>2.华谊兄弟赚的是什么钱？万达影视赚的是什么钱？两者的商业模式有何不同？谁是轻资产，谁是重资产？</t>
    <phoneticPr fontId="1" type="noConversion"/>
  </si>
  <si>
    <t>3.整理2009-2017各年中国电影行业票房排行前十的电影中国产电影的占比，标注有A股上市公司参与的影片。</t>
    <phoneticPr fontId="1" type="noConversion"/>
  </si>
  <si>
    <t>4.华谊、光线等老牌电影传媒上市公司江河日下是什么原因？</t>
    <phoneticPr fontId="1" type="noConversion"/>
  </si>
  <si>
    <t>5.中国电影行业最近两三年的调整是什么原因？</t>
    <phoneticPr fontId="1" type="noConversion"/>
  </si>
  <si>
    <t>6.对比中国、美国、日本、印度的人均GDP、人均电影票房、人均观影次数和人均电影银幕数量，评估中国电影行业的发展前景。</t>
    <phoneticPr fontId="1" type="noConversion"/>
  </si>
  <si>
    <t>7.电视剧、电影和动漫的商业模式有何不同？</t>
    <phoneticPr fontId="1" type="noConversion"/>
  </si>
  <si>
    <t>8.为什么好莱坞电影近年热衷于拍续集？</t>
    <phoneticPr fontId="1" type="noConversion"/>
  </si>
  <si>
    <t>9.变形金刚30年前在大陆的商业模式和今天A股的哪些上市公司类似？</t>
    <phoneticPr fontId="1" type="noConversion"/>
  </si>
  <si>
    <t>10.投资电影最大的风险是什么？</t>
    <phoneticPr fontId="1" type="noConversion"/>
  </si>
  <si>
    <t>11.主题公园的商业模式本质是什么？轻资产还是重资产？</t>
    <phoneticPr fontId="1" type="noConversion"/>
  </si>
  <si>
    <t>12.投资主题公园最大的风险是什么？什么才是主题公园的核心竞争力？</t>
    <phoneticPr fontId="1" type="noConversion"/>
  </si>
  <si>
    <t>13.你认为如何给文化传媒行业估值？</t>
    <phoneticPr fontId="1" type="noConversion"/>
  </si>
  <si>
    <t>【附加题】附加题只有一道</t>
    <phoneticPr fontId="1" type="noConversion"/>
  </si>
  <si>
    <t>1.都是投资电影行业，投资中国电影、华谊兄弟、光线传媒和万达电影的关键区别是什么，列举这些上市公司2017年的收入/利润占比构成，简述你的结论。</t>
    <phoneticPr fontId="1" type="noConversion"/>
  </si>
  <si>
    <t>回答：</t>
    <phoneticPr fontId="1" type="noConversion"/>
  </si>
  <si>
    <t>回答：20130419-兴业证券-美国电影产业：纵横捭阖六巨头，第15页</t>
    <phoneticPr fontId="1" type="noConversion"/>
  </si>
  <si>
    <t>答复：</t>
    <phoneticPr fontId="1" type="noConversion"/>
  </si>
  <si>
    <t>华谊兄弟：</t>
    <phoneticPr fontId="1" type="noConversion"/>
  </si>
  <si>
    <t>万达电影：</t>
    <phoneticPr fontId="1" type="noConversion"/>
  </si>
  <si>
    <t>万达电影招股说明书  P103</t>
    <phoneticPr fontId="1" type="noConversion"/>
  </si>
  <si>
    <t>综上所述：</t>
    <phoneticPr fontId="1" type="noConversion"/>
  </si>
  <si>
    <t>华谊兄弟属于电影制片方，主要收入：电影电视剧版权、票房分成、广告和艺人经纪；经营高投入，高风险，属于轻资产，高风险行业。</t>
    <phoneticPr fontId="1" type="noConversion"/>
  </si>
  <si>
    <t>万达电影属于电影院线和影院，主要收入：票房、广告和卖品（饮料、爆米花等），高投入，重资产，现金流好，经营风险低</t>
    <phoneticPr fontId="1" type="noConversion"/>
  </si>
  <si>
    <t>序号</t>
    <phoneticPr fontId="1" type="noConversion"/>
  </si>
  <si>
    <t>世界末日</t>
    <phoneticPr fontId="1" type="noConversion"/>
  </si>
  <si>
    <t>建国大业</t>
    <phoneticPr fontId="1" type="noConversion"/>
  </si>
  <si>
    <t>赤壁下</t>
    <phoneticPr fontId="1" type="noConversion"/>
  </si>
  <si>
    <t>三枪拍案惊奇</t>
    <phoneticPr fontId="1" type="noConversion"/>
  </si>
  <si>
    <t>十月围城</t>
    <phoneticPr fontId="1" type="noConversion"/>
  </si>
  <si>
    <t>风声</t>
    <phoneticPr fontId="1" type="noConversion"/>
  </si>
  <si>
    <t>南京南京</t>
    <phoneticPr fontId="1" type="noConversion"/>
  </si>
  <si>
    <t>哈利波特与混血王子</t>
    <phoneticPr fontId="1" type="noConversion"/>
  </si>
  <si>
    <t>冰川时代3</t>
    <phoneticPr fontId="1" type="noConversion"/>
  </si>
  <si>
    <t>美国</t>
    <phoneticPr fontId="1" type="noConversion"/>
  </si>
  <si>
    <t>国产占比</t>
    <phoneticPr fontId="1" type="noConversion"/>
  </si>
  <si>
    <t>中国</t>
    <phoneticPr fontId="1" type="noConversion"/>
  </si>
  <si>
    <t>阿凡达</t>
    <phoneticPr fontId="1" type="noConversion"/>
  </si>
  <si>
    <t>唐山大地震</t>
    <phoneticPr fontId="1" type="noConversion"/>
  </si>
  <si>
    <t>让子弹飞</t>
    <phoneticPr fontId="1" type="noConversion"/>
  </si>
  <si>
    <t>盗梦空间</t>
    <phoneticPr fontId="1" type="noConversion"/>
  </si>
  <si>
    <t>狄仁杰之通天帝国</t>
    <phoneticPr fontId="1" type="noConversion"/>
  </si>
  <si>
    <t>爱丽丝梦游仙境</t>
    <phoneticPr fontId="1" type="noConversion"/>
  </si>
  <si>
    <t>敢死队</t>
    <phoneticPr fontId="1" type="noConversion"/>
  </si>
  <si>
    <t>哈利波特与死亡圣器</t>
    <phoneticPr fontId="1" type="noConversion"/>
  </si>
  <si>
    <t>金陵十三钗</t>
    <phoneticPr fontId="1" type="noConversion"/>
  </si>
  <si>
    <t>建党伟业</t>
    <phoneticPr fontId="1" type="noConversion"/>
  </si>
  <si>
    <t>哈利波特与死亡圣器下</t>
    <phoneticPr fontId="1" type="noConversion"/>
  </si>
  <si>
    <t>龙门飞甲</t>
    <phoneticPr fontId="1" type="noConversion"/>
  </si>
  <si>
    <t>蓝精灵</t>
    <phoneticPr fontId="1" type="noConversion"/>
  </si>
  <si>
    <t>人在囧途之泰囧</t>
    <phoneticPr fontId="1" type="noConversion"/>
  </si>
  <si>
    <t>少年派奇幻漂流</t>
    <phoneticPr fontId="1" type="noConversion"/>
  </si>
  <si>
    <t>复仇者联盟</t>
    <phoneticPr fontId="1" type="noConversion"/>
  </si>
  <si>
    <t>十二生肖</t>
    <phoneticPr fontId="1" type="noConversion"/>
  </si>
  <si>
    <t>黑衣人</t>
    <phoneticPr fontId="1" type="noConversion"/>
  </si>
  <si>
    <t>西游降魔篇</t>
    <phoneticPr fontId="1" type="noConversion"/>
  </si>
  <si>
    <t>钢铁侠3</t>
    <phoneticPr fontId="1" type="noConversion"/>
  </si>
  <si>
    <t>致我们终将逝去的青春</t>
    <phoneticPr fontId="1" type="noConversion"/>
  </si>
  <si>
    <t>环太平洋</t>
    <phoneticPr fontId="1" type="noConversion"/>
  </si>
  <si>
    <t>狄仁杰之神都龙王</t>
    <phoneticPr fontId="1" type="noConversion"/>
  </si>
  <si>
    <t>私人定制</t>
    <phoneticPr fontId="1" type="noConversion"/>
  </si>
  <si>
    <t>中国合伙人</t>
    <phoneticPr fontId="1" type="noConversion"/>
  </si>
  <si>
    <t>北京遇上西雅图</t>
    <phoneticPr fontId="1" type="noConversion"/>
  </si>
  <si>
    <t>小时代</t>
    <phoneticPr fontId="1" type="noConversion"/>
  </si>
  <si>
    <t>地心引力</t>
    <phoneticPr fontId="1" type="noConversion"/>
  </si>
  <si>
    <t>变形金刚4</t>
    <phoneticPr fontId="1" type="noConversion"/>
  </si>
  <si>
    <t>心花路方</t>
    <phoneticPr fontId="1" type="noConversion"/>
  </si>
  <si>
    <t>西游记之大闹天宫</t>
    <phoneticPr fontId="1" type="noConversion"/>
  </si>
  <si>
    <t>星际穿越</t>
    <phoneticPr fontId="1" type="noConversion"/>
  </si>
  <si>
    <t>X战警：逆转未来</t>
    <phoneticPr fontId="1" type="noConversion"/>
  </si>
  <si>
    <t>美国队长2</t>
    <phoneticPr fontId="1" type="noConversion"/>
  </si>
  <si>
    <t>猩球崛起2</t>
    <phoneticPr fontId="1" type="noConversion"/>
  </si>
  <si>
    <t>爸爸去哪儿</t>
    <phoneticPr fontId="1" type="noConversion"/>
  </si>
  <si>
    <t>分手大师</t>
    <phoneticPr fontId="1" type="noConversion"/>
  </si>
  <si>
    <t>后会无期</t>
    <phoneticPr fontId="1" type="noConversion"/>
  </si>
  <si>
    <t>捉妖记</t>
    <phoneticPr fontId="1" type="noConversion"/>
  </si>
  <si>
    <t>速度与激情7</t>
    <phoneticPr fontId="1" type="noConversion"/>
  </si>
  <si>
    <t>港囧</t>
    <phoneticPr fontId="1" type="noConversion"/>
  </si>
  <si>
    <t>复仇者联盟2</t>
    <phoneticPr fontId="1" type="noConversion"/>
  </si>
  <si>
    <t>夏洛特烦恼</t>
    <phoneticPr fontId="1" type="noConversion"/>
  </si>
  <si>
    <t>侏罗纪世界</t>
    <phoneticPr fontId="1" type="noConversion"/>
  </si>
  <si>
    <t>寻龙诀</t>
    <phoneticPr fontId="1" type="noConversion"/>
  </si>
  <si>
    <t>煎饼侠</t>
    <phoneticPr fontId="1" type="noConversion"/>
  </si>
  <si>
    <t>澳门风云2</t>
    <phoneticPr fontId="1" type="noConversion"/>
  </si>
  <si>
    <t>西游记之大圣归来</t>
    <phoneticPr fontId="1" type="noConversion"/>
  </si>
  <si>
    <t>美人鱼</t>
    <phoneticPr fontId="1" type="noConversion"/>
  </si>
  <si>
    <t>疯狂动物城</t>
    <phoneticPr fontId="1" type="noConversion"/>
  </si>
  <si>
    <t>魔兽</t>
    <phoneticPr fontId="1" type="noConversion"/>
  </si>
  <si>
    <t>美国队长3</t>
    <phoneticPr fontId="1" type="noConversion"/>
  </si>
  <si>
    <t>西游记之白骨精</t>
    <phoneticPr fontId="1" type="noConversion"/>
  </si>
  <si>
    <t>湄公河行动</t>
    <phoneticPr fontId="1" type="noConversion"/>
  </si>
  <si>
    <t>澳门风云3</t>
    <phoneticPr fontId="1" type="noConversion"/>
  </si>
  <si>
    <t>盗墓笔记</t>
    <phoneticPr fontId="1" type="noConversion"/>
  </si>
  <si>
    <t>功夫熊猫3</t>
    <phoneticPr fontId="1" type="noConversion"/>
  </si>
  <si>
    <t>长城</t>
    <phoneticPr fontId="1" type="noConversion"/>
  </si>
  <si>
    <t>战狼</t>
    <phoneticPr fontId="1" type="noConversion"/>
  </si>
  <si>
    <t>速度与激情8</t>
    <phoneticPr fontId="1" type="noConversion"/>
  </si>
  <si>
    <t>羞羞的铁拳</t>
    <phoneticPr fontId="1" type="noConversion"/>
  </si>
  <si>
    <t>功夫瑜伽</t>
    <phoneticPr fontId="1" type="noConversion"/>
  </si>
  <si>
    <t>印度</t>
    <phoneticPr fontId="1" type="noConversion"/>
  </si>
  <si>
    <t>西游伏妖篇</t>
    <phoneticPr fontId="1" type="noConversion"/>
  </si>
  <si>
    <t>变形金刚5</t>
    <phoneticPr fontId="1" type="noConversion"/>
  </si>
  <si>
    <t>摔跤吧，爸爸</t>
    <phoneticPr fontId="1" type="noConversion"/>
  </si>
  <si>
    <t>芳华</t>
    <phoneticPr fontId="1" type="noConversion"/>
  </si>
  <si>
    <t>加勒比海盗5</t>
    <phoneticPr fontId="1" type="noConversion"/>
  </si>
  <si>
    <t>金刚</t>
    <phoneticPr fontId="1" type="noConversion"/>
  </si>
  <si>
    <r>
      <rPr>
        <sz val="10"/>
        <color theme="1"/>
        <rFont val="宋体"/>
        <family val="3"/>
        <charset val="134"/>
      </rPr>
      <t>变形金刚</t>
    </r>
    <r>
      <rPr>
        <sz val="10"/>
        <color theme="1"/>
        <rFont val="Times New Roman"/>
        <family val="1"/>
      </rPr>
      <t>3</t>
    </r>
    <phoneticPr fontId="1" type="noConversion"/>
  </si>
  <si>
    <r>
      <rPr>
        <sz val="10"/>
        <color theme="1"/>
        <rFont val="宋体"/>
        <family val="3"/>
        <charset val="134"/>
      </rPr>
      <t>变形金刚</t>
    </r>
    <r>
      <rPr>
        <sz val="10"/>
        <color theme="1"/>
        <rFont val="Times New Roman"/>
        <family val="1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</si>
  <si>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功夫熊猫</t>
    </r>
    <r>
      <rPr>
        <sz val="10"/>
        <color theme="1"/>
        <rFont val="Times New Roman"/>
        <family val="1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</si>
  <si>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泰坦尼克号</t>
    </r>
    <r>
      <rPr>
        <sz val="10"/>
        <color theme="1"/>
        <rFont val="Times New Roman"/>
        <family val="1"/>
      </rPr>
      <t>3d</t>
    </r>
    <phoneticPr fontId="1" type="noConversion"/>
  </si>
  <si>
    <r>
      <rPr>
        <sz val="10"/>
        <color theme="1"/>
        <rFont val="宋体"/>
        <family val="3"/>
        <charset val="134"/>
      </rPr>
      <t>加勒比海盗</t>
    </r>
    <r>
      <rPr>
        <sz val="10"/>
        <color theme="1"/>
        <rFont val="Times New Roman"/>
        <family val="1"/>
      </rPr>
      <t>4</t>
    </r>
    <phoneticPr fontId="1" type="noConversion"/>
  </si>
  <si>
    <r>
      <rPr>
        <sz val="10"/>
        <color theme="1"/>
        <rFont val="宋体"/>
        <family val="3"/>
        <charset val="134"/>
      </rPr>
      <t>画皮</t>
    </r>
    <r>
      <rPr>
        <sz val="10"/>
        <color theme="1"/>
        <rFont val="Times New Roman"/>
        <family val="1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</si>
  <si>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碟中谍</t>
    </r>
    <r>
      <rPr>
        <sz val="10"/>
        <color theme="1"/>
        <rFont val="Times New Roman"/>
        <family val="1"/>
      </rPr>
      <t>4</t>
    </r>
    <phoneticPr fontId="1" type="noConversion"/>
  </si>
  <si>
    <r>
      <rPr>
        <sz val="10"/>
        <color theme="1"/>
        <rFont val="宋体"/>
        <family val="3"/>
        <charset val="134"/>
      </rPr>
      <t>非诚勿扰</t>
    </r>
    <r>
      <rPr>
        <sz val="10"/>
        <color theme="1"/>
        <rFont val="Times New Roman"/>
        <family val="1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</si>
  <si>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叶问</t>
    </r>
    <r>
      <rPr>
        <sz val="10"/>
        <color theme="1"/>
        <rFont val="Times New Roman"/>
        <family val="1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</si>
  <si>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失恋</t>
    </r>
    <r>
      <rPr>
        <sz val="10"/>
        <color theme="1"/>
        <rFont val="Times New Roman"/>
        <family val="1"/>
      </rPr>
      <t>33</t>
    </r>
    <r>
      <rPr>
        <sz val="10"/>
        <color theme="1"/>
        <rFont val="宋体"/>
        <family val="3"/>
        <charset val="134"/>
      </rPr>
      <t>天</t>
    </r>
    <phoneticPr fontId="1" type="noConversion"/>
  </si>
  <si>
    <r>
      <rPr>
        <sz val="10"/>
        <color theme="1"/>
        <rFont val="宋体"/>
        <family val="3"/>
        <charset val="134"/>
      </rPr>
      <t>冰川时代</t>
    </r>
    <r>
      <rPr>
        <sz val="10"/>
        <color theme="1"/>
        <rFont val="Times New Roman"/>
        <family val="1"/>
      </rPr>
      <t>4</t>
    </r>
    <phoneticPr fontId="1" type="noConversion"/>
  </si>
  <si>
    <r>
      <rPr>
        <sz val="10"/>
        <color theme="1"/>
        <rFont val="宋体"/>
        <family val="3"/>
        <charset val="134"/>
      </rPr>
      <t>速度与激情</t>
    </r>
    <r>
      <rPr>
        <sz val="10"/>
        <color theme="1"/>
        <rFont val="Times New Roman"/>
        <family val="1"/>
      </rPr>
      <t>5</t>
    </r>
    <phoneticPr fontId="1" type="noConversion"/>
  </si>
  <si>
    <r>
      <rPr>
        <sz val="10"/>
        <color theme="1"/>
        <rFont val="宋体"/>
        <family val="3"/>
        <charset val="134"/>
      </rPr>
      <t>地心历险记</t>
    </r>
    <r>
      <rPr>
        <sz val="10"/>
        <color theme="1"/>
        <rFont val="Times New Roman"/>
        <family val="1"/>
      </rPr>
      <t>2</t>
    </r>
    <phoneticPr fontId="1" type="noConversion"/>
  </si>
  <si>
    <t>中国电影</t>
    <phoneticPr fontId="1" type="noConversion"/>
  </si>
  <si>
    <t>国外影片</t>
    <phoneticPr fontId="1" type="noConversion"/>
  </si>
  <si>
    <t>发行方都是中国电影</t>
    <phoneticPr fontId="1" type="noConversion"/>
  </si>
  <si>
    <t>中国电影，上海电影</t>
    <phoneticPr fontId="1" type="noConversion"/>
  </si>
  <si>
    <t>华谊，上海电影，中国电影</t>
    <phoneticPr fontId="1" type="noConversion"/>
  </si>
  <si>
    <t>华谊，中国电影</t>
    <phoneticPr fontId="1" type="noConversion"/>
  </si>
  <si>
    <t>光线传媒</t>
    <phoneticPr fontId="1" type="noConversion"/>
  </si>
  <si>
    <t>华谊，上海电影</t>
    <phoneticPr fontId="1" type="noConversion"/>
  </si>
  <si>
    <t>光线，中国电影</t>
    <phoneticPr fontId="1" type="noConversion"/>
  </si>
  <si>
    <t>华谊</t>
    <phoneticPr fontId="1" type="noConversion"/>
  </si>
  <si>
    <t>中国电影，光线</t>
    <phoneticPr fontId="1" type="noConversion"/>
  </si>
  <si>
    <t>中国电影，万达电影，横店影视</t>
    <phoneticPr fontId="1" type="noConversion"/>
  </si>
  <si>
    <t>光线</t>
    <phoneticPr fontId="1" type="noConversion"/>
  </si>
  <si>
    <t>万达</t>
    <phoneticPr fontId="1" type="noConversion"/>
  </si>
  <si>
    <t>万达，光线，华谊</t>
    <phoneticPr fontId="1" type="noConversion"/>
  </si>
  <si>
    <t>横店</t>
    <phoneticPr fontId="1" type="noConversion"/>
  </si>
  <si>
    <t>中国电影，横店</t>
    <phoneticPr fontId="1" type="noConversion"/>
  </si>
  <si>
    <t>中国电影，万达</t>
    <phoneticPr fontId="1" type="noConversion"/>
  </si>
  <si>
    <t>万达，横店</t>
    <phoneticPr fontId="1" type="noConversion"/>
  </si>
  <si>
    <t>万达，横店，华谊</t>
    <phoneticPr fontId="1" type="noConversion"/>
  </si>
  <si>
    <t>影视</t>
    <phoneticPr fontId="1" type="noConversion"/>
  </si>
  <si>
    <t>互联网娱乐</t>
    <phoneticPr fontId="1" type="noConversion"/>
  </si>
  <si>
    <t>一个是电影，一个是电视</t>
    <phoneticPr fontId="1" type="noConversion"/>
  </si>
  <si>
    <t>影院和银幕数量增长逐年降低，影视娱乐的收入占据华谊80%左右的营收</t>
    <phoneticPr fontId="1" type="noConversion"/>
  </si>
  <si>
    <t>由以上可以看出，华谊主营业务是影视娱乐，光线的主营业务是栏目制作和广告、电视剧</t>
    <phoneticPr fontId="1" type="noConversion"/>
  </si>
  <si>
    <t>2010年到2017年，电视剧收视率逐年走低（从5.4%逐步降低到2.0%）</t>
    <phoneticPr fontId="1" type="noConversion"/>
  </si>
  <si>
    <t>所以主营业务的增长遇到瓶颈，新增业务板块尚无法弥补主营业务的缺失</t>
    <phoneticPr fontId="1" type="noConversion"/>
  </si>
  <si>
    <t>导致传统传媒经济增长遇到相当大的困难。</t>
    <phoneticPr fontId="1" type="noConversion"/>
  </si>
  <si>
    <t>近些年，互联网媒体的兴起对传统影视剧的冲击，导致传统媒体江河日下</t>
    <phoneticPr fontId="1" type="noConversion"/>
  </si>
  <si>
    <t>回答：</t>
    <phoneticPr fontId="1" type="noConversion"/>
  </si>
  <si>
    <t>2015-2017各年中国电影行业票房排行前十的电影中国产电影的占比</t>
    <phoneticPr fontId="1" type="noConversion"/>
  </si>
  <si>
    <t>前十国产影片占比</t>
    <phoneticPr fontId="1" type="noConversion"/>
  </si>
  <si>
    <t>最近两三年中国电影业的调整原因：</t>
    <phoneticPr fontId="1" type="noConversion"/>
  </si>
  <si>
    <t>1、国外影片引进数量的增加，对国内电影行业产生冲击</t>
    <phoneticPr fontId="1" type="noConversion"/>
  </si>
  <si>
    <t>2、经过前些年的调整，国内荧幕增长数量增长放缓</t>
    <phoneticPr fontId="1" type="noConversion"/>
  </si>
  <si>
    <t>3、互联网的快速发展，新媒体的冲击，导致传统电影行业经营困难。</t>
    <phoneticPr fontId="1" type="noConversion"/>
  </si>
  <si>
    <t>2017年人均GDP</t>
    <phoneticPr fontId="1" type="noConversion"/>
  </si>
  <si>
    <t>中国</t>
    <phoneticPr fontId="1" type="noConversion"/>
  </si>
  <si>
    <t>美国</t>
    <phoneticPr fontId="1" type="noConversion"/>
  </si>
  <si>
    <t>日本</t>
    <phoneticPr fontId="1" type="noConversion"/>
  </si>
  <si>
    <t>印度</t>
    <phoneticPr fontId="1" type="noConversion"/>
  </si>
  <si>
    <t>2017人均电影票房</t>
    <phoneticPr fontId="1" type="noConversion"/>
  </si>
  <si>
    <t>2017人均观影次数</t>
    <phoneticPr fontId="1" type="noConversion"/>
  </si>
  <si>
    <t>2017人均电影屏幕数量</t>
    <phoneticPr fontId="1" type="noConversion"/>
  </si>
  <si>
    <t>以美国为基准</t>
    <phoneticPr fontId="1" type="noConversion"/>
  </si>
  <si>
    <t>2017年人均GDP国内生产总值世界排名</t>
  </si>
  <si>
    <t>人均GDP排名</t>
  </si>
  <si>
    <t>国家名称</t>
  </si>
  <si>
    <t>人均GDP单位美元</t>
  </si>
  <si>
    <t>人均GDP人民币元</t>
  </si>
  <si>
    <t>排名第1</t>
  </si>
  <si>
    <r>
      <t>  </t>
    </r>
    <r>
      <rPr>
        <u/>
        <sz val="11"/>
        <color theme="10"/>
        <rFont val="等线"/>
        <charset val="134"/>
        <scheme val="minor"/>
      </rPr>
      <t>卢森堡</t>
    </r>
  </si>
  <si>
    <t>$107708.22美元</t>
  </si>
  <si>
    <t>￥7276767.3432元</t>
  </si>
  <si>
    <t>排名第2</t>
  </si>
  <si>
    <r>
      <t>  </t>
    </r>
    <r>
      <rPr>
        <u/>
        <sz val="11"/>
        <color theme="10"/>
        <rFont val="等线"/>
        <charset val="134"/>
        <scheme val="minor"/>
      </rPr>
      <t>瑞士</t>
    </r>
  </si>
  <si>
    <t>$80836.66美元</t>
  </si>
  <si>
    <t>￥5461324.7496元</t>
  </si>
  <si>
    <t>排名第3</t>
  </si>
  <si>
    <r>
      <t>  </t>
    </r>
    <r>
      <rPr>
        <u/>
        <sz val="11"/>
        <color theme="10"/>
        <rFont val="等线"/>
        <charset val="134"/>
        <scheme val="minor"/>
      </rPr>
      <t>澳门</t>
    </r>
  </si>
  <si>
    <t>$79563.56美元</t>
  </si>
  <si>
    <t>￥5375314.1136元</t>
  </si>
  <si>
    <t>排名第4</t>
  </si>
  <si>
    <r>
      <t>  </t>
    </r>
    <r>
      <rPr>
        <u/>
        <sz val="11"/>
        <color theme="10"/>
        <rFont val="等线"/>
        <charset val="134"/>
        <scheme val="minor"/>
      </rPr>
      <t>挪威</t>
    </r>
  </si>
  <si>
    <t>$73615.15美元</t>
  </si>
  <si>
    <t>￥4973439.534元</t>
  </si>
  <si>
    <t>排名第5</t>
  </si>
  <si>
    <r>
      <t>  </t>
    </r>
    <r>
      <rPr>
        <u/>
        <sz val="11"/>
        <color theme="10"/>
        <rFont val="等线"/>
        <charset val="134"/>
        <scheme val="minor"/>
      </rPr>
      <t>冰岛</t>
    </r>
  </si>
  <si>
    <t>$73092.2美元</t>
  </si>
  <si>
    <t>￥4938109.032元</t>
  </si>
  <si>
    <t>排名第6</t>
  </si>
  <si>
    <r>
      <t>  </t>
    </r>
    <r>
      <rPr>
        <u/>
        <sz val="11"/>
        <color theme="10"/>
        <rFont val="等线"/>
        <charset val="134"/>
        <scheme val="minor"/>
      </rPr>
      <t>爱尔兰</t>
    </r>
  </si>
  <si>
    <t>$68604.38美元</t>
  </si>
  <si>
    <t>￥4634911.9128元</t>
  </si>
  <si>
    <t>排名第7</t>
  </si>
  <si>
    <r>
      <t>  </t>
    </r>
    <r>
      <rPr>
        <u/>
        <sz val="11"/>
        <color theme="10"/>
        <rFont val="等线"/>
        <charset val="134"/>
        <scheme val="minor"/>
      </rPr>
      <t>卡塔尔</t>
    </r>
  </si>
  <si>
    <t>$60811.86美元</t>
  </si>
  <si>
    <t>￥4108449.2616元</t>
  </si>
  <si>
    <t>排名第8</t>
  </si>
  <si>
    <r>
      <t>  </t>
    </r>
    <r>
      <rPr>
        <u/>
        <sz val="11"/>
        <color theme="10"/>
        <rFont val="等线"/>
        <charset val="134"/>
        <scheme val="minor"/>
      </rPr>
      <t>美国</t>
    </r>
  </si>
  <si>
    <t>$59495.34美元</t>
  </si>
  <si>
    <t>￥4019505.1704元</t>
  </si>
  <si>
    <t>排名第9</t>
  </si>
  <si>
    <r>
      <t>  </t>
    </r>
    <r>
      <rPr>
        <u/>
        <sz val="11"/>
        <color theme="10"/>
        <rFont val="等线"/>
        <charset val="134"/>
        <scheme val="minor"/>
      </rPr>
      <t>丹麦</t>
    </r>
  </si>
  <si>
    <t>$56334.61美元</t>
  </si>
  <si>
    <t>￥3805966.2516元</t>
  </si>
  <si>
    <t>排名第10</t>
  </si>
  <si>
    <r>
      <t>  </t>
    </r>
    <r>
      <rPr>
        <u/>
        <sz val="11"/>
        <color theme="10"/>
        <rFont val="等线"/>
        <charset val="134"/>
        <scheme val="minor"/>
      </rPr>
      <t>澳大利亚</t>
    </r>
  </si>
  <si>
    <t>$56135.42美元</t>
  </si>
  <si>
    <t>￥3792508.9752元</t>
  </si>
  <si>
    <t>排名第11</t>
  </si>
  <si>
    <r>
      <t>  </t>
    </r>
    <r>
      <rPr>
        <u/>
        <sz val="11"/>
        <color theme="10"/>
        <rFont val="等线"/>
        <charset val="134"/>
        <scheme val="minor"/>
      </rPr>
      <t>新加坡</t>
    </r>
  </si>
  <si>
    <t>$53880.13美元</t>
  </si>
  <si>
    <t>￥3640141.5828元</t>
  </si>
  <si>
    <t>排名第12</t>
  </si>
  <si>
    <r>
      <t>  </t>
    </r>
    <r>
      <rPr>
        <u/>
        <sz val="11"/>
        <color theme="10"/>
        <rFont val="等线"/>
        <charset val="134"/>
        <scheme val="minor"/>
      </rPr>
      <t>瑞典</t>
    </r>
  </si>
  <si>
    <t>$53248.14美元</t>
  </si>
  <si>
    <t>￥3597444.3384元</t>
  </si>
  <si>
    <t>排名第13</t>
  </si>
  <si>
    <r>
      <t>  </t>
    </r>
    <r>
      <rPr>
        <u/>
        <sz val="11"/>
        <color theme="10"/>
        <rFont val="等线"/>
        <charset val="134"/>
        <scheme val="minor"/>
      </rPr>
      <t>荷兰</t>
    </r>
  </si>
  <si>
    <t>$48271.67美元</t>
  </si>
  <si>
    <t>￥3261234.0252元</t>
  </si>
  <si>
    <t>排名第14</t>
  </si>
  <si>
    <r>
      <t>  </t>
    </r>
    <r>
      <rPr>
        <u/>
        <sz val="11"/>
        <color theme="10"/>
        <rFont val="等线"/>
        <charset val="134"/>
        <scheme val="minor"/>
      </rPr>
      <t>圣马力诺</t>
    </r>
  </si>
  <si>
    <t>$47302.15美元</t>
  </si>
  <si>
    <t>￥3195733.254元</t>
  </si>
  <si>
    <t>排名第15</t>
  </si>
  <si>
    <r>
      <t>  </t>
    </r>
    <r>
      <rPr>
        <u/>
        <sz val="11"/>
        <color theme="10"/>
        <rFont val="等线"/>
        <charset val="134"/>
        <scheme val="minor"/>
      </rPr>
      <t>奥地利</t>
    </r>
  </si>
  <si>
    <t>$46435.93美元</t>
  </si>
  <si>
    <t>￥3137211.4308元</t>
  </si>
  <si>
    <t>排名第16</t>
  </si>
  <si>
    <r>
      <t>  </t>
    </r>
    <r>
      <rPr>
        <u/>
        <sz val="11"/>
        <color theme="10"/>
        <rFont val="等线"/>
        <charset val="134"/>
        <scheme val="minor"/>
      </rPr>
      <t>芬兰</t>
    </r>
  </si>
  <si>
    <t>$45692.89美元</t>
  </si>
  <si>
    <t>￥3087011.6484元</t>
  </si>
  <si>
    <t>排名第17</t>
  </si>
  <si>
    <r>
      <t>  </t>
    </r>
    <r>
      <rPr>
        <u/>
        <sz val="11"/>
        <color theme="10"/>
        <rFont val="等线"/>
        <charset val="134"/>
        <scheme val="minor"/>
      </rPr>
      <t>香港</t>
    </r>
  </si>
  <si>
    <t>$44999.31美元</t>
  </si>
  <si>
    <t>￥3040153.3836元</t>
  </si>
  <si>
    <t>排名第18</t>
  </si>
  <si>
    <r>
      <t>  </t>
    </r>
    <r>
      <rPr>
        <u/>
        <sz val="11"/>
        <color theme="10"/>
        <rFont val="等线"/>
        <charset val="134"/>
        <scheme val="minor"/>
      </rPr>
      <t>加拿大</t>
    </r>
  </si>
  <si>
    <t>$44773.26美元</t>
  </si>
  <si>
    <t>￥3024881.4456元</t>
  </si>
  <si>
    <t>排名第19</t>
  </si>
  <si>
    <r>
      <t>  </t>
    </r>
    <r>
      <rPr>
        <u/>
        <sz val="11"/>
        <color theme="10"/>
        <rFont val="等线"/>
        <charset val="134"/>
        <scheme val="minor"/>
      </rPr>
      <t>德国</t>
    </r>
  </si>
  <si>
    <t>$44184.45美元</t>
  </si>
  <si>
    <t>￥2985101.442元</t>
  </si>
  <si>
    <t>排名第20</t>
  </si>
  <si>
    <r>
      <t>  </t>
    </r>
    <r>
      <rPr>
        <u/>
        <sz val="11"/>
        <color theme="10"/>
        <rFont val="等线"/>
        <charset val="134"/>
        <scheme val="minor"/>
      </rPr>
      <t>比利时</t>
    </r>
  </si>
  <si>
    <t>$43243.3美元</t>
  </si>
  <si>
    <t>￥2921517.348元</t>
  </si>
  <si>
    <t>排名第21</t>
  </si>
  <si>
    <r>
      <t>  </t>
    </r>
    <r>
      <rPr>
        <u/>
        <sz val="11"/>
        <color theme="10"/>
        <rFont val="等线"/>
        <charset val="134"/>
        <scheme val="minor"/>
      </rPr>
      <t>新西兰</t>
    </r>
  </si>
  <si>
    <t>$41629.33美元</t>
  </si>
  <si>
    <t>￥2812477.5348元</t>
  </si>
  <si>
    <t>排名第22</t>
  </si>
  <si>
    <r>
      <t>  </t>
    </r>
    <r>
      <rPr>
        <u/>
        <sz val="11"/>
        <color theme="10"/>
        <rFont val="等线"/>
        <charset val="134"/>
        <scheme val="minor"/>
      </rPr>
      <t>以色列</t>
    </r>
  </si>
  <si>
    <t>$39974.34美元</t>
  </si>
  <si>
    <t>￥2700666.4104元</t>
  </si>
  <si>
    <t>排名第23</t>
  </si>
  <si>
    <r>
      <t>  </t>
    </r>
    <r>
      <rPr>
        <u/>
        <sz val="11"/>
        <color theme="10"/>
        <rFont val="等线"/>
        <charset val="134"/>
        <scheme val="minor"/>
      </rPr>
      <t>法国</t>
    </r>
  </si>
  <si>
    <t>$39673.14美元</t>
  </si>
  <si>
    <t>￥2680317.3384元</t>
  </si>
  <si>
    <t>排名第24</t>
  </si>
  <si>
    <r>
      <t>  </t>
    </r>
    <r>
      <rPr>
        <u/>
        <sz val="11"/>
        <color theme="10"/>
        <rFont val="等线"/>
        <charset val="134"/>
        <scheme val="minor"/>
      </rPr>
      <t>英国</t>
    </r>
  </si>
  <si>
    <t>$38846.79美元</t>
  </si>
  <si>
    <t>￥2624489.1324元</t>
  </si>
  <si>
    <t>排名第25</t>
  </si>
  <si>
    <r>
      <t>  </t>
    </r>
    <r>
      <rPr>
        <u/>
        <sz val="11"/>
        <color theme="10"/>
        <rFont val="等线"/>
        <charset val="134"/>
        <scheme val="minor"/>
      </rPr>
      <t>日本</t>
    </r>
  </si>
  <si>
    <t>$38550.09美元</t>
  </si>
  <si>
    <t>￥2604444.0804元</t>
  </si>
  <si>
    <t>排名第26</t>
  </si>
  <si>
    <r>
      <t>  </t>
    </r>
    <r>
      <rPr>
        <u/>
        <sz val="11"/>
        <color theme="10"/>
        <rFont val="等线"/>
        <charset val="134"/>
        <scheme val="minor"/>
      </rPr>
      <t>阿闻酋</t>
    </r>
  </si>
  <si>
    <t>$37346.11美元</t>
  </si>
  <si>
    <t>￥2523103.1916元</t>
  </si>
  <si>
    <t>排名第27</t>
  </si>
  <si>
    <r>
      <t>  </t>
    </r>
    <r>
      <rPr>
        <u/>
        <sz val="11"/>
        <color theme="10"/>
        <rFont val="等线"/>
        <charset val="134"/>
        <scheme val="minor"/>
      </rPr>
      <t>意大利</t>
    </r>
  </si>
  <si>
    <t>$31618.68美元</t>
  </si>
  <si>
    <t>￥2136158.0208元</t>
  </si>
  <si>
    <t>排名第28</t>
  </si>
  <si>
    <r>
      <t>  </t>
    </r>
    <r>
      <rPr>
        <u/>
        <sz val="11"/>
        <color theme="10"/>
        <rFont val="等线"/>
        <charset val="134"/>
        <scheme val="minor"/>
      </rPr>
      <t>波多黎各</t>
    </r>
  </si>
  <si>
    <t>$30728.81美元</t>
  </si>
  <si>
    <t>￥2076038.4036元</t>
  </si>
  <si>
    <t>排名第29</t>
  </si>
  <si>
    <r>
      <t>  </t>
    </r>
    <r>
      <rPr>
        <u/>
        <sz val="11"/>
        <color theme="10"/>
        <rFont val="等线"/>
        <charset val="134"/>
        <scheme val="minor"/>
      </rPr>
      <t>韩国</t>
    </r>
  </si>
  <si>
    <t>$29730.2美元</t>
  </si>
  <si>
    <t>￥2008572.312元</t>
  </si>
  <si>
    <t>排名第30</t>
  </si>
  <si>
    <r>
      <t>  </t>
    </r>
    <r>
      <rPr>
        <u/>
        <sz val="11"/>
        <color theme="10"/>
        <rFont val="等线"/>
        <charset val="134"/>
        <scheme val="minor"/>
      </rPr>
      <t>西班牙</t>
    </r>
  </si>
  <si>
    <t>$28212.46美元</t>
  </si>
  <si>
    <t>￥1906033.7976元</t>
  </si>
  <si>
    <t>排名第31</t>
  </si>
  <si>
    <r>
      <t>  </t>
    </r>
    <r>
      <rPr>
        <u/>
        <sz val="11"/>
        <color theme="10"/>
        <rFont val="等线"/>
        <charset val="134"/>
        <scheme val="minor"/>
      </rPr>
      <t>文莱</t>
    </r>
  </si>
  <si>
    <t>$27893.45美元</t>
  </si>
  <si>
    <t>￥1884481.482元</t>
  </si>
  <si>
    <t>排名第32</t>
  </si>
  <si>
    <r>
      <t>  </t>
    </r>
    <r>
      <rPr>
        <u/>
        <sz val="11"/>
        <color theme="10"/>
        <rFont val="等线"/>
        <charset val="134"/>
        <scheme val="minor"/>
      </rPr>
      <t>马耳他</t>
    </r>
  </si>
  <si>
    <t>$27567.37美元</t>
  </si>
  <si>
    <t>￥1862451.5172元</t>
  </si>
  <si>
    <t>排名第33</t>
  </si>
  <si>
    <r>
      <t>  </t>
    </r>
    <r>
      <rPr>
        <u/>
        <sz val="11"/>
        <color theme="10"/>
        <rFont val="等线"/>
        <charset val="134"/>
        <scheme val="minor"/>
      </rPr>
      <t>科威特</t>
    </r>
  </si>
  <si>
    <t>$27236.75美元</t>
  </si>
  <si>
    <t>￥1840114.83元</t>
  </si>
  <si>
    <t>排名第34</t>
  </si>
  <si>
    <r>
      <t>  </t>
    </r>
    <r>
      <rPr>
        <u/>
        <sz val="11"/>
        <color theme="10"/>
        <rFont val="等线"/>
        <charset val="134"/>
        <scheme val="minor"/>
      </rPr>
      <t>巴林</t>
    </r>
  </si>
  <si>
    <t>$25169.55美元</t>
  </si>
  <si>
    <t>￥1700454.798元</t>
  </si>
  <si>
    <t>排名第35</t>
  </si>
  <si>
    <r>
      <t>  </t>
    </r>
    <r>
      <rPr>
        <u/>
        <sz val="11"/>
        <color theme="10"/>
        <rFont val="等线"/>
        <charset val="134"/>
        <scheme val="minor"/>
      </rPr>
      <t>塞浦路斯</t>
    </r>
  </si>
  <si>
    <t>$24740.96美元</t>
  </si>
  <si>
    <t>￥1671499.2576元</t>
  </si>
  <si>
    <t>排名第36</t>
  </si>
  <si>
    <r>
      <t>  </t>
    </r>
    <r>
      <rPr>
        <u/>
        <sz val="11"/>
        <color theme="10"/>
        <rFont val="等线"/>
        <charset val="134"/>
        <scheme val="minor"/>
      </rPr>
      <t>巴哈马</t>
    </r>
  </si>
  <si>
    <t>$24510.65美元</t>
  </si>
  <si>
    <t>￥1655939.514元</t>
  </si>
  <si>
    <t>排名第37</t>
  </si>
  <si>
    <r>
      <t>  </t>
    </r>
    <r>
      <rPr>
        <u/>
        <sz val="11"/>
        <color theme="10"/>
        <rFont val="等线"/>
        <charset val="134"/>
        <scheme val="minor"/>
      </rPr>
      <t>中国台湾</t>
    </r>
  </si>
  <si>
    <t>$24226.79美元</t>
  </si>
  <si>
    <t>￥1636761.9324元</t>
  </si>
  <si>
    <t>排名第38</t>
  </si>
  <si>
    <r>
      <t>  </t>
    </r>
    <r>
      <rPr>
        <u/>
        <sz val="11"/>
        <color theme="10"/>
        <rFont val="等线"/>
        <charset val="134"/>
        <scheme val="minor"/>
      </rPr>
      <t>斯洛文尼亚</t>
    </r>
  </si>
  <si>
    <t>$23276.5美元</t>
  </si>
  <si>
    <t>￥1572560.34元</t>
  </si>
  <si>
    <t>排名第39</t>
  </si>
  <si>
    <r>
      <t>  </t>
    </r>
    <r>
      <rPr>
        <u/>
        <sz val="11"/>
        <color theme="10"/>
        <rFont val="等线"/>
        <charset val="134"/>
        <scheme val="minor"/>
      </rPr>
      <t>沙特阿拉伯</t>
    </r>
  </si>
  <si>
    <t>$20957.21美元</t>
  </si>
  <si>
    <t>￥1415869.1076元</t>
  </si>
  <si>
    <t>排名第40</t>
  </si>
  <si>
    <r>
      <t>  </t>
    </r>
    <r>
      <rPr>
        <u/>
        <sz val="11"/>
        <color theme="10"/>
        <rFont val="等线"/>
        <charset val="134"/>
        <scheme val="minor"/>
      </rPr>
      <t>葡萄牙</t>
    </r>
  </si>
  <si>
    <t>$20575.03美元</t>
  </si>
  <si>
    <t>￥1390049.0268元</t>
  </si>
  <si>
    <t>排名第41</t>
  </si>
  <si>
    <r>
      <t>  </t>
    </r>
    <r>
      <rPr>
        <u/>
        <sz val="11"/>
        <color theme="10"/>
        <rFont val="等线"/>
        <charset val="134"/>
        <scheme val="minor"/>
      </rPr>
      <t>捷克</t>
    </r>
  </si>
  <si>
    <t>$19818.36美元</t>
  </si>
  <si>
    <t>￥1338928.4016元</t>
  </si>
  <si>
    <t>排名第42</t>
  </si>
  <si>
    <r>
      <t>  </t>
    </r>
    <r>
      <rPr>
        <u/>
        <sz val="11"/>
        <color theme="10"/>
        <rFont val="等线"/>
        <charset val="134"/>
        <scheme val="minor"/>
      </rPr>
      <t>爱沙尼亚</t>
    </r>
  </si>
  <si>
    <t>$19618.31美元</t>
  </si>
  <si>
    <t>￥1325413.0236元</t>
  </si>
  <si>
    <t>排名第43</t>
  </si>
  <si>
    <r>
      <t>  </t>
    </r>
    <r>
      <rPr>
        <u/>
        <sz val="11"/>
        <color theme="10"/>
        <rFont val="等线"/>
        <charset val="134"/>
        <scheme val="minor"/>
      </rPr>
      <t>希腊</t>
    </r>
  </si>
  <si>
    <t>$18945.09美元</t>
  </si>
  <si>
    <t>￥1279930.2804元</t>
  </si>
  <si>
    <t>排名第44</t>
  </si>
  <si>
    <r>
      <t>  </t>
    </r>
    <r>
      <rPr>
        <u/>
        <sz val="11"/>
        <color theme="10"/>
        <rFont val="等线"/>
        <charset val="134"/>
        <scheme val="minor"/>
      </rPr>
      <t>贝劳</t>
    </r>
  </si>
  <si>
    <t>$17570.49美元</t>
  </si>
  <si>
    <t>￥1187062.3044元</t>
  </si>
  <si>
    <t>排名第45</t>
  </si>
  <si>
    <r>
      <t>  </t>
    </r>
    <r>
      <rPr>
        <u/>
        <sz val="11"/>
        <color theme="10"/>
        <rFont val="等线"/>
        <charset val="134"/>
        <scheme val="minor"/>
      </rPr>
      <t>斯洛伐克</t>
    </r>
  </si>
  <si>
    <t>$17491.1美元</t>
  </si>
  <si>
    <t>￥1181698.716元</t>
  </si>
  <si>
    <t>排名第46</t>
  </si>
  <si>
    <r>
      <t>  </t>
    </r>
    <r>
      <rPr>
        <u/>
        <sz val="11"/>
        <color theme="10"/>
        <rFont val="等线"/>
        <charset val="134"/>
        <scheme val="minor"/>
      </rPr>
      <t>阿曼</t>
    </r>
  </si>
  <si>
    <t>$17406.01美元</t>
  </si>
  <si>
    <t>￥1175950.0356元</t>
  </si>
  <si>
    <t>排名第47</t>
  </si>
  <si>
    <r>
      <t>  </t>
    </r>
    <r>
      <rPr>
        <u/>
        <sz val="11"/>
        <color theme="10"/>
        <rFont val="等线"/>
        <charset val="134"/>
        <scheme val="minor"/>
      </rPr>
      <t>乌拉圭</t>
    </r>
  </si>
  <si>
    <t>$17252.22美元</t>
  </si>
  <si>
    <t>￥1165559.9832元</t>
  </si>
  <si>
    <t>排名第48</t>
  </si>
  <si>
    <r>
      <t>  </t>
    </r>
    <r>
      <rPr>
        <u/>
        <sz val="11"/>
        <color theme="10"/>
        <rFont val="等线"/>
        <charset val="134"/>
        <scheme val="minor"/>
      </rPr>
      <t>巴巴多斯</t>
    </r>
  </si>
  <si>
    <t>$17158.81美元</t>
  </si>
  <si>
    <t>￥1159249.2036元</t>
  </si>
  <si>
    <t>排名第49</t>
  </si>
  <si>
    <r>
      <t>  </t>
    </r>
    <r>
      <rPr>
        <u/>
        <sz val="11"/>
        <color theme="10"/>
        <rFont val="等线"/>
        <charset val="134"/>
        <scheme val="minor"/>
      </rPr>
      <t>安提瓜和巴布达</t>
    </r>
  </si>
  <si>
    <t>$16826.19美元</t>
  </si>
  <si>
    <t>￥1136777.3964元</t>
  </si>
  <si>
    <t>排名第50</t>
  </si>
  <si>
    <r>
      <t>  </t>
    </r>
    <r>
      <rPr>
        <u/>
        <sz val="11"/>
        <color theme="10"/>
        <rFont val="等线"/>
        <charset val="134"/>
        <scheme val="minor"/>
      </rPr>
      <t>圣基茨和尼维斯</t>
    </r>
  </si>
  <si>
    <t>$16490.51美元</t>
  </si>
  <si>
    <t>￥1114098.8556元</t>
  </si>
  <si>
    <t>排名第51</t>
  </si>
  <si>
    <r>
      <t>  </t>
    </r>
    <r>
      <rPr>
        <u/>
        <sz val="11"/>
        <color theme="10"/>
        <rFont val="等线"/>
        <charset val="134"/>
        <scheme val="minor"/>
      </rPr>
      <t>立陶宛</t>
    </r>
  </si>
  <si>
    <t>$16443.21美元</t>
  </si>
  <si>
    <t>￥1110903.2676元</t>
  </si>
  <si>
    <t>排名第52</t>
  </si>
  <si>
    <r>
      <t>  </t>
    </r>
    <r>
      <rPr>
        <u/>
        <sz val="11"/>
        <color theme="10"/>
        <rFont val="等线"/>
        <charset val="134"/>
        <scheme val="minor"/>
      </rPr>
      <t>塞舌尔</t>
    </r>
  </si>
  <si>
    <t>$15658.06美元</t>
  </si>
  <si>
    <t>￥1057858.5336元</t>
  </si>
  <si>
    <t>排名第53</t>
  </si>
  <si>
    <r>
      <t>  </t>
    </r>
    <r>
      <rPr>
        <u/>
        <sz val="11"/>
        <color theme="10"/>
        <rFont val="等线"/>
        <charset val="134"/>
        <scheme val="minor"/>
      </rPr>
      <t>拉脱维亚</t>
    </r>
  </si>
  <si>
    <t>$15402.66美元</t>
  </si>
  <si>
    <t>￥1040603.7096元</t>
  </si>
  <si>
    <t>排名第54</t>
  </si>
  <si>
    <r>
      <t>  </t>
    </r>
    <r>
      <rPr>
        <u/>
        <sz val="11"/>
        <color theme="10"/>
        <rFont val="等线"/>
        <charset val="134"/>
        <scheme val="minor"/>
      </rPr>
      <t>特立尼达和多巴哥</t>
    </r>
  </si>
  <si>
    <t>$14784.1美元</t>
  </si>
  <si>
    <t>￥998813.796元</t>
  </si>
  <si>
    <t>排名第55</t>
  </si>
  <si>
    <r>
      <t>  </t>
    </r>
    <r>
      <rPr>
        <u/>
        <sz val="11"/>
        <color theme="10"/>
        <rFont val="等线"/>
        <charset val="134"/>
        <scheme val="minor"/>
      </rPr>
      <t>巴拿马</t>
    </r>
  </si>
  <si>
    <t>$14409.3美元</t>
  </si>
  <si>
    <t>￥973492.308元</t>
  </si>
  <si>
    <t>排名第56</t>
  </si>
  <si>
    <r>
      <t>  </t>
    </r>
    <r>
      <rPr>
        <u/>
        <sz val="11"/>
        <color theme="10"/>
        <rFont val="等线"/>
        <charset val="134"/>
        <scheme val="minor"/>
      </rPr>
      <t>智利</t>
    </r>
  </si>
  <si>
    <t>$14314.75美元</t>
  </si>
  <si>
    <t>￥967104.51元</t>
  </si>
  <si>
    <t>排名第57</t>
  </si>
  <si>
    <r>
      <t>  </t>
    </r>
    <r>
      <rPr>
        <u/>
        <sz val="11"/>
        <color theme="10"/>
        <rFont val="等线"/>
        <charset val="134"/>
        <scheme val="minor"/>
      </rPr>
      <t>阿根廷</t>
    </r>
  </si>
  <si>
    <t>$14061.75美元</t>
  </si>
  <si>
    <t>￥950011.83元</t>
  </si>
  <si>
    <t>排名第58</t>
  </si>
  <si>
    <r>
      <t>  </t>
    </r>
    <r>
      <rPr>
        <u/>
        <sz val="11"/>
        <color theme="10"/>
        <rFont val="等线"/>
        <charset val="134"/>
        <scheme val="minor"/>
      </rPr>
      <t>匈牙利</t>
    </r>
  </si>
  <si>
    <t>$13459.73美元</t>
  </si>
  <si>
    <t>￥909339.3588元</t>
  </si>
  <si>
    <t>排名第59</t>
  </si>
  <si>
    <r>
      <t>  </t>
    </r>
    <r>
      <rPr>
        <u/>
        <sz val="11"/>
        <color theme="10"/>
        <rFont val="等线"/>
        <charset val="134"/>
        <scheme val="minor"/>
      </rPr>
      <t>波兰</t>
    </r>
  </si>
  <si>
    <t>$13429.41美元</t>
  </si>
  <si>
    <t>￥907290.9396元</t>
  </si>
  <si>
    <t>排名第60</t>
  </si>
  <si>
    <r>
      <t>  </t>
    </r>
    <r>
      <rPr>
        <u/>
        <sz val="11"/>
        <color theme="10"/>
        <rFont val="等线"/>
        <charset val="134"/>
        <scheme val="minor"/>
      </rPr>
      <t>克罗地亚</t>
    </r>
  </si>
  <si>
    <t>$12862.95美元</t>
  </si>
  <si>
    <t>￥869020.902元</t>
  </si>
  <si>
    <t>排名第61</t>
  </si>
  <si>
    <r>
      <t>  </t>
    </r>
    <r>
      <rPr>
        <u/>
        <sz val="11"/>
        <color theme="10"/>
        <rFont val="等线"/>
        <charset val="134"/>
        <scheme val="minor"/>
      </rPr>
      <t>马尔代夫</t>
    </r>
  </si>
  <si>
    <t>$12568.6美元</t>
  </si>
  <si>
    <t>￥849134.616元</t>
  </si>
  <si>
    <t>排名第62</t>
  </si>
  <si>
    <r>
      <t>  </t>
    </r>
    <r>
      <rPr>
        <u/>
        <sz val="11"/>
        <color theme="10"/>
        <rFont val="等线"/>
        <charset val="134"/>
        <scheme val="minor"/>
      </rPr>
      <t>赤道几内亚</t>
    </r>
  </si>
  <si>
    <t>$11948.11美元</t>
  </si>
  <si>
    <t>￥807214.3116元</t>
  </si>
  <si>
    <t>排名第63</t>
  </si>
  <si>
    <r>
      <t>  </t>
    </r>
    <r>
      <rPr>
        <u/>
        <sz val="11"/>
        <color theme="10"/>
        <rFont val="等线"/>
        <charset val="134"/>
        <scheme val="minor"/>
      </rPr>
      <t>黎巴嫩</t>
    </r>
  </si>
  <si>
    <t>$11683.95美元</t>
  </si>
  <si>
    <t>￥789367.662元</t>
  </si>
  <si>
    <t>排名第64</t>
  </si>
  <si>
    <r>
      <t>  </t>
    </r>
    <r>
      <rPr>
        <u/>
        <sz val="11"/>
        <color theme="10"/>
        <rFont val="等线"/>
        <charset val="134"/>
        <scheme val="minor"/>
      </rPr>
      <t>土耳其</t>
    </r>
  </si>
  <si>
    <t>$10434.02美元</t>
  </si>
  <si>
    <t>￥704922.3912元</t>
  </si>
  <si>
    <t>排名第65</t>
  </si>
  <si>
    <r>
      <t>  </t>
    </r>
    <r>
      <rPr>
        <u/>
        <sz val="11"/>
        <color theme="10"/>
        <rFont val="等线"/>
        <charset val="134"/>
        <scheme val="minor"/>
      </rPr>
      <t>格林纳达</t>
    </r>
  </si>
  <si>
    <t>$10328.24美元</t>
  </si>
  <si>
    <t>￥697775.8944元</t>
  </si>
  <si>
    <t>排名第66</t>
  </si>
  <si>
    <r>
      <t>  </t>
    </r>
    <r>
      <rPr>
        <u/>
        <sz val="11"/>
        <color theme="10"/>
        <rFont val="等线"/>
        <charset val="134"/>
        <scheme val="minor"/>
      </rPr>
      <t>俄罗斯</t>
    </r>
  </si>
  <si>
    <t>$10248.24美元</t>
  </si>
  <si>
    <t>￥692371.0944元</t>
  </si>
  <si>
    <t>排名第67</t>
  </si>
  <si>
    <r>
      <t>  </t>
    </r>
    <r>
      <rPr>
        <u/>
        <sz val="11"/>
        <color theme="10"/>
        <rFont val="等线"/>
        <charset val="134"/>
        <scheme val="minor"/>
      </rPr>
      <t>巴西</t>
    </r>
  </si>
  <si>
    <t>$10019.79美元</t>
  </si>
  <si>
    <t>￥676937.0124元</t>
  </si>
  <si>
    <t>排名第68</t>
  </si>
  <si>
    <r>
      <t>  </t>
    </r>
    <r>
      <rPr>
        <u/>
        <sz val="11"/>
        <color theme="10"/>
        <rFont val="等线"/>
        <charset val="134"/>
        <scheme val="minor"/>
      </rPr>
      <t>圣卢西亚</t>
    </r>
  </si>
  <si>
    <t>$9780.17美元</t>
  </si>
  <si>
    <t>￥660748.2852元</t>
  </si>
  <si>
    <t>排名第69</t>
  </si>
  <si>
    <r>
      <t>  </t>
    </r>
    <r>
      <rPr>
        <u/>
        <sz val="11"/>
        <color theme="10"/>
        <rFont val="等线"/>
        <charset val="134"/>
        <scheme val="minor"/>
      </rPr>
      <t>毛里求斯</t>
    </r>
  </si>
  <si>
    <t>$9671.9美元</t>
  </si>
  <si>
    <t>￥653433.564元</t>
  </si>
  <si>
    <t>排名第70</t>
  </si>
  <si>
    <r>
      <t>  </t>
    </r>
    <r>
      <rPr>
        <u/>
        <sz val="11"/>
        <color theme="10"/>
        <rFont val="等线"/>
        <charset val="134"/>
        <scheme val="minor"/>
      </rPr>
      <t>马来西亚</t>
    </r>
  </si>
  <si>
    <t>$9659.88美元</t>
  </si>
  <si>
    <t>￥652621.4928元</t>
  </si>
  <si>
    <t>排名第71</t>
  </si>
  <si>
    <r>
      <t>  </t>
    </r>
    <r>
      <rPr>
        <u/>
        <sz val="11"/>
        <color theme="10"/>
        <rFont val="等线"/>
        <charset val="134"/>
        <scheme val="minor"/>
      </rPr>
      <t>墨西哥</t>
    </r>
  </si>
  <si>
    <t>$9249.27美元</t>
  </si>
  <si>
    <t>￥624880.6812元</t>
  </si>
  <si>
    <t>排名第72</t>
  </si>
  <si>
    <r>
      <t>  </t>
    </r>
    <r>
      <rPr>
        <u/>
        <sz val="11"/>
        <color theme="10"/>
        <rFont val="等线"/>
        <charset val="134"/>
        <scheme val="minor"/>
      </rPr>
      <t>多米尼克</t>
    </r>
  </si>
  <si>
    <t>$8591.74美元</t>
  </si>
  <si>
    <t>￥580457.9544元</t>
  </si>
  <si>
    <t>排名第73</t>
  </si>
  <si>
    <r>
      <t>  </t>
    </r>
    <r>
      <rPr>
        <u/>
        <sz val="11"/>
        <color theme="10"/>
        <rFont val="等线"/>
        <charset val="134"/>
        <scheme val="minor"/>
      </rPr>
      <t>哈萨克斯坦</t>
    </r>
  </si>
  <si>
    <t>$8585.31美元</t>
  </si>
  <si>
    <t>￥580023.5436元</t>
  </si>
  <si>
    <t>排名第74</t>
  </si>
  <si>
    <r>
      <t>  </t>
    </r>
    <r>
      <rPr>
        <u/>
        <sz val="11"/>
        <color theme="10"/>
        <rFont val="等线"/>
        <charset val="134"/>
        <scheme val="minor"/>
      </rPr>
      <t>中国</t>
    </r>
  </si>
  <si>
    <t>$8582.94美元</t>
  </si>
  <si>
    <t>￥579863.4264元</t>
  </si>
  <si>
    <t>排名第75</t>
  </si>
  <si>
    <r>
      <t>  </t>
    </r>
    <r>
      <rPr>
        <u/>
        <sz val="11"/>
        <color theme="10"/>
        <rFont val="等线"/>
        <charset val="134"/>
        <scheme val="minor"/>
      </rPr>
      <t>瑙鲁</t>
    </r>
  </si>
  <si>
    <t>$8574.74美元</t>
  </si>
  <si>
    <t>￥579309.4344元</t>
  </si>
  <si>
    <t>排名第76</t>
  </si>
  <si>
    <r>
      <t>  </t>
    </r>
    <r>
      <rPr>
        <u/>
        <sz val="11"/>
        <color theme="10"/>
        <rFont val="等线"/>
        <charset val="134"/>
        <scheme val="minor"/>
      </rPr>
      <t>保加利亚</t>
    </r>
  </si>
  <si>
    <t>$7923.97美元</t>
  </si>
  <si>
    <t>￥535343.4132元</t>
  </si>
  <si>
    <t>排名第77</t>
  </si>
  <si>
    <r>
      <t>  </t>
    </r>
    <r>
      <rPr>
        <u/>
        <sz val="11"/>
        <color theme="10"/>
        <rFont val="等线"/>
        <charset val="134"/>
        <scheme val="minor"/>
      </rPr>
      <t>博茨瓦纳</t>
    </r>
  </si>
  <si>
    <t>$7673.8美元</t>
  </si>
  <si>
    <t>￥518441.928元</t>
  </si>
  <si>
    <t>排名第78</t>
  </si>
  <si>
    <r>
      <t>  </t>
    </r>
    <r>
      <rPr>
        <u/>
        <sz val="11"/>
        <color theme="10"/>
        <rFont val="等线"/>
        <charset val="134"/>
        <scheme val="minor"/>
      </rPr>
      <t>加蓬</t>
    </r>
  </si>
  <si>
    <t>$7583.93美元</t>
  </si>
  <si>
    <t>￥512370.3108元</t>
  </si>
  <si>
    <t>排名第79</t>
  </si>
  <si>
    <r>
      <t>  </t>
    </r>
    <r>
      <rPr>
        <u/>
        <sz val="11"/>
        <color theme="10"/>
        <rFont val="等线"/>
        <charset val="134"/>
        <scheme val="minor"/>
      </rPr>
      <t>土库曼斯坦</t>
    </r>
  </si>
  <si>
    <t>$7522.07美元</t>
  </si>
  <si>
    <t>￥508191.0492元</t>
  </si>
  <si>
    <t>排名第80</t>
  </si>
  <si>
    <r>
      <t>  </t>
    </r>
    <r>
      <rPr>
        <u/>
        <sz val="11"/>
        <color theme="10"/>
        <rFont val="等线"/>
        <charset val="134"/>
        <scheme val="minor"/>
      </rPr>
      <t>圣文森特和格林纳丁斯</t>
    </r>
  </si>
  <si>
    <t>$7395.66美元</t>
  </si>
  <si>
    <t>￥499650.7896元</t>
  </si>
  <si>
    <t>排名第81</t>
  </si>
  <si>
    <r>
      <t>  </t>
    </r>
    <r>
      <rPr>
        <u/>
        <sz val="11"/>
        <color theme="10"/>
        <rFont val="等线"/>
        <charset val="134"/>
        <scheme val="minor"/>
      </rPr>
      <t>多米尼加共和国</t>
    </r>
  </si>
  <si>
    <t>$7360.52美元</t>
  </si>
  <si>
    <t>￥497276.7312元</t>
  </si>
  <si>
    <t>排名第82</t>
  </si>
  <si>
    <r>
      <t>  </t>
    </r>
    <r>
      <rPr>
        <u/>
        <sz val="11"/>
        <color theme="10"/>
        <rFont val="等线"/>
        <charset val="134"/>
        <scheme val="minor"/>
      </rPr>
      <t>委内瑞拉</t>
    </r>
  </si>
  <si>
    <t>$6850.12美元</t>
  </si>
  <si>
    <t>￥462794.1072元</t>
  </si>
  <si>
    <t>排名第83</t>
  </si>
  <si>
    <r>
      <t>  </t>
    </r>
    <r>
      <rPr>
        <u/>
        <sz val="11"/>
        <color theme="10"/>
        <rFont val="等线"/>
        <charset val="134"/>
        <scheme val="minor"/>
      </rPr>
      <t>秘鲁</t>
    </r>
  </si>
  <si>
    <t>$6598.46美元</t>
  </si>
  <si>
    <t>￥445791.9576元</t>
  </si>
  <si>
    <t>排名第84</t>
  </si>
  <si>
    <r>
      <t>  </t>
    </r>
    <r>
      <rPr>
        <u/>
        <sz val="11"/>
        <color theme="10"/>
        <rFont val="等线"/>
        <charset val="134"/>
        <scheme val="minor"/>
      </rPr>
      <t>苏里南</t>
    </r>
  </si>
  <si>
    <t>$6415.72美元</t>
  </si>
  <si>
    <t>￥433446.0432元</t>
  </si>
  <si>
    <t>排名第85</t>
  </si>
  <si>
    <r>
      <t>  </t>
    </r>
    <r>
      <rPr>
        <u/>
        <sz val="11"/>
        <color theme="10"/>
        <rFont val="等线"/>
        <charset val="134"/>
        <scheme val="minor"/>
      </rPr>
      <t>泰国</t>
    </r>
  </si>
  <si>
    <t>$6336.34美元</t>
  </si>
  <si>
    <t>￥428083.1304元</t>
  </si>
  <si>
    <t>排名第86</t>
  </si>
  <si>
    <r>
      <t>  </t>
    </r>
    <r>
      <rPr>
        <u/>
        <sz val="11"/>
        <color theme="10"/>
        <rFont val="等线"/>
        <charset val="134"/>
        <scheme val="minor"/>
      </rPr>
      <t>哥伦比亚</t>
    </r>
  </si>
  <si>
    <t>$6237.59美元</t>
  </si>
  <si>
    <t>￥421411.5804元</t>
  </si>
  <si>
    <t>排名第87</t>
  </si>
  <si>
    <r>
      <t>  </t>
    </r>
    <r>
      <rPr>
        <u/>
        <sz val="11"/>
        <color theme="10"/>
        <rFont val="等线"/>
        <charset val="134"/>
        <scheme val="minor"/>
      </rPr>
      <t>南非</t>
    </r>
  </si>
  <si>
    <t>$6089.22美元</t>
  </si>
  <si>
    <t>￥411387.7032元</t>
  </si>
  <si>
    <t>排名第88</t>
  </si>
  <si>
    <r>
      <t>  </t>
    </r>
    <r>
      <rPr>
        <u/>
        <sz val="11"/>
        <color theme="10"/>
        <rFont val="等线"/>
        <charset val="134"/>
        <scheme val="minor"/>
      </rPr>
      <t>厄瓜多尔</t>
    </r>
  </si>
  <si>
    <t>$5875.69美元</t>
  </si>
  <si>
    <t>￥396961.6164元</t>
  </si>
  <si>
    <t>排名第89</t>
  </si>
  <si>
    <r>
      <t>  </t>
    </r>
    <r>
      <rPr>
        <u/>
        <sz val="11"/>
        <color theme="10"/>
        <rFont val="等线"/>
        <charset val="134"/>
        <scheme val="minor"/>
      </rPr>
      <t>斐济</t>
    </r>
  </si>
  <si>
    <t>$5761.06美元</t>
  </si>
  <si>
    <t>￥389217.2136元</t>
  </si>
  <si>
    <t>排名第90</t>
  </si>
  <si>
    <r>
      <t>  </t>
    </r>
    <r>
      <rPr>
        <u/>
        <sz val="11"/>
        <color theme="10"/>
        <rFont val="等线"/>
        <charset val="134"/>
        <scheme val="minor"/>
      </rPr>
      <t>约旦</t>
    </r>
  </si>
  <si>
    <t>$5677.62美元</t>
  </si>
  <si>
    <t>￥383580.0072元</t>
  </si>
  <si>
    <t>排名第91</t>
  </si>
  <si>
    <r>
      <t>  </t>
    </r>
    <r>
      <rPr>
        <u/>
        <sz val="11"/>
        <color theme="10"/>
        <rFont val="等线"/>
        <charset val="134"/>
        <scheme val="minor"/>
      </rPr>
      <t>白俄罗斯</t>
    </r>
  </si>
  <si>
    <t>$5585.24美元</t>
  </si>
  <si>
    <t>￥377338.8144元</t>
  </si>
  <si>
    <t>排名第92</t>
  </si>
  <si>
    <r>
      <t>  </t>
    </r>
    <r>
      <rPr>
        <u/>
        <sz val="11"/>
        <color theme="10"/>
        <rFont val="等线"/>
        <charset val="134"/>
        <scheme val="minor"/>
      </rPr>
      <t>马斯顿</t>
    </r>
  </si>
  <si>
    <t>$5500.3美元</t>
  </si>
  <si>
    <t>￥371600.268元</t>
  </si>
  <si>
    <t>排名第93</t>
  </si>
  <si>
    <r>
      <t>  </t>
    </r>
    <r>
      <rPr>
        <u/>
        <sz val="11"/>
        <color theme="10"/>
        <rFont val="等线"/>
        <charset val="134"/>
        <scheme val="minor"/>
      </rPr>
      <t>纳米比亚</t>
    </r>
  </si>
  <si>
    <t>$5358.2美元</t>
  </si>
  <si>
    <t>￥361999.992元</t>
  </si>
  <si>
    <t>排名第94</t>
  </si>
  <si>
    <r>
      <t>  </t>
    </r>
    <r>
      <rPr>
        <u/>
        <sz val="11"/>
        <color theme="10"/>
        <rFont val="等线"/>
        <charset val="134"/>
        <scheme val="minor"/>
      </rPr>
      <t>伊朗</t>
    </r>
  </si>
  <si>
    <t>$5252.41美元</t>
  </si>
  <si>
    <t>￥354852.8196元</t>
  </si>
  <si>
    <t>排名第95</t>
  </si>
  <si>
    <r>
      <t>  </t>
    </r>
    <r>
      <rPr>
        <u/>
        <sz val="11"/>
        <color theme="10"/>
        <rFont val="等线"/>
        <charset val="134"/>
        <scheme val="minor"/>
      </rPr>
      <t>利比亚</t>
    </r>
  </si>
  <si>
    <t>$5166.17美元</t>
  </si>
  <si>
    <t>￥349026.4452元</t>
  </si>
  <si>
    <t>排名第96</t>
  </si>
  <si>
    <r>
      <t>  </t>
    </r>
    <r>
      <rPr>
        <u/>
        <sz val="11"/>
        <color theme="10"/>
        <rFont val="等线"/>
        <charset val="134"/>
        <scheme val="minor"/>
      </rPr>
      <t>牙买加</t>
    </r>
  </si>
  <si>
    <t>$5023.61美元</t>
  </si>
  <si>
    <t>￥339395.0916元</t>
  </si>
  <si>
    <t>排名第97</t>
  </si>
  <si>
    <r>
      <t>  </t>
    </r>
    <r>
      <rPr>
        <u/>
        <sz val="11"/>
        <color theme="10"/>
        <rFont val="等线"/>
        <charset val="134"/>
        <scheme val="minor"/>
      </rPr>
      <t>伊拉克</t>
    </r>
  </si>
  <si>
    <t>$4958.07美元</t>
  </si>
  <si>
    <t>￥334967.2092元</t>
  </si>
  <si>
    <t>排名第98</t>
  </si>
  <si>
    <r>
      <t>  </t>
    </r>
    <r>
      <rPr>
        <u/>
        <sz val="11"/>
        <color theme="10"/>
        <rFont val="等线"/>
        <charset val="134"/>
        <scheme val="minor"/>
      </rPr>
      <t>伯利兹</t>
    </r>
  </si>
  <si>
    <t>$4698.62美元</t>
  </si>
  <si>
    <t>￥317438.7672元</t>
  </si>
  <si>
    <t>排名第99</t>
  </si>
  <si>
    <r>
      <t>  </t>
    </r>
    <r>
      <rPr>
        <u/>
        <sz val="11"/>
        <color theme="10"/>
        <rFont val="等线"/>
        <charset val="134"/>
        <scheme val="minor"/>
      </rPr>
      <t>圭亚那</t>
    </r>
  </si>
  <si>
    <t>$4662.3美元</t>
  </si>
  <si>
    <t>￥314984.988元</t>
  </si>
  <si>
    <t>排名第100</t>
  </si>
  <si>
    <r>
      <t>  </t>
    </r>
    <r>
      <rPr>
        <u/>
        <sz val="11"/>
        <color theme="10"/>
        <rFont val="等线"/>
        <charset val="134"/>
        <scheme val="minor"/>
      </rPr>
      <t>波斯尼亚和黑塞哥维那</t>
    </r>
  </si>
  <si>
    <t>$4540.47美元</t>
  </si>
  <si>
    <t>￥306754.1532元</t>
  </si>
  <si>
    <t>排名第101</t>
  </si>
  <si>
    <r>
      <t>  </t>
    </r>
    <r>
      <rPr>
        <u/>
        <sz val="11"/>
        <color theme="10"/>
        <rFont val="等线"/>
        <charset val="134"/>
        <scheme val="minor"/>
      </rPr>
      <t>阿尔巴尼亚</t>
    </r>
  </si>
  <si>
    <t>$4520.27美元</t>
  </si>
  <si>
    <t>￥305389.4412元</t>
  </si>
  <si>
    <t>排名第102</t>
  </si>
  <si>
    <r>
      <t>  </t>
    </r>
    <r>
      <rPr>
        <u/>
        <sz val="11"/>
        <color theme="10"/>
        <rFont val="等线"/>
        <charset val="134"/>
        <scheme val="minor"/>
      </rPr>
      <t>安哥拉</t>
    </r>
  </si>
  <si>
    <t>$4401.43美元</t>
  </si>
  <si>
    <t>￥297360.6108元</t>
  </si>
  <si>
    <t>排名第103</t>
  </si>
  <si>
    <r>
      <t>  </t>
    </r>
    <r>
      <rPr>
        <u/>
        <sz val="11"/>
        <color theme="10"/>
        <rFont val="等线"/>
        <charset val="134"/>
        <scheme val="minor"/>
      </rPr>
      <t>萨尔瓦多</t>
    </r>
  </si>
  <si>
    <t>$4303.2美元</t>
  </si>
  <si>
    <t>￥290724.192元</t>
  </si>
  <si>
    <t>排名第104</t>
  </si>
  <si>
    <r>
      <t>  </t>
    </r>
    <r>
      <rPr>
        <u/>
        <sz val="11"/>
        <color theme="10"/>
        <rFont val="等线"/>
        <charset val="134"/>
        <scheme val="minor"/>
      </rPr>
      <t>西萨摩亚</t>
    </r>
  </si>
  <si>
    <t>$4283.06美元</t>
  </si>
  <si>
    <t>￥289363.5336元</t>
  </si>
  <si>
    <t>排名第105</t>
  </si>
  <si>
    <r>
      <t>  </t>
    </r>
    <r>
      <rPr>
        <u/>
        <sz val="11"/>
        <color theme="10"/>
        <rFont val="等线"/>
        <charset val="134"/>
        <scheme val="minor"/>
      </rPr>
      <t>阿尔及利亚</t>
    </r>
  </si>
  <si>
    <t>$4225美元</t>
  </si>
  <si>
    <t>￥285441元</t>
  </si>
  <si>
    <t>排名第106</t>
  </si>
  <si>
    <r>
      <t>  </t>
    </r>
    <r>
      <rPr>
        <u/>
        <sz val="11"/>
        <color theme="10"/>
        <rFont val="等线"/>
        <charset val="134"/>
        <scheme val="minor"/>
      </rPr>
      <t>危地马拉</t>
    </r>
  </si>
  <si>
    <t>$4184.92美元</t>
  </si>
  <si>
    <t>￥282733.1952元</t>
  </si>
  <si>
    <t>排名第107</t>
  </si>
  <si>
    <r>
      <t>  </t>
    </r>
    <r>
      <rPr>
        <u/>
        <sz val="11"/>
        <color theme="10"/>
        <rFont val="等线"/>
        <charset val="134"/>
        <scheme val="minor"/>
      </rPr>
      <t>汤加</t>
    </r>
  </si>
  <si>
    <t>$4176.71美元</t>
  </si>
  <si>
    <t>￥282178.5276元</t>
  </si>
  <si>
    <t>排名第108</t>
  </si>
  <si>
    <r>
      <t>  </t>
    </r>
    <r>
      <rPr>
        <u/>
        <sz val="11"/>
        <color theme="10"/>
        <rFont val="等线"/>
        <charset val="134"/>
        <scheme val="minor"/>
      </rPr>
      <t>巴拉圭</t>
    </r>
  </si>
  <si>
    <t>$4138.77美元</t>
  </si>
  <si>
    <t>￥279615.3012元</t>
  </si>
  <si>
    <t>排名第109</t>
  </si>
  <si>
    <r>
      <t>  </t>
    </r>
    <r>
      <rPr>
        <u/>
        <sz val="11"/>
        <color theme="10"/>
        <rFont val="等线"/>
        <charset val="134"/>
        <scheme val="minor"/>
      </rPr>
      <t>格鲁吉亚</t>
    </r>
  </si>
  <si>
    <t>$4123.31美元</t>
  </si>
  <si>
    <t>￥278570.8236元</t>
  </si>
  <si>
    <t>排名第110</t>
  </si>
  <si>
    <r>
      <t>  </t>
    </r>
    <r>
      <rPr>
        <u/>
        <sz val="11"/>
        <color theme="10"/>
        <rFont val="等线"/>
        <charset val="134"/>
        <scheme val="minor"/>
      </rPr>
      <t>阿塞拜疆</t>
    </r>
  </si>
  <si>
    <t>$4097.58美元</t>
  </si>
  <si>
    <t>￥276832.5048元</t>
  </si>
  <si>
    <t>排名第111</t>
  </si>
  <si>
    <r>
      <t>  </t>
    </r>
    <r>
      <rPr>
        <u/>
        <sz val="11"/>
        <color theme="10"/>
        <rFont val="等线"/>
        <charset val="134"/>
        <scheme val="minor"/>
      </rPr>
      <t>斯里兰卡</t>
    </r>
  </si>
  <si>
    <t>$3905.6美元</t>
  </si>
  <si>
    <t>￥263862.336元</t>
  </si>
  <si>
    <t>排名第112</t>
  </si>
  <si>
    <r>
      <t>  </t>
    </r>
    <r>
      <rPr>
        <u/>
        <sz val="11"/>
        <color theme="10"/>
        <rFont val="等线"/>
        <charset val="134"/>
        <scheme val="minor"/>
      </rPr>
      <t>印度尼西亚</t>
    </r>
  </si>
  <si>
    <t>$3858.69美元</t>
  </si>
  <si>
    <t>￥260693.0964元</t>
  </si>
  <si>
    <t>排名第113</t>
  </si>
  <si>
    <r>
      <t>  </t>
    </r>
    <r>
      <rPr>
        <u/>
        <sz val="11"/>
        <color theme="10"/>
        <rFont val="等线"/>
        <charset val="134"/>
        <scheme val="minor"/>
      </rPr>
      <t>亚美尼亚</t>
    </r>
  </si>
  <si>
    <t>$3690.3美元</t>
  </si>
  <si>
    <t>￥249316.668元</t>
  </si>
  <si>
    <t>排名第114</t>
  </si>
  <si>
    <r>
      <t>  </t>
    </r>
    <r>
      <rPr>
        <u/>
        <sz val="11"/>
        <color theme="10"/>
        <rFont val="等线"/>
        <charset val="134"/>
        <scheme val="minor"/>
      </rPr>
      <t>马绍尔群岛</t>
    </r>
  </si>
  <si>
    <t>$3623.56美元</t>
  </si>
  <si>
    <t>￥244807.7136元</t>
  </si>
  <si>
    <t>排名第115</t>
  </si>
  <si>
    <r>
      <t>  </t>
    </r>
    <r>
      <rPr>
        <u/>
        <sz val="11"/>
        <color theme="10"/>
        <rFont val="等线"/>
        <charset val="134"/>
        <scheme val="minor"/>
      </rPr>
      <t>图瓦卢</t>
    </r>
  </si>
  <si>
    <t>$3618.95美元</t>
  </si>
  <si>
    <t>￥244496.262元</t>
  </si>
  <si>
    <t>排名第116</t>
  </si>
  <si>
    <r>
      <t>  </t>
    </r>
    <r>
      <rPr>
        <u/>
        <sz val="11"/>
        <color theme="10"/>
        <rFont val="等线"/>
        <charset val="134"/>
        <scheme val="minor"/>
      </rPr>
      <t>蒙古</t>
    </r>
  </si>
  <si>
    <t>$3552.9美元</t>
  </si>
  <si>
    <t>￥240033.924元</t>
  </si>
  <si>
    <t>排名第117</t>
  </si>
  <si>
    <r>
      <t>  </t>
    </r>
    <r>
      <rPr>
        <u/>
        <sz val="11"/>
        <color theme="10"/>
        <rFont val="等线"/>
        <charset val="134"/>
        <scheme val="minor"/>
      </rPr>
      <t>突尼斯</t>
    </r>
  </si>
  <si>
    <t>$3517.52美元</t>
  </si>
  <si>
    <t>￥237643.6512元</t>
  </si>
  <si>
    <t>排名第118</t>
  </si>
  <si>
    <r>
      <t>  </t>
    </r>
    <r>
      <rPr>
        <u/>
        <sz val="11"/>
        <color theme="10"/>
        <rFont val="等线"/>
        <charset val="134"/>
        <scheme val="minor"/>
      </rPr>
      <t>斯威士兰</t>
    </r>
  </si>
  <si>
    <t>$3513.22美元</t>
  </si>
  <si>
    <t>￥237353.1432元</t>
  </si>
  <si>
    <t>排名第119</t>
  </si>
  <si>
    <r>
      <t>  </t>
    </r>
    <r>
      <rPr>
        <u/>
        <sz val="11"/>
        <color theme="10"/>
        <rFont val="等线"/>
        <charset val="134"/>
        <scheme val="minor"/>
      </rPr>
      <t>玻利维亚</t>
    </r>
  </si>
  <si>
    <t>$3412.24美元</t>
  </si>
  <si>
    <t>￥230530.9344元</t>
  </si>
  <si>
    <t>排名第120</t>
  </si>
  <si>
    <r>
      <t>  </t>
    </r>
    <r>
      <rPr>
        <u/>
        <sz val="11"/>
        <color theme="10"/>
        <rFont val="等线"/>
        <charset val="134"/>
        <scheme val="minor"/>
      </rPr>
      <t>密克罗尼西亚</t>
    </r>
  </si>
  <si>
    <t>$3218.82美元</t>
  </si>
  <si>
    <t>￥217463.4792元</t>
  </si>
  <si>
    <t>排名第121</t>
  </si>
  <si>
    <r>
      <t>  </t>
    </r>
    <r>
      <rPr>
        <u/>
        <sz val="11"/>
        <color theme="10"/>
        <rFont val="等线"/>
        <charset val="134"/>
        <scheme val="minor"/>
      </rPr>
      <t>佛得角</t>
    </r>
  </si>
  <si>
    <t>$3212.92美元</t>
  </si>
  <si>
    <t>￥217064.8752元</t>
  </si>
  <si>
    <t>排名第122</t>
  </si>
  <si>
    <r>
      <t>  </t>
    </r>
    <r>
      <rPr>
        <u/>
        <sz val="11"/>
        <color theme="10"/>
        <rFont val="等线"/>
        <charset val="134"/>
        <scheme val="minor"/>
      </rPr>
      <t>摩洛哥</t>
    </r>
  </si>
  <si>
    <t>$3176.53美元</t>
  </si>
  <si>
    <t>￥214606.3668元</t>
  </si>
  <si>
    <t>排名第123</t>
  </si>
  <si>
    <r>
      <t>  </t>
    </r>
    <r>
      <rPr>
        <u/>
        <sz val="11"/>
        <color theme="10"/>
        <rFont val="等线"/>
        <charset val="134"/>
        <scheme val="minor"/>
      </rPr>
      <t>菲律宾</t>
    </r>
  </si>
  <si>
    <t>$3022.45美元</t>
  </si>
  <si>
    <t>￥204196.722元</t>
  </si>
  <si>
    <t>排名第124</t>
  </si>
  <si>
    <r>
      <t>  </t>
    </r>
    <r>
      <rPr>
        <u/>
        <sz val="11"/>
        <color theme="10"/>
        <rFont val="等线"/>
        <charset val="134"/>
        <scheme val="minor"/>
      </rPr>
      <t>瓦努阿图</t>
    </r>
  </si>
  <si>
    <t>$2976.16美元</t>
  </si>
  <si>
    <t>￥201069.3696元</t>
  </si>
  <si>
    <t>排名第125</t>
  </si>
  <si>
    <r>
      <t>  </t>
    </r>
    <r>
      <rPr>
        <u/>
        <sz val="11"/>
        <color theme="10"/>
        <rFont val="等线"/>
        <charset val="134"/>
        <scheme val="minor"/>
      </rPr>
      <t>苏丹</t>
    </r>
  </si>
  <si>
    <t>$2917.4美元</t>
  </si>
  <si>
    <t>￥197099.544元</t>
  </si>
  <si>
    <t>排名第126</t>
  </si>
  <si>
    <r>
      <t>  </t>
    </r>
    <r>
      <rPr>
        <u/>
        <sz val="11"/>
        <color theme="10"/>
        <rFont val="等线"/>
        <charset val="134"/>
        <scheme val="minor"/>
      </rPr>
      <t>不丹</t>
    </r>
  </si>
  <si>
    <t>$2886.82美元</t>
  </si>
  <si>
    <t>￥195033.5592元</t>
  </si>
  <si>
    <t>排名第127</t>
  </si>
  <si>
    <r>
      <t>  </t>
    </r>
    <r>
      <rPr>
        <u/>
        <sz val="11"/>
        <color theme="10"/>
        <rFont val="等线"/>
        <charset val="134"/>
        <scheme val="minor"/>
      </rPr>
      <t>洪都拉斯</t>
    </r>
  </si>
  <si>
    <t>$2729.78美元</t>
  </si>
  <si>
    <t>￥184423.9368元</t>
  </si>
  <si>
    <t>排名第128</t>
  </si>
  <si>
    <r>
      <t>  </t>
    </r>
    <r>
      <rPr>
        <u/>
        <sz val="11"/>
        <color theme="10"/>
        <rFont val="等线"/>
        <charset val="134"/>
        <scheme val="minor"/>
      </rPr>
      <t>巴布亚新几内亚</t>
    </r>
  </si>
  <si>
    <t>$2689.74美元</t>
  </si>
  <si>
    <t>￥181718.8344元</t>
  </si>
  <si>
    <t>排名第129</t>
  </si>
  <si>
    <r>
      <t>  </t>
    </r>
    <r>
      <rPr>
        <u/>
        <sz val="11"/>
        <color theme="10"/>
        <rFont val="等线"/>
        <charset val="134"/>
        <scheme val="minor"/>
      </rPr>
      <t>老挝</t>
    </r>
  </si>
  <si>
    <t>$2567.5美元</t>
  </si>
  <si>
    <t>￥173460.3元</t>
  </si>
  <si>
    <t>排名第130</t>
  </si>
  <si>
    <r>
      <t>  </t>
    </r>
    <r>
      <rPr>
        <u/>
        <sz val="11"/>
        <color theme="10"/>
        <rFont val="等线"/>
        <charset val="134"/>
        <scheme val="minor"/>
      </rPr>
      <t>乌克兰</t>
    </r>
  </si>
  <si>
    <t>$2458.59美元</t>
  </si>
  <si>
    <t>￥166102.3404元</t>
  </si>
  <si>
    <t>排名第131</t>
  </si>
  <si>
    <r>
      <t>  </t>
    </r>
    <r>
      <rPr>
        <u/>
        <sz val="11"/>
        <color theme="10"/>
        <rFont val="等线"/>
        <charset val="134"/>
        <scheme val="minor"/>
      </rPr>
      <t>越南</t>
    </r>
  </si>
  <si>
    <t>$2306.23美元</t>
  </si>
  <si>
    <t>￥155808.8988元</t>
  </si>
  <si>
    <t>排名第132</t>
  </si>
  <si>
    <r>
      <t>  </t>
    </r>
    <r>
      <rPr>
        <u/>
        <sz val="11"/>
        <color theme="10"/>
        <rFont val="等线"/>
        <charset val="134"/>
        <scheme val="minor"/>
      </rPr>
      <t>摩尔多瓦</t>
    </r>
  </si>
  <si>
    <t>$2240.08美元</t>
  </si>
  <si>
    <t>￥151339.8048元</t>
  </si>
  <si>
    <t>排名第133</t>
  </si>
  <si>
    <r>
      <t>  </t>
    </r>
    <r>
      <rPr>
        <u/>
        <sz val="11"/>
        <color theme="10"/>
        <rFont val="等线"/>
        <charset val="134"/>
        <scheme val="minor"/>
      </rPr>
      <t>尼加拉瓜</t>
    </r>
  </si>
  <si>
    <t>$2201.07美元</t>
  </si>
  <si>
    <t>￥148704.2892元</t>
  </si>
  <si>
    <t>排名第134</t>
  </si>
  <si>
    <r>
      <t>  </t>
    </r>
    <r>
      <rPr>
        <u/>
        <sz val="11"/>
        <color theme="10"/>
        <rFont val="等线"/>
        <charset val="134"/>
        <scheme val="minor"/>
      </rPr>
      <t>乌兹别克斯坦</t>
    </r>
  </si>
  <si>
    <t>$2128.21美元</t>
  </si>
  <si>
    <t>￥143781.8676元</t>
  </si>
  <si>
    <t>排名第135</t>
  </si>
  <si>
    <r>
      <t>  </t>
    </r>
    <r>
      <rPr>
        <u/>
        <sz val="11"/>
        <color theme="10"/>
        <rFont val="等线"/>
        <charset val="134"/>
        <scheme val="minor"/>
      </rPr>
      <t>尼日利亚</t>
    </r>
  </si>
  <si>
    <t>$2092.47美元</t>
  </si>
  <si>
    <t>￥141367.2732元</t>
  </si>
  <si>
    <t>排名第136</t>
  </si>
  <si>
    <r>
      <t>  </t>
    </r>
    <r>
      <rPr>
        <u/>
        <sz val="11"/>
        <color theme="10"/>
        <rFont val="等线"/>
        <charset val="134"/>
        <scheme val="minor"/>
      </rPr>
      <t>所罗门群岛</t>
    </r>
  </si>
  <si>
    <t>$2074.15美元</t>
  </si>
  <si>
    <t>￥140129.574元</t>
  </si>
  <si>
    <t>排名第137</t>
  </si>
  <si>
    <r>
      <t>  </t>
    </r>
    <r>
      <rPr>
        <u/>
        <sz val="11"/>
        <color theme="10"/>
        <rFont val="等线"/>
        <charset val="134"/>
        <scheme val="minor"/>
      </rPr>
      <t>吉布提</t>
    </r>
  </si>
  <si>
    <t>$2039.91美元</t>
  </si>
  <si>
    <t>￥137816.3196元</t>
  </si>
  <si>
    <t>排名第138</t>
  </si>
  <si>
    <r>
      <t>  </t>
    </r>
    <r>
      <rPr>
        <u/>
        <sz val="11"/>
        <color theme="10"/>
        <rFont val="等线"/>
        <charset val="134"/>
        <scheme val="minor"/>
      </rPr>
      <t>印度</t>
    </r>
  </si>
  <si>
    <t>$1852.09美元</t>
  </si>
  <si>
    <t>￥125127.2004元</t>
  </si>
  <si>
    <t>排名第139</t>
  </si>
  <si>
    <r>
      <t>  </t>
    </r>
    <r>
      <rPr>
        <u/>
        <sz val="11"/>
        <color theme="10"/>
        <rFont val="等线"/>
        <charset val="134"/>
        <scheme val="minor"/>
      </rPr>
      <t>刚果</t>
    </r>
  </si>
  <si>
    <t>$1793.85美元</t>
  </si>
  <si>
    <t>￥121192.506元</t>
  </si>
  <si>
    <t>排名第140</t>
  </si>
  <si>
    <r>
      <t>  </t>
    </r>
    <r>
      <rPr>
        <u/>
        <sz val="11"/>
        <color theme="10"/>
        <rFont val="等线"/>
        <charset val="134"/>
        <scheme val="minor"/>
      </rPr>
      <t>圣多美和普林西比Sao</t>
    </r>
  </si>
  <si>
    <t>$1749.48美元</t>
  </si>
  <si>
    <t>￥118194.8688元</t>
  </si>
  <si>
    <t>排名第141</t>
  </si>
  <si>
    <r>
      <t>  </t>
    </r>
    <r>
      <rPr>
        <u/>
        <sz val="11"/>
        <color theme="10"/>
        <rFont val="等线"/>
        <charset val="134"/>
        <scheme val="minor"/>
      </rPr>
      <t>肯尼亚</t>
    </r>
  </si>
  <si>
    <t>$1677.7美元</t>
  </si>
  <si>
    <t>￥113345.412元</t>
  </si>
  <si>
    <t>排名第142</t>
  </si>
  <si>
    <r>
      <t>  </t>
    </r>
    <r>
      <rPr>
        <u/>
        <sz val="11"/>
        <color theme="10"/>
        <rFont val="等线"/>
        <charset val="134"/>
        <scheme val="minor"/>
      </rPr>
      <t>基里巴斯</t>
    </r>
  </si>
  <si>
    <t>$1625.16美元</t>
  </si>
  <si>
    <t>￥109795.8096元</t>
  </si>
  <si>
    <t>排名第143</t>
  </si>
  <si>
    <r>
      <t>  </t>
    </r>
    <r>
      <rPr>
        <u/>
        <sz val="11"/>
        <color theme="10"/>
        <rFont val="等线"/>
        <charset val="134"/>
        <scheme val="minor"/>
      </rPr>
      <t>加纳</t>
    </r>
  </si>
  <si>
    <t>$1607.74美元</t>
  </si>
  <si>
    <t>￥108618.9144元</t>
  </si>
  <si>
    <t>排名第144</t>
  </si>
  <si>
    <r>
      <t>  </t>
    </r>
    <r>
      <rPr>
        <u/>
        <sz val="11"/>
        <color theme="10"/>
        <rFont val="等线"/>
        <charset val="134"/>
        <scheme val="minor"/>
      </rPr>
      <t>科特迪瓦</t>
    </r>
  </si>
  <si>
    <t>$1598.8美元</t>
  </si>
  <si>
    <t>￥108014.928元</t>
  </si>
  <si>
    <t>排名第145</t>
  </si>
  <si>
    <r>
      <t>  </t>
    </r>
    <r>
      <rPr>
        <u/>
        <sz val="11"/>
        <color theme="10"/>
        <rFont val="等线"/>
        <charset val="134"/>
        <scheme val="minor"/>
      </rPr>
      <t>孟加拉国</t>
    </r>
  </si>
  <si>
    <t>$1532.13美元</t>
  </si>
  <si>
    <t>￥103510.7028元</t>
  </si>
  <si>
    <t>排名第146</t>
  </si>
  <si>
    <r>
      <t>  </t>
    </r>
    <r>
      <rPr>
        <u/>
        <sz val="11"/>
        <color theme="10"/>
        <rFont val="等线"/>
        <charset val="134"/>
        <scheme val="minor"/>
      </rPr>
      <t>赞比亚</t>
    </r>
  </si>
  <si>
    <t>$1483.69美元</t>
  </si>
  <si>
    <t>￥100238.0964元</t>
  </si>
  <si>
    <t>排名第147</t>
  </si>
  <si>
    <r>
      <t>  </t>
    </r>
    <r>
      <rPr>
        <u/>
        <sz val="11"/>
        <color theme="10"/>
        <rFont val="等线"/>
        <charset val="134"/>
        <scheme val="minor"/>
      </rPr>
      <t>莱索托</t>
    </r>
  </si>
  <si>
    <t>$1413.55美元</t>
  </si>
  <si>
    <t>￥95499.438元</t>
  </si>
  <si>
    <t>排名第148</t>
  </si>
  <si>
    <r>
      <t>  </t>
    </r>
    <r>
      <rPr>
        <u/>
        <sz val="11"/>
        <color theme="10"/>
        <rFont val="等线"/>
        <charset val="134"/>
        <scheme val="minor"/>
      </rPr>
      <t>柬埔寨</t>
    </r>
  </si>
  <si>
    <t>$1389.63美元</t>
  </si>
  <si>
    <t>￥93883.4028元</t>
  </si>
  <si>
    <t>排名第149</t>
  </si>
  <si>
    <r>
      <t>  </t>
    </r>
    <r>
      <rPr>
        <u/>
        <sz val="11"/>
        <color theme="10"/>
        <rFont val="等线"/>
        <charset val="134"/>
        <scheme val="minor"/>
      </rPr>
      <t>毛里塔尼亚</t>
    </r>
  </si>
  <si>
    <t>$1284.41美元</t>
  </si>
  <si>
    <t>￥86774.7396元</t>
  </si>
  <si>
    <t>排名第150</t>
  </si>
  <si>
    <r>
      <t>  </t>
    </r>
    <r>
      <rPr>
        <u/>
        <sz val="11"/>
        <color theme="10"/>
        <rFont val="等线"/>
        <charset val="134"/>
        <scheme val="minor"/>
      </rPr>
      <t>缅甸</t>
    </r>
  </si>
  <si>
    <t>$1272.04美元</t>
  </si>
  <si>
    <t>￥85939.0224元</t>
  </si>
  <si>
    <t>排名第151</t>
  </si>
  <si>
    <r>
      <t>  </t>
    </r>
    <r>
      <rPr>
        <u/>
        <sz val="11"/>
        <color theme="10"/>
        <rFont val="等线"/>
        <charset val="134"/>
        <scheme val="minor"/>
      </rPr>
      <t>喀麦隆</t>
    </r>
  </si>
  <si>
    <t>$1262.56美元</t>
  </si>
  <si>
    <t>￥85298.5536元</t>
  </si>
  <si>
    <t>排名第152</t>
  </si>
  <si>
    <r>
      <t>  </t>
    </r>
    <r>
      <rPr>
        <u/>
        <sz val="11"/>
        <color theme="10"/>
        <rFont val="等线"/>
        <charset val="134"/>
        <scheme val="minor"/>
      </rPr>
      <t>津巴布韦</t>
    </r>
  </si>
  <si>
    <t>$1149.72美元</t>
  </si>
  <si>
    <t>￥77675.0832元</t>
  </si>
  <si>
    <t>排名第153</t>
  </si>
  <si>
    <r>
      <t>  </t>
    </r>
    <r>
      <rPr>
        <u/>
        <sz val="11"/>
        <color theme="10"/>
        <rFont val="等线"/>
        <charset val="134"/>
        <scheme val="minor"/>
      </rPr>
      <t>吉尔吉斯斯坦</t>
    </r>
  </si>
  <si>
    <t>$1139.57美元</t>
  </si>
  <si>
    <t>￥76989.3492元</t>
  </si>
  <si>
    <t>排名第154</t>
  </si>
  <si>
    <r>
      <t>  </t>
    </r>
    <r>
      <rPr>
        <u/>
        <sz val="11"/>
        <color theme="10"/>
        <rFont val="等线"/>
        <charset val="134"/>
        <scheme val="minor"/>
      </rPr>
      <t>坦桑尼亚</t>
    </r>
  </si>
  <si>
    <t>$1040.51美元</t>
  </si>
  <si>
    <t>￥70296.8556元</t>
  </si>
  <si>
    <t>排名第155</t>
  </si>
  <si>
    <r>
      <t>  </t>
    </r>
    <r>
      <rPr>
        <u/>
        <sz val="11"/>
        <color theme="10"/>
        <rFont val="等线"/>
        <charset val="134"/>
        <scheme val="minor"/>
      </rPr>
      <t>塞内加尔</t>
    </r>
  </si>
  <si>
    <t>$998.201美元</t>
  </si>
  <si>
    <t>￥67438.45956元</t>
  </si>
  <si>
    <t>排名第156</t>
  </si>
  <si>
    <r>
      <t>  </t>
    </r>
    <r>
      <rPr>
        <u/>
        <sz val="11"/>
        <color theme="10"/>
        <rFont val="等线"/>
        <charset val="134"/>
        <scheme val="minor"/>
      </rPr>
      <t>厄立特里亚</t>
    </r>
  </si>
  <si>
    <t>$900.792美元</t>
  </si>
  <si>
    <t>￥60857.50752元</t>
  </si>
  <si>
    <t>排名第157</t>
  </si>
  <si>
    <r>
      <t>  </t>
    </r>
    <r>
      <rPr>
        <u/>
        <sz val="11"/>
        <color theme="10"/>
        <rFont val="等线"/>
        <charset val="134"/>
        <scheme val="minor"/>
      </rPr>
      <t>埃塞俄比亚</t>
    </r>
  </si>
  <si>
    <t>$860.557美元</t>
  </si>
  <si>
    <t>￥58139.23092元</t>
  </si>
  <si>
    <t>排名第158</t>
  </si>
  <si>
    <r>
      <t>  </t>
    </r>
    <r>
      <rPr>
        <u/>
        <sz val="11"/>
        <color theme="10"/>
        <rFont val="等线"/>
        <charset val="134"/>
        <scheme val="minor"/>
      </rPr>
      <t>也门</t>
    </r>
  </si>
  <si>
    <t>$856.409美元</t>
  </si>
  <si>
    <t>￥57858.99204元</t>
  </si>
  <si>
    <t>排名第159</t>
  </si>
  <si>
    <r>
      <t>  </t>
    </r>
    <r>
      <rPr>
        <u/>
        <sz val="11"/>
        <color theme="10"/>
        <rFont val="等线"/>
        <charset val="134"/>
        <scheme val="minor"/>
      </rPr>
      <t>贝宁</t>
    </r>
  </si>
  <si>
    <t>$825.835美元</t>
  </si>
  <si>
    <t>￥55793.4126元</t>
  </si>
  <si>
    <t>排名第160</t>
  </si>
  <si>
    <r>
      <t>  </t>
    </r>
    <r>
      <rPr>
        <u/>
        <sz val="11"/>
        <color theme="10"/>
        <rFont val="等线"/>
        <charset val="134"/>
        <scheme val="minor"/>
      </rPr>
      <t>尼泊尔</t>
    </r>
  </si>
  <si>
    <t>$824.229美元</t>
  </si>
  <si>
    <t>￥55684.91124元</t>
  </si>
  <si>
    <t>排名第161</t>
  </si>
  <si>
    <r>
      <t>  </t>
    </r>
    <r>
      <rPr>
        <u/>
        <sz val="11"/>
        <color theme="10"/>
        <rFont val="等线"/>
        <charset val="134"/>
        <scheme val="minor"/>
      </rPr>
      <t>塔吉克斯坦</t>
    </r>
  </si>
  <si>
    <t>$818.629美元</t>
  </si>
  <si>
    <t>￥55306.57524元</t>
  </si>
  <si>
    <t>排名第162</t>
  </si>
  <si>
    <r>
      <t>  </t>
    </r>
    <r>
      <rPr>
        <u/>
        <sz val="11"/>
        <color theme="10"/>
        <rFont val="等线"/>
        <charset val="134"/>
        <scheme val="minor"/>
      </rPr>
      <t>乍得</t>
    </r>
  </si>
  <si>
    <t>$799.355美元</t>
  </si>
  <si>
    <t>￥54004.4238元</t>
  </si>
  <si>
    <t>排名第163</t>
  </si>
  <si>
    <r>
      <t>  </t>
    </r>
    <r>
      <rPr>
        <u/>
        <sz val="11"/>
        <color theme="10"/>
        <rFont val="等线"/>
        <charset val="134"/>
        <scheme val="minor"/>
      </rPr>
      <t>马里</t>
    </r>
  </si>
  <si>
    <t>$793.836美元</t>
  </si>
  <si>
    <t>￥53631.56016元</t>
  </si>
  <si>
    <t>排名第164</t>
  </si>
  <si>
    <r>
      <t>  </t>
    </r>
    <r>
      <rPr>
        <u/>
        <sz val="11"/>
        <color theme="10"/>
        <rFont val="等线"/>
        <charset val="134"/>
        <scheme val="minor"/>
      </rPr>
      <t>科摩罗</t>
    </r>
  </si>
  <si>
    <t>$777.468美元</t>
  </si>
  <si>
    <t>￥52525.73808元</t>
  </si>
  <si>
    <t>排名第165</t>
  </si>
  <si>
    <r>
      <t>  </t>
    </r>
    <r>
      <rPr>
        <u/>
        <sz val="11"/>
        <color theme="10"/>
        <rFont val="等线"/>
        <charset val="134"/>
        <scheme val="minor"/>
      </rPr>
      <t>几内亚比绍</t>
    </r>
  </si>
  <si>
    <t>$761.348美元</t>
  </si>
  <si>
    <t>￥51436.67088元</t>
  </si>
  <si>
    <t>排名第166</t>
  </si>
  <si>
    <r>
      <t>  </t>
    </r>
    <r>
      <rPr>
        <u/>
        <sz val="11"/>
        <color theme="10"/>
        <rFont val="等线"/>
        <charset val="134"/>
        <scheme val="minor"/>
      </rPr>
      <t>海地</t>
    </r>
  </si>
  <si>
    <t>$761.191美元</t>
  </si>
  <si>
    <t>￥51426.06396元</t>
  </si>
  <si>
    <t>排名第167</t>
  </si>
  <si>
    <r>
      <t>  </t>
    </r>
    <r>
      <rPr>
        <u/>
        <sz val="11"/>
        <color theme="10"/>
        <rFont val="等线"/>
        <charset val="134"/>
        <scheme val="minor"/>
      </rPr>
      <t>卢旺达</t>
    </r>
  </si>
  <si>
    <t>$754.139美元</t>
  </si>
  <si>
    <t>￥50949.63084元</t>
  </si>
  <si>
    <t>排名第168</t>
  </si>
  <si>
    <r>
      <t>  </t>
    </r>
    <r>
      <rPr>
        <u/>
        <sz val="11"/>
        <color theme="10"/>
        <rFont val="等线"/>
        <charset val="134"/>
        <scheme val="minor"/>
      </rPr>
      <t>几内亚</t>
    </r>
  </si>
  <si>
    <t>$707.989美元</t>
  </si>
  <si>
    <t>￥47831.73684元</t>
  </si>
  <si>
    <t>排名第169</t>
  </si>
  <si>
    <r>
      <t>  </t>
    </r>
    <r>
      <rPr>
        <u/>
        <sz val="11"/>
        <color theme="10"/>
        <rFont val="等线"/>
        <charset val="134"/>
        <scheme val="minor"/>
      </rPr>
      <t>乌干达</t>
    </r>
  </si>
  <si>
    <t>$700.525美元</t>
  </si>
  <si>
    <t>￥47327.469元</t>
  </si>
  <si>
    <t>排名第170</t>
  </si>
  <si>
    <r>
      <t>  </t>
    </r>
    <r>
      <rPr>
        <u/>
        <sz val="11"/>
        <color theme="10"/>
        <rFont val="等线"/>
        <charset val="134"/>
        <scheme val="minor"/>
      </rPr>
      <t>布基纳法索</t>
    </r>
  </si>
  <si>
    <t>$696.448美元</t>
  </si>
  <si>
    <t>￥47052.02688元</t>
  </si>
  <si>
    <t>排名第171</t>
  </si>
  <si>
    <r>
      <t>  </t>
    </r>
    <r>
      <rPr>
        <u/>
        <sz val="11"/>
        <color theme="10"/>
        <rFont val="等线"/>
        <charset val="134"/>
        <scheme val="minor"/>
      </rPr>
      <t>多哥</t>
    </r>
  </si>
  <si>
    <t>$621.831美元</t>
  </si>
  <si>
    <t>￥42010.90236元</t>
  </si>
  <si>
    <t>排名第172</t>
  </si>
  <si>
    <r>
      <t>  </t>
    </r>
    <r>
      <rPr>
        <u/>
        <sz val="11"/>
        <color theme="10"/>
        <rFont val="等线"/>
        <charset val="134"/>
        <scheme val="minor"/>
      </rPr>
      <t>塞拉利昂</t>
    </r>
  </si>
  <si>
    <t>$593.903美元</t>
  </si>
  <si>
    <t>￥40124.08668元</t>
  </si>
  <si>
    <t>排名第173</t>
  </si>
  <si>
    <r>
      <t>  </t>
    </r>
    <r>
      <rPr>
        <u/>
        <sz val="11"/>
        <color theme="10"/>
        <rFont val="等线"/>
        <charset val="134"/>
        <scheme val="minor"/>
      </rPr>
      <t>阿富汗</t>
    </r>
  </si>
  <si>
    <t>$572.163美元</t>
  </si>
  <si>
    <t>￥38655.33228元</t>
  </si>
  <si>
    <t>排名第174</t>
  </si>
  <si>
    <r>
      <t>  </t>
    </r>
    <r>
      <rPr>
        <u/>
        <sz val="11"/>
        <color theme="10"/>
        <rFont val="等线"/>
        <charset val="134"/>
        <scheme val="minor"/>
      </rPr>
      <t>冈比亚</t>
    </r>
  </si>
  <si>
    <t>$488.468美元</t>
  </si>
  <si>
    <t>￥33000.89808元</t>
  </si>
  <si>
    <t>排名第175</t>
  </si>
  <si>
    <r>
      <t>  </t>
    </r>
    <r>
      <rPr>
        <u/>
        <sz val="11"/>
        <color theme="10"/>
        <rFont val="等线"/>
        <charset val="134"/>
        <scheme val="minor"/>
      </rPr>
      <t>利比里亚</t>
    </r>
  </si>
  <si>
    <t>$474.984美元</t>
  </si>
  <si>
    <t>￥32089.91904元</t>
  </si>
  <si>
    <t>排名第176</t>
  </si>
  <si>
    <r>
      <t>  </t>
    </r>
    <r>
      <rPr>
        <u/>
        <sz val="11"/>
        <color theme="10"/>
        <rFont val="等线"/>
        <charset val="134"/>
        <scheme val="minor"/>
      </rPr>
      <t>尼日尔</t>
    </r>
  </si>
  <si>
    <t>$420.75美元</t>
  </si>
  <si>
    <t>￥28425.87元</t>
  </si>
  <si>
    <t>排名第177</t>
  </si>
  <si>
    <r>
      <t>  </t>
    </r>
    <r>
      <rPr>
        <u/>
        <sz val="11"/>
        <color theme="10"/>
        <rFont val="等线"/>
        <charset val="134"/>
        <scheme val="minor"/>
      </rPr>
      <t>莫桑比克</t>
    </r>
  </si>
  <si>
    <t>$417.927美元</t>
  </si>
  <si>
    <t>￥28235.14812元</t>
  </si>
  <si>
    <t>排名第178</t>
  </si>
  <si>
    <r>
      <t>  </t>
    </r>
    <r>
      <rPr>
        <u/>
        <sz val="11"/>
        <color theme="10"/>
        <rFont val="等线"/>
        <charset val="134"/>
        <scheme val="minor"/>
      </rPr>
      <t>马达加斯加</t>
    </r>
  </si>
  <si>
    <t>$412.168美元</t>
  </si>
  <si>
    <t>￥27846.07008元</t>
  </si>
  <si>
    <t>排名第179</t>
  </si>
  <si>
    <r>
      <t>  </t>
    </r>
    <r>
      <rPr>
        <u/>
        <sz val="11"/>
        <color theme="10"/>
        <rFont val="等线"/>
        <charset val="134"/>
        <scheme val="minor"/>
      </rPr>
      <t>中非</t>
    </r>
  </si>
  <si>
    <t>$399.787美元</t>
  </si>
  <si>
    <t>￥27009.60972元</t>
  </si>
  <si>
    <t>排名第180</t>
  </si>
  <si>
    <r>
      <t>  </t>
    </r>
    <r>
      <rPr>
        <u/>
        <sz val="11"/>
        <color theme="10"/>
        <rFont val="等线"/>
        <charset val="134"/>
        <scheme val="minor"/>
      </rPr>
      <t>布隆迪</t>
    </r>
  </si>
  <si>
    <t>$343.393美元</t>
  </si>
  <si>
    <t>￥23199.63108元</t>
  </si>
  <si>
    <t>排名第181</t>
  </si>
  <si>
    <r>
      <t>  </t>
    </r>
    <r>
      <rPr>
        <u/>
        <sz val="11"/>
        <color theme="10"/>
        <rFont val="等线"/>
        <charset val="134"/>
        <scheme val="minor"/>
      </rPr>
      <t>马拉维</t>
    </r>
  </si>
  <si>
    <t>$326.609美元</t>
  </si>
  <si>
    <t>￥22065.70404元</t>
  </si>
  <si>
    <t>排名第182</t>
  </si>
  <si>
    <r>
      <t>  </t>
    </r>
    <r>
      <rPr>
        <u/>
        <sz val="11"/>
        <color theme="10"/>
        <rFont val="等线"/>
        <charset val="134"/>
        <scheme val="minor"/>
      </rPr>
      <t>埃及</t>
    </r>
  </si>
  <si>
    <t>$美元</t>
  </si>
  <si>
    <t>￥元</t>
  </si>
  <si>
    <t>排名第183</t>
  </si>
  <si>
    <r>
      <t>  </t>
    </r>
    <r>
      <rPr>
        <u/>
        <sz val="11"/>
        <color theme="10"/>
        <rFont val="等线"/>
        <charset val="134"/>
        <scheme val="minor"/>
      </rPr>
      <t>索马里</t>
    </r>
  </si>
  <si>
    <t>排名第184</t>
  </si>
  <si>
    <r>
      <t>  </t>
    </r>
    <r>
      <rPr>
        <u/>
        <sz val="11"/>
        <color theme="10"/>
        <rFont val="等线"/>
        <charset val="134"/>
        <scheme val="minor"/>
      </rPr>
      <t>叙利亚</t>
    </r>
  </si>
  <si>
    <t>排名第185</t>
  </si>
  <si>
    <r>
      <t>  </t>
    </r>
    <r>
      <rPr>
        <u/>
        <sz val="11"/>
        <color theme="10"/>
        <rFont val="等线"/>
        <charset val="134"/>
        <scheme val="minor"/>
      </rPr>
      <t>巴基斯坦</t>
    </r>
  </si>
  <si>
    <t>2017年中国总票房（亿）</t>
    <phoneticPr fontId="1" type="noConversion"/>
  </si>
  <si>
    <t>1美元=6.5元人民币</t>
    <phoneticPr fontId="1" type="noConversion"/>
  </si>
  <si>
    <t>2017年北美总票房（亿元）</t>
    <phoneticPr fontId="1" type="noConversion"/>
  </si>
  <si>
    <t>2017年中国总人数（亿）</t>
    <phoneticPr fontId="1" type="noConversion"/>
  </si>
  <si>
    <t>2017年印度总人数（亿）</t>
    <phoneticPr fontId="1" type="noConversion"/>
  </si>
  <si>
    <t>2017年中国银幕数</t>
    <phoneticPr fontId="1" type="noConversion"/>
  </si>
  <si>
    <t>2017年美国+加拿大总人数（亿）</t>
    <phoneticPr fontId="1" type="noConversion"/>
  </si>
  <si>
    <t>2017年北美荧幕数</t>
    <phoneticPr fontId="1" type="noConversion"/>
  </si>
  <si>
    <t>2017年北美观影人数（亿）</t>
    <phoneticPr fontId="1" type="noConversion"/>
  </si>
  <si>
    <t>2017年中国观影人数（亿）</t>
    <phoneticPr fontId="1" type="noConversion"/>
  </si>
  <si>
    <t>2016年日本总票房（亿元）</t>
    <phoneticPr fontId="1" type="noConversion"/>
  </si>
  <si>
    <t>2017年日本荧幕数</t>
    <phoneticPr fontId="1" type="noConversion"/>
  </si>
  <si>
    <t>2017年日本观影人数（亿）</t>
    <phoneticPr fontId="1" type="noConversion"/>
  </si>
  <si>
    <t>2017年印度观影人数（亿）</t>
    <phoneticPr fontId="1" type="noConversion"/>
  </si>
  <si>
    <t>2016年日本总人数（亿）</t>
    <phoneticPr fontId="1" type="noConversion"/>
  </si>
  <si>
    <t>2014年印度银幕数</t>
    <phoneticPr fontId="1" type="noConversion"/>
  </si>
  <si>
    <t>1人民币=10.5065印度卢比</t>
    <phoneticPr fontId="1" type="noConversion"/>
  </si>
  <si>
    <t>2014年印度总票房（亿）</t>
    <phoneticPr fontId="1" type="noConversion"/>
  </si>
  <si>
    <t>与美国相比，随着经济的发展</t>
    <phoneticPr fontId="1" type="noConversion"/>
  </si>
  <si>
    <t>1、人均票房还有很大的提升空间</t>
    <phoneticPr fontId="1" type="noConversion"/>
  </si>
  <si>
    <t>回答：</t>
    <phoneticPr fontId="1" type="noConversion"/>
  </si>
  <si>
    <t>1、广电总局审查风险</t>
    <phoneticPr fontId="1" type="noConversion"/>
  </si>
  <si>
    <t>2、票房不及预期</t>
    <phoneticPr fontId="1" type="noConversion"/>
  </si>
  <si>
    <t>回答：</t>
    <phoneticPr fontId="1" type="noConversion"/>
  </si>
  <si>
    <t>电影</t>
    <phoneticPr fontId="1" type="noConversion"/>
  </si>
  <si>
    <t>电视剧</t>
    <phoneticPr fontId="1" type="noConversion"/>
  </si>
  <si>
    <t>动漫</t>
    <phoneticPr fontId="1" type="noConversion"/>
  </si>
  <si>
    <t>从以上模式可以看出，</t>
    <phoneticPr fontId="1" type="noConversion"/>
  </si>
  <si>
    <t>电影主要是以票房和广告收入为主，加版权费用，电影效益如何主要看票房和市场口碑，播放周期短</t>
    <phoneticPr fontId="1" type="noConversion"/>
  </si>
  <si>
    <t>电视剧都是以版权买断为主，后续是否热播与制作方无关，其中后续广告收入是很大一部分，播放周期长</t>
    <phoneticPr fontId="1" type="noConversion"/>
  </si>
  <si>
    <t>动漫结合了电影和电视剧模式，后续还有很大一块玩具市场。</t>
    <phoneticPr fontId="1" type="noConversion"/>
  </si>
  <si>
    <t>回答：</t>
    <phoneticPr fontId="1" type="noConversion"/>
  </si>
  <si>
    <t>电影制作属于高投入，高风险的产业；经常高投入后票房惨淡，公司管理层被迫辞职。</t>
    <phoneticPr fontId="1" type="noConversion"/>
  </si>
  <si>
    <t>控制风险，成为好莱坞的目标之一，而成熟的IP，前期有着良好的口碑，整体票房风险可控，故好莱坞热衷于拍续集</t>
    <phoneticPr fontId="1" type="noConversion"/>
  </si>
  <si>
    <t>因为成熟的IP，相对于新的IP风险要小很多</t>
    <phoneticPr fontId="1" type="noConversion"/>
  </si>
  <si>
    <t>1987年年底，孩之宝公司的两名市场部专员来到上海，将95集的《变形金刚》播映权免费转让给上海电视台，希望借此打开中国大陆的玩具市场。不久后，《变形金刚》动画的译制配音工作在新竣工的上海音像资料馆新楼拉开了帷幕。</t>
    <phoneticPr fontId="1" type="noConversion"/>
  </si>
  <si>
    <t>A股公司</t>
    <phoneticPr fontId="1" type="noConversion"/>
  </si>
  <si>
    <t>30年前，变形金刚用免费转播权打开玩具市场，采用免费模式切入市场。</t>
    <phoneticPr fontId="1" type="noConversion"/>
  </si>
  <si>
    <t>暴风集团(300431):播放软件免费，切入视频播放市场，拿到流量入口，广告收费</t>
    <phoneticPr fontId="1" type="noConversion"/>
  </si>
  <si>
    <t>奇虎360：</t>
    <phoneticPr fontId="1" type="noConversion"/>
  </si>
  <si>
    <t>完美世界</t>
    <phoneticPr fontId="1" type="noConversion"/>
  </si>
  <si>
    <t>游戏免费，游戏装备收费</t>
    <phoneticPr fontId="1" type="noConversion"/>
  </si>
  <si>
    <t>乐视</t>
    <phoneticPr fontId="1" type="noConversion"/>
  </si>
  <si>
    <t>歌华有线</t>
    <phoneticPr fontId="1" type="noConversion"/>
  </si>
  <si>
    <t>机顶盒免费</t>
    <phoneticPr fontId="1" type="noConversion"/>
  </si>
  <si>
    <t>主题公园商业模式的本质是房地产，如需要增加营业收入，就需要增加主题公园的数量或者扩大主题公园的范围，提供游客容纳数，属于重资产</t>
    <phoneticPr fontId="1" type="noConversion"/>
  </si>
  <si>
    <t>主题公园核心竞争力：</t>
    <phoneticPr fontId="1" type="noConversion"/>
  </si>
  <si>
    <t>从历史发展来看，文化传媒从培育期到成长期到成熟期</t>
    <phoneticPr fontId="1" type="noConversion"/>
  </si>
  <si>
    <t>培育期和成长期，可以有较高的估值，PE可以在30倍以上甚至更高</t>
    <phoneticPr fontId="1" type="noConversion"/>
  </si>
  <si>
    <t>成熟期估值为PE 15倍左右。</t>
    <phoneticPr fontId="1" type="noConversion"/>
  </si>
  <si>
    <t>IP属性，主题公园的特色以及选址</t>
    <phoneticPr fontId="1" type="noConversion"/>
  </si>
  <si>
    <t>其中需要区分公司所处的文化传媒的上下游，制作和发行方，属于轻资产；院线等属于重资产。</t>
    <phoneticPr fontId="1" type="noConversion"/>
  </si>
  <si>
    <t>中国电影</t>
    <phoneticPr fontId="1" type="noConversion"/>
  </si>
  <si>
    <t>影视制作</t>
    <phoneticPr fontId="1" type="noConversion"/>
  </si>
  <si>
    <t>电影发行</t>
    <phoneticPr fontId="1" type="noConversion"/>
  </si>
  <si>
    <t>电影放映</t>
    <phoneticPr fontId="1" type="noConversion"/>
  </si>
  <si>
    <t>影视服务</t>
    <phoneticPr fontId="1" type="noConversion"/>
  </si>
  <si>
    <t>总收入</t>
    <phoneticPr fontId="1" type="noConversion"/>
  </si>
  <si>
    <t>金额</t>
    <phoneticPr fontId="1" type="noConversion"/>
  </si>
  <si>
    <t>毛利率</t>
    <phoneticPr fontId="1" type="noConversion"/>
  </si>
  <si>
    <t>华谊兄弟</t>
    <phoneticPr fontId="1" type="noConversion"/>
  </si>
  <si>
    <t>光线传媒</t>
    <phoneticPr fontId="1" type="noConversion"/>
  </si>
  <si>
    <t>万达电影</t>
    <phoneticPr fontId="1" type="noConversion"/>
  </si>
  <si>
    <t>毛利</t>
    <phoneticPr fontId="1" type="noConversion"/>
  </si>
  <si>
    <t>占比</t>
    <phoneticPr fontId="1" type="noConversion"/>
  </si>
  <si>
    <t>中国电影</t>
    <phoneticPr fontId="1" type="noConversion"/>
  </si>
  <si>
    <t>中国电影主要收入和利润：发行、放映和影视服务，其中发行环节处于垄断地位，毛利最高；</t>
    <phoneticPr fontId="1" type="noConversion"/>
  </si>
  <si>
    <t>华谊兄弟主要收入是影视娱乐，毛利率39.9%,其他收入可以忽略；高投入，高风险</t>
    <phoneticPr fontId="1" type="noConversion"/>
  </si>
  <si>
    <t>光线传媒主要收入是电影和视频直播，视频直播是新媒体，成长性较好，占比26.66%，估值可以稍高</t>
    <phoneticPr fontId="1" type="noConversion"/>
  </si>
  <si>
    <t>万达院线主要收入是观影、广告和商品餐饮服务，其中占大头的是观影收入毛利率12.06%</t>
    <phoneticPr fontId="1" type="noConversion"/>
  </si>
  <si>
    <t>，属于重资产行业，投入高风险小</t>
    <phoneticPr fontId="1" type="noConversion"/>
  </si>
  <si>
    <t>万达院线</t>
    <phoneticPr fontId="1" type="noConversion"/>
  </si>
  <si>
    <t>PE</t>
    <phoneticPr fontId="1" type="noConversion"/>
  </si>
  <si>
    <t>PB</t>
    <phoneticPr fontId="1" type="noConversion"/>
  </si>
  <si>
    <t>业务情况</t>
    <phoneticPr fontId="1" type="noConversion"/>
  </si>
  <si>
    <t>发行环节，进口片垄断</t>
    <phoneticPr fontId="1" type="noConversion"/>
  </si>
  <si>
    <t>电影制作，高投入，高风险</t>
    <phoneticPr fontId="1" type="noConversion"/>
  </si>
  <si>
    <t>电影制作高投入，高风险，视频直播属于风口</t>
    <phoneticPr fontId="1" type="noConversion"/>
  </si>
  <si>
    <t>高投入，低风险</t>
    <phoneticPr fontId="1" type="noConversion"/>
  </si>
  <si>
    <t>重资产高投入，低风险</t>
    <phoneticPr fontId="1" type="noConversion"/>
  </si>
  <si>
    <t>估值底</t>
    <phoneticPr fontId="1" type="noConversion"/>
  </si>
  <si>
    <t>垄断进口片</t>
    <phoneticPr fontId="1" type="noConversion"/>
  </si>
  <si>
    <t>高投入，高风险</t>
    <phoneticPr fontId="1" type="noConversion"/>
  </si>
  <si>
    <t>进口片数量增长是机会</t>
    <phoneticPr fontId="1" type="noConversion"/>
  </si>
  <si>
    <t>2、人均观影次数由于每个国家的情况不同，提升的空间有不会太大</t>
    <phoneticPr fontId="1" type="noConversion"/>
  </si>
  <si>
    <t>3、人均电影屏幕增长还有很大空间</t>
    <phoneticPr fontId="1" type="noConversion"/>
  </si>
  <si>
    <t>总体发展前景看好，尤其是类似万达影院这种以院线为主的企业，新媒体对传统发行方市场冲击大；如进口市场放开后，国外文化传媒对光线和华谊等公司冲击较大。对中国电影是利好</t>
    <phoneticPr fontId="1" type="noConversion"/>
  </si>
  <si>
    <t>动漫优于电视剧，优于电影</t>
    <phoneticPr fontId="1" type="noConversion"/>
  </si>
  <si>
    <t>杀毒软件，浏览器免费，导入流量</t>
    <phoneticPr fontId="1" type="noConversion"/>
  </si>
  <si>
    <t>视频播放免费，针对会员收费</t>
    <phoneticPr fontId="1" type="noConversion"/>
  </si>
  <si>
    <t>3、上映期间与其他高质量电影冲突，最终还是票房</t>
    <phoneticPr fontId="1" type="noConversion"/>
  </si>
  <si>
    <t>投资主题公园的最大风险是 针对市场估计不足，主题公园吸引力不够，入园人数不及预计，重游率低，营收无法平衡，无法盈利</t>
    <phoneticPr fontId="1" type="noConversion"/>
  </si>
  <si>
    <t>优先序列</t>
    <phoneticPr fontId="1" type="noConversion"/>
  </si>
  <si>
    <t>万达引流效应明显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</si>
</sst>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等线"/>
      <family val="3"/>
      <charset val="134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color theme="1"/>
      <name val="宋体"/>
      <family val="3"/>
      <charset val="134"/>
    </font>
    <font>
      <b/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  <font>
      <b/>
      <sz val="17"/>
      <color rgb="FF222222"/>
      <name val="微软雅黑"/>
      <family val="2"/>
      <charset val="134"/>
    </font>
    <font>
      <b/>
      <sz val="9"/>
      <color rgb="FF111111"/>
      <name val="微软雅黑"/>
      <family val="2"/>
      <charset val="134"/>
    </font>
    <font>
      <sz val="9"/>
      <color rgb="FF111111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b/>
      <sz val="11"/>
      <color theme="1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ED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/>
    <xf numFmtId="0" fontId="9" fillId="2" borderId="0" xfId="0" applyFont="1" applyFill="1" applyAlignment="1"/>
    <xf numFmtId="0" fontId="3" fillId="2" borderId="0" xfId="0" applyFont="1" applyFill="1" applyAlignment="1"/>
    <xf numFmtId="0" fontId="0" fillId="0" borderId="0" xfId="0" applyFill="1" applyAlignment="1"/>
    <xf numFmtId="0" fontId="9" fillId="0" borderId="0" xfId="0" applyFont="1" applyFill="1" applyAlignment="1"/>
    <xf numFmtId="0" fontId="5" fillId="0" borderId="0" xfId="0" applyFont="1" applyFill="1" applyAlignment="1"/>
    <xf numFmtId="0" fontId="8" fillId="0" borderId="0" xfId="0" applyFont="1" applyFill="1" applyAlignment="1"/>
    <xf numFmtId="0" fontId="0" fillId="3" borderId="0" xfId="0" applyFill="1" applyAlignment="1"/>
    <xf numFmtId="0" fontId="0" fillId="3" borderId="0" xfId="0" applyFill="1"/>
    <xf numFmtId="0" fontId="9" fillId="3" borderId="0" xfId="0" applyFont="1" applyFill="1" applyAlignment="1"/>
    <xf numFmtId="0" fontId="0" fillId="0" borderId="0" xfId="0" applyFill="1"/>
    <xf numFmtId="0" fontId="11" fillId="3" borderId="0" xfId="0" applyFont="1" applyFill="1" applyAlignment="1"/>
    <xf numFmtId="0" fontId="0" fillId="3" borderId="0" xfId="0" applyFont="1" applyFill="1" applyAlignment="1"/>
    <xf numFmtId="0" fontId="3" fillId="3" borderId="0" xfId="0" applyFont="1" applyFill="1" applyAlignment="1"/>
    <xf numFmtId="0" fontId="12" fillId="3" borderId="0" xfId="0" applyFont="1" applyFill="1" applyAlignment="1"/>
    <xf numFmtId="0" fontId="12" fillId="3" borderId="0" xfId="0" applyFont="1" applyFill="1"/>
    <xf numFmtId="0" fontId="0" fillId="3" borderId="0" xfId="0" applyFont="1" applyFill="1"/>
    <xf numFmtId="0" fontId="4" fillId="2" borderId="0" xfId="0" applyFont="1" applyFill="1" applyAlignment="1"/>
    <xf numFmtId="0" fontId="3" fillId="0" borderId="0" xfId="0" applyFont="1" applyFill="1" applyAlignment="1"/>
    <xf numFmtId="0" fontId="13" fillId="0" borderId="0" xfId="0" applyFont="1" applyAlignment="1"/>
    <xf numFmtId="0" fontId="14" fillId="0" borderId="0" xfId="1" applyFont="1" applyFill="1" applyAlignment="1"/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/>
    <xf numFmtId="0" fontId="15" fillId="0" borderId="0" xfId="0" applyFont="1"/>
    <xf numFmtId="0" fontId="7" fillId="0" borderId="0" xfId="0" applyNumberFormat="1" applyFont="1" applyAlignment="1"/>
    <xf numFmtId="0" fontId="8" fillId="0" borderId="0" xfId="0" applyNumberFormat="1" applyFont="1" applyFill="1" applyAlignment="1"/>
    <xf numFmtId="0" fontId="2" fillId="2" borderId="0" xfId="0" applyNumberFormat="1" applyFont="1" applyFill="1" applyAlignment="1"/>
    <xf numFmtId="0" fontId="9" fillId="2" borderId="0" xfId="0" applyNumberFormat="1" applyFont="1" applyFill="1" applyAlignment="1"/>
    <xf numFmtId="0" fontId="9" fillId="0" borderId="0" xfId="0" applyNumberFormat="1" applyFont="1" applyFill="1" applyAlignment="1"/>
    <xf numFmtId="0" fontId="16" fillId="0" borderId="0" xfId="0" applyNumberFormat="1" applyFont="1" applyAlignment="1"/>
    <xf numFmtId="0" fontId="0" fillId="0" borderId="0" xfId="0" applyNumberFormat="1" applyAlignment="1"/>
    <xf numFmtId="0" fontId="9" fillId="3" borderId="0" xfId="0" applyNumberFormat="1" applyFont="1" applyFill="1" applyAlignment="1"/>
    <xf numFmtId="0" fontId="11" fillId="3" borderId="0" xfId="0" applyNumberFormat="1" applyFont="1" applyFill="1" applyAlignment="1"/>
    <xf numFmtId="0" fontId="9" fillId="3" borderId="0" xfId="0" quotePrefix="1" applyNumberFormat="1" applyFont="1" applyFill="1" applyAlignment="1"/>
    <xf numFmtId="0" fontId="18" fillId="3" borderId="1" xfId="0" applyFont="1" applyFill="1" applyBorder="1"/>
    <xf numFmtId="0" fontId="16" fillId="3" borderId="1" xfId="0" applyFont="1" applyFill="1" applyBorder="1" applyAlignment="1"/>
    <xf numFmtId="0" fontId="16" fillId="3" borderId="1" xfId="0" applyNumberFormat="1" applyFont="1" applyFill="1" applyBorder="1" applyAlignment="1"/>
    <xf numFmtId="0" fontId="11" fillId="3" borderId="1" xfId="0" applyFont="1" applyFill="1" applyBorder="1" applyAlignment="1"/>
    <xf numFmtId="0" fontId="0" fillId="3" borderId="1" xfId="0" applyFont="1" applyFill="1" applyBorder="1"/>
    <xf numFmtId="0" fontId="11" fillId="3" borderId="1" xfId="0" applyNumberFormat="1" applyFont="1" applyFill="1" applyBorder="1" applyAlignment="1"/>
    <xf numFmtId="9" fontId="11" fillId="3" borderId="1" xfId="2" applyFont="1" applyFill="1" applyBorder="1" applyAlignment="1"/>
    <xf numFmtId="9" fontId="11" fillId="3" borderId="1" xfId="0" applyNumberFormat="1" applyFont="1" applyFill="1" applyBorder="1" applyAlignment="1"/>
    <xf numFmtId="9" fontId="0" fillId="3" borderId="1" xfId="0" applyNumberFormat="1" applyFont="1" applyFill="1" applyBorder="1"/>
    <xf numFmtId="0" fontId="0" fillId="4" borderId="0" xfId="0" applyFill="1" applyAlignment="1"/>
    <xf numFmtId="0" fontId="3" fillId="4" borderId="0" xfId="0" applyFont="1" applyFill="1" applyAlignment="1"/>
    <xf numFmtId="0" fontId="16" fillId="4" borderId="1" xfId="0" applyFont="1" applyFill="1" applyBorder="1" applyAlignment="1"/>
    <xf numFmtId="0" fontId="11" fillId="4" borderId="1" xfId="0" applyFont="1" applyFill="1" applyBorder="1" applyAlignment="1"/>
    <xf numFmtId="0" fontId="11" fillId="4" borderId="1" xfId="0" applyNumberFormat="1" applyFont="1" applyFill="1" applyBorder="1" applyAlignment="1"/>
    <xf numFmtId="0" fontId="0" fillId="4" borderId="1" xfId="0" applyFont="1" applyFill="1" applyBorder="1"/>
    <xf numFmtId="0" fontId="0" fillId="4" borderId="0" xfId="0" applyFill="1"/>
    <xf numFmtId="9" fontId="0" fillId="0" borderId="0" xfId="2" applyFont="1" applyAlignment="1"/>
    <xf numFmtId="0" fontId="3" fillId="3" borderId="4" xfId="0" applyFont="1" applyFill="1" applyBorder="1" applyAlignment="1"/>
    <xf numFmtId="0" fontId="3" fillId="3" borderId="5" xfId="0" applyFont="1" applyFill="1" applyBorder="1" applyAlignment="1"/>
    <xf numFmtId="0" fontId="11" fillId="3" borderId="5" xfId="0" applyFont="1" applyFill="1" applyBorder="1" applyAlignment="1"/>
    <xf numFmtId="0" fontId="11" fillId="3" borderId="6" xfId="0" applyFont="1" applyFill="1" applyBorder="1" applyAlignment="1"/>
    <xf numFmtId="0" fontId="3" fillId="3" borderId="7" xfId="0" applyFont="1" applyFill="1" applyBorder="1" applyAlignment="1"/>
    <xf numFmtId="9" fontId="3" fillId="3" borderId="8" xfId="0" applyNumberFormat="1" applyFont="1" applyFill="1" applyBorder="1" applyAlignment="1"/>
    <xf numFmtId="9" fontId="11" fillId="3" borderId="8" xfId="0" applyNumberFormat="1" applyFont="1" applyFill="1" applyBorder="1" applyAlignment="1"/>
    <xf numFmtId="9" fontId="11" fillId="3" borderId="9" xfId="0" applyNumberFormat="1" applyFont="1" applyFill="1" applyBorder="1" applyAlignment="1"/>
    <xf numFmtId="0" fontId="13" fillId="3" borderId="4" xfId="0" applyFont="1" applyFill="1" applyBorder="1" applyAlignment="1"/>
    <xf numFmtId="0" fontId="13" fillId="3" borderId="5" xfId="0" applyFont="1" applyFill="1" applyBorder="1" applyAlignment="1"/>
    <xf numFmtId="0" fontId="0" fillId="3" borderId="5" xfId="0" applyFill="1" applyBorder="1" applyAlignment="1"/>
    <xf numFmtId="0" fontId="0" fillId="3" borderId="6" xfId="0" applyNumberFormat="1" applyFill="1" applyBorder="1" applyAlignment="1"/>
    <xf numFmtId="0" fontId="16" fillId="3" borderId="3" xfId="0" applyFont="1" applyFill="1" applyBorder="1" applyAlignment="1"/>
    <xf numFmtId="0" fontId="16" fillId="3" borderId="2" xfId="0" applyNumberFormat="1" applyFont="1" applyFill="1" applyBorder="1" applyAlignment="1"/>
    <xf numFmtId="0" fontId="16" fillId="3" borderId="0" xfId="0" applyFont="1" applyFill="1" applyAlignment="1"/>
    <xf numFmtId="0" fontId="15" fillId="3" borderId="1" xfId="0" applyFont="1" applyFill="1" applyBorder="1" applyAlignment="1"/>
    <xf numFmtId="0" fontId="15" fillId="3" borderId="2" xfId="0" applyNumberFormat="1" applyFont="1" applyFill="1" applyBorder="1" applyAlignment="1"/>
    <xf numFmtId="0" fontId="15" fillId="3" borderId="0" xfId="0" applyFont="1" applyFill="1" applyAlignment="1"/>
    <xf numFmtId="0" fontId="16" fillId="3" borderId="7" xfId="0" applyFont="1" applyFill="1" applyBorder="1" applyAlignment="1"/>
    <xf numFmtId="0" fontId="16" fillId="3" borderId="8" xfId="0" applyFont="1" applyFill="1" applyBorder="1" applyAlignment="1"/>
    <xf numFmtId="0" fontId="15" fillId="3" borderId="0" xfId="0" applyNumberFormat="1" applyFont="1" applyFill="1" applyAlignment="1"/>
    <xf numFmtId="9" fontId="16" fillId="3" borderId="1" xfId="2" applyFont="1" applyFill="1" applyBorder="1" applyAlignment="1"/>
    <xf numFmtId="0" fontId="20" fillId="5" borderId="10" xfId="0" applyFont="1" applyFill="1" applyBorder="1" applyAlignment="1">
      <alignment horizontal="left" vertical="center"/>
    </xf>
    <xf numFmtId="0" fontId="21" fillId="0" borderId="10" xfId="0" applyFont="1" applyBorder="1" applyAlignment="1">
      <alignment horizontal="left" vertical="center" wrapText="1"/>
    </xf>
    <xf numFmtId="0" fontId="10" fillId="0" borderId="10" xfId="1" applyBorder="1" applyAlignment="1">
      <alignment horizontal="left" vertical="center" wrapText="1"/>
    </xf>
    <xf numFmtId="0" fontId="3" fillId="3" borderId="3" xfId="0" applyFont="1" applyFill="1" applyBorder="1" applyAlignment="1"/>
    <xf numFmtId="9" fontId="3" fillId="3" borderId="1" xfId="2" applyFont="1" applyFill="1" applyBorder="1" applyAlignment="1"/>
    <xf numFmtId="0" fontId="16" fillId="3" borderId="4" xfId="0" applyFont="1" applyFill="1" applyBorder="1" applyAlignment="1"/>
    <xf numFmtId="0" fontId="16" fillId="3" borderId="5" xfId="0" applyFont="1" applyFill="1" applyBorder="1" applyAlignment="1"/>
    <xf numFmtId="0" fontId="16" fillId="3" borderId="2" xfId="0" applyFont="1" applyFill="1" applyBorder="1" applyAlignment="1"/>
    <xf numFmtId="0" fontId="16" fillId="3" borderId="9" xfId="0" applyFont="1" applyFill="1" applyBorder="1" applyAlignment="1"/>
    <xf numFmtId="0" fontId="16" fillId="3" borderId="0" xfId="0" applyFont="1" applyFill="1" applyBorder="1" applyAlignment="1"/>
    <xf numFmtId="9" fontId="16" fillId="3" borderId="8" xfId="2" applyFont="1" applyFill="1" applyBorder="1" applyAlignment="1"/>
    <xf numFmtId="0" fontId="15" fillId="3" borderId="0" xfId="0" applyFont="1" applyFill="1"/>
    <xf numFmtId="0" fontId="3" fillId="3" borderId="0" xfId="0" applyNumberFormat="1" applyFont="1" applyFill="1" applyAlignment="1"/>
    <xf numFmtId="0" fontId="0" fillId="3" borderId="0" xfId="0" applyNumberFormat="1" applyFill="1" applyAlignment="1"/>
    <xf numFmtId="0" fontId="23" fillId="0" borderId="0" xfId="0" applyFont="1" applyAlignment="1"/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5" xfId="0" applyBorder="1"/>
    <xf numFmtId="0" fontId="0" fillId="0" borderId="6" xfId="0" applyBorder="1"/>
    <xf numFmtId="0" fontId="0" fillId="0" borderId="3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7" xfId="0" applyBorder="1" applyAlignment="1"/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9" fontId="0" fillId="0" borderId="1" xfId="2" applyFont="1" applyBorder="1" applyAlignment="1"/>
    <xf numFmtId="10" fontId="0" fillId="0" borderId="1" xfId="0" applyNumberFormat="1" applyBorder="1"/>
    <xf numFmtId="9" fontId="0" fillId="0" borderId="2" xfId="2" applyFont="1" applyBorder="1" applyAlignment="1"/>
    <xf numFmtId="0" fontId="23" fillId="0" borderId="4" xfId="0" applyFont="1" applyBorder="1" applyAlignment="1"/>
    <xf numFmtId="0" fontId="23" fillId="0" borderId="5" xfId="0" applyFont="1" applyBorder="1" applyAlignment="1"/>
    <xf numFmtId="0" fontId="23" fillId="0" borderId="5" xfId="0" applyNumberFormat="1" applyFont="1" applyBorder="1" applyAlignment="1"/>
    <xf numFmtId="0" fontId="23" fillId="0" borderId="6" xfId="0" applyFont="1" applyBorder="1" applyAlignment="1"/>
    <xf numFmtId="0" fontId="23" fillId="0" borderId="3" xfId="0" applyFont="1" applyBorder="1" applyAlignment="1"/>
    <xf numFmtId="0" fontId="23" fillId="0" borderId="1" xfId="0" applyFont="1" applyBorder="1" applyAlignment="1"/>
    <xf numFmtId="0" fontId="23" fillId="0" borderId="1" xfId="0" applyNumberFormat="1" applyFont="1" applyBorder="1" applyAlignment="1"/>
    <xf numFmtId="0" fontId="23" fillId="0" borderId="2" xfId="0" applyFont="1" applyBorder="1" applyAlignment="1"/>
    <xf numFmtId="0" fontId="23" fillId="0" borderId="7" xfId="0" applyFont="1" applyBorder="1" applyAlignment="1"/>
    <xf numFmtId="0" fontId="23" fillId="0" borderId="8" xfId="0" applyFont="1" applyBorder="1" applyAlignment="1"/>
    <xf numFmtId="0" fontId="23" fillId="0" borderId="8" xfId="0" applyNumberFormat="1" applyFont="1" applyBorder="1" applyAlignment="1"/>
    <xf numFmtId="0" fontId="23" fillId="0" borderId="9" xfId="0" applyFont="1" applyBorder="1" applyAlignment="1"/>
    <xf numFmtId="0" fontId="23" fillId="0" borderId="0" xfId="0" applyFont="1" applyFill="1" applyBorder="1" applyAlignment="1"/>
    <xf numFmtId="0" fontId="23" fillId="0" borderId="4" xfId="0" applyFont="1" applyFill="1" applyBorder="1" applyAlignment="1"/>
    <xf numFmtId="0" fontId="23" fillId="0" borderId="0" xfId="0" applyNumberFormat="1" applyFont="1" applyAlignment="1"/>
    <xf numFmtId="0" fontId="23" fillId="0" borderId="0" xfId="0" applyFont="1"/>
    <xf numFmtId="0" fontId="23" fillId="0" borderId="3" xfId="0" applyFont="1" applyFill="1" applyBorder="1" applyAlignment="1"/>
    <xf numFmtId="0" fontId="23" fillId="0" borderId="8" xfId="0" applyFont="1" applyFill="1" applyBorder="1" applyAlignment="1"/>
    <xf numFmtId="0" fontId="0" fillId="0" borderId="9" xfId="0" applyNumberFormat="1" applyBorder="1" applyAlignment="1"/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emf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emf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emf"/><Relationship Id="rId5" Type="http://schemas.openxmlformats.org/officeDocument/2006/relationships/image" Target="../media/image5.png"/><Relationship Id="rId15" Type="http://schemas.openxmlformats.org/officeDocument/2006/relationships/image" Target="../media/image15.emf"/><Relationship Id="rId23" Type="http://schemas.openxmlformats.org/officeDocument/2006/relationships/image" Target="../media/image23.png"/><Relationship Id="rId28" Type="http://schemas.openxmlformats.org/officeDocument/2006/relationships/image" Target="../media/image28.emf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emf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emf"/><Relationship Id="rId30" Type="http://schemas.openxmlformats.org/officeDocument/2006/relationships/image" Target="../media/image30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eg"/><Relationship Id="rId2" Type="http://schemas.openxmlformats.org/officeDocument/2006/relationships/image" Target="../media/image18.jpeg"/><Relationship Id="rId1" Type="http://schemas.openxmlformats.org/officeDocument/2006/relationships/image" Target="../media/image33.jpeg"/><Relationship Id="rId5" Type="http://schemas.openxmlformats.org/officeDocument/2006/relationships/image" Target="../media/image20.emf"/><Relationship Id="rId4" Type="http://schemas.openxmlformats.org/officeDocument/2006/relationships/image" Target="../media/image3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74931</xdr:colOff>
      <xdr:row>7</xdr:row>
      <xdr:rowOff>21980</xdr:rowOff>
    </xdr:from>
    <xdr:to>
      <xdr:col>4</xdr:col>
      <xdr:colOff>183173</xdr:colOff>
      <xdr:row>19</xdr:row>
      <xdr:rowOff>137542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23" y="1282211"/>
          <a:ext cx="3222185" cy="2313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36635</xdr:colOff>
      <xdr:row>28</xdr:row>
      <xdr:rowOff>27409</xdr:rowOff>
    </xdr:from>
    <xdr:to>
      <xdr:col>4</xdr:col>
      <xdr:colOff>14654</xdr:colOff>
      <xdr:row>35</xdr:row>
      <xdr:rowOff>57195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827" y="5119621"/>
          <a:ext cx="3091962" cy="131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29310</xdr:colOff>
      <xdr:row>35</xdr:row>
      <xdr:rowOff>87923</xdr:rowOff>
    </xdr:from>
    <xdr:to>
      <xdr:col>3</xdr:col>
      <xdr:colOff>813289</xdr:colOff>
      <xdr:row>39</xdr:row>
      <xdr:rowOff>155190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2" y="6462346"/>
          <a:ext cx="3077306" cy="79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29307</xdr:colOff>
      <xdr:row>7</xdr:row>
      <xdr:rowOff>29301</xdr:rowOff>
    </xdr:from>
    <xdr:to>
      <xdr:col>8</xdr:col>
      <xdr:colOff>630115</xdr:colOff>
      <xdr:row>13</xdr:row>
      <xdr:rowOff>81235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2903" y="1289532"/>
          <a:ext cx="3048000" cy="1150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53022</xdr:colOff>
      <xdr:row>13</xdr:row>
      <xdr:rowOff>73270</xdr:rowOff>
    </xdr:from>
    <xdr:to>
      <xdr:col>8</xdr:col>
      <xdr:colOff>688732</xdr:colOff>
      <xdr:row>19</xdr:row>
      <xdr:rowOff>162591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618" y="2432539"/>
          <a:ext cx="3082902" cy="1188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102582</xdr:colOff>
      <xdr:row>7</xdr:row>
      <xdr:rowOff>6823</xdr:rowOff>
    </xdr:from>
    <xdr:to>
      <xdr:col>12</xdr:col>
      <xdr:colOff>109590</xdr:colOff>
      <xdr:row>18</xdr:row>
      <xdr:rowOff>144977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8832" y="1267054"/>
          <a:ext cx="2879481" cy="215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388329</xdr:colOff>
      <xdr:row>23</xdr:row>
      <xdr:rowOff>45598</xdr:rowOff>
    </xdr:from>
    <xdr:to>
      <xdr:col>4</xdr:col>
      <xdr:colOff>542192</xdr:colOff>
      <xdr:row>26</xdr:row>
      <xdr:rowOff>26610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21" y="4221944"/>
          <a:ext cx="3267806" cy="530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14825</xdr:colOff>
      <xdr:row>39</xdr:row>
      <xdr:rowOff>175847</xdr:rowOff>
    </xdr:from>
    <xdr:to>
      <xdr:col>4</xdr:col>
      <xdr:colOff>14653</xdr:colOff>
      <xdr:row>48</xdr:row>
      <xdr:rowOff>63235</xdr:rowOff>
    </xdr:to>
    <xdr:pic>
      <xdr:nvPicPr>
        <xdr:cNvPr id="14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017" y="7282962"/>
          <a:ext cx="3113771" cy="1535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14655</xdr:colOff>
      <xdr:row>55</xdr:row>
      <xdr:rowOff>80595</xdr:rowOff>
    </xdr:from>
    <xdr:to>
      <xdr:col>4</xdr:col>
      <xdr:colOff>38480</xdr:colOff>
      <xdr:row>66</xdr:row>
      <xdr:rowOff>14654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847" y="10118480"/>
          <a:ext cx="3137768" cy="1948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41470</xdr:colOff>
      <xdr:row>28</xdr:row>
      <xdr:rowOff>53486</xdr:rowOff>
    </xdr:from>
    <xdr:to>
      <xdr:col>7</xdr:col>
      <xdr:colOff>564416</xdr:colOff>
      <xdr:row>39</xdr:row>
      <xdr:rowOff>141410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0070" y="5111261"/>
          <a:ext cx="3066121" cy="207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32971</xdr:colOff>
      <xdr:row>39</xdr:row>
      <xdr:rowOff>162229</xdr:rowOff>
    </xdr:from>
    <xdr:to>
      <xdr:col>7</xdr:col>
      <xdr:colOff>523874</xdr:colOff>
      <xdr:row>46</xdr:row>
      <xdr:rowOff>117230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1571" y="7210729"/>
          <a:ext cx="3034078" cy="1221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13751</xdr:colOff>
      <xdr:row>28</xdr:row>
      <xdr:rowOff>29307</xdr:rowOff>
    </xdr:from>
    <xdr:to>
      <xdr:col>11</xdr:col>
      <xdr:colOff>153807</xdr:colOff>
      <xdr:row>37</xdr:row>
      <xdr:rowOff>124558</xdr:rowOff>
    </xdr:to>
    <xdr:pic>
      <xdr:nvPicPr>
        <xdr:cNvPr id="18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943" y="5121519"/>
          <a:ext cx="3032279" cy="1743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21982</xdr:colOff>
      <xdr:row>37</xdr:row>
      <xdr:rowOff>145691</xdr:rowOff>
    </xdr:from>
    <xdr:to>
      <xdr:col>11</xdr:col>
      <xdr:colOff>163105</xdr:colOff>
      <xdr:row>46</xdr:row>
      <xdr:rowOff>136087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3174" y="6886460"/>
          <a:ext cx="3033346" cy="1638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18317</xdr:colOff>
      <xdr:row>46</xdr:row>
      <xdr:rowOff>140738</xdr:rowOff>
    </xdr:from>
    <xdr:to>
      <xdr:col>7</xdr:col>
      <xdr:colOff>515082</xdr:colOff>
      <xdr:row>51</xdr:row>
      <xdr:rowOff>125458</xdr:rowOff>
    </xdr:to>
    <xdr:pic>
      <xdr:nvPicPr>
        <xdr:cNvPr id="20" name="图片 19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6917" y="8456063"/>
          <a:ext cx="3039940" cy="889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915592</xdr:colOff>
      <xdr:row>102</xdr:row>
      <xdr:rowOff>80596</xdr:rowOff>
    </xdr:from>
    <xdr:to>
      <xdr:col>5</xdr:col>
      <xdr:colOff>58615</xdr:colOff>
      <xdr:row>117</xdr:row>
      <xdr:rowOff>48751</xdr:rowOff>
    </xdr:to>
    <xdr:pic>
      <xdr:nvPicPr>
        <xdr:cNvPr id="30" name="图片 29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592" y="18581077"/>
          <a:ext cx="4000773" cy="2495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878957</xdr:colOff>
      <xdr:row>117</xdr:row>
      <xdr:rowOff>155865</xdr:rowOff>
    </xdr:from>
    <xdr:to>
      <xdr:col>5</xdr:col>
      <xdr:colOff>102576</xdr:colOff>
      <xdr:row>130</xdr:row>
      <xdr:rowOff>18319</xdr:rowOff>
    </xdr:to>
    <xdr:pic>
      <xdr:nvPicPr>
        <xdr:cNvPr id="31" name="图片 30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957" y="21184134"/>
          <a:ext cx="4081369" cy="2053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578206</xdr:colOff>
      <xdr:row>103</xdr:row>
      <xdr:rowOff>51287</xdr:rowOff>
    </xdr:from>
    <xdr:to>
      <xdr:col>10</xdr:col>
      <xdr:colOff>712908</xdr:colOff>
      <xdr:row>116</xdr:row>
      <xdr:rowOff>1463</xdr:rowOff>
    </xdr:to>
    <xdr:pic>
      <xdr:nvPicPr>
        <xdr:cNvPr id="32" name="图片 31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5956" y="18720287"/>
          <a:ext cx="4420952" cy="2140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69212</xdr:colOff>
      <xdr:row>133</xdr:row>
      <xdr:rowOff>80597</xdr:rowOff>
    </xdr:from>
    <xdr:to>
      <xdr:col>3</xdr:col>
      <xdr:colOff>384663</xdr:colOff>
      <xdr:row>142</xdr:row>
      <xdr:rowOff>91587</xdr:rowOff>
    </xdr:to>
    <xdr:pic>
      <xdr:nvPicPr>
        <xdr:cNvPr id="23" name="图片 22" descr="2009-2017年中国银幕数量增长预测（单位：块，%）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404" y="23805174"/>
          <a:ext cx="2608778" cy="1527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571500</xdr:colOff>
      <xdr:row>133</xdr:row>
      <xdr:rowOff>37257</xdr:rowOff>
    </xdr:from>
    <xdr:to>
      <xdr:col>7</xdr:col>
      <xdr:colOff>87529</xdr:colOff>
      <xdr:row>142</xdr:row>
      <xdr:rowOff>19784</xdr:rowOff>
    </xdr:to>
    <xdr:pic>
      <xdr:nvPicPr>
        <xdr:cNvPr id="24" name="图片 23" descr="2007-2017年中国影院数量增长预测（单位：家，%）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8019" y="23761834"/>
          <a:ext cx="2879087" cy="149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190501</xdr:colOff>
      <xdr:row>128</xdr:row>
      <xdr:rowOff>153865</xdr:rowOff>
    </xdr:from>
    <xdr:to>
      <xdr:col>9</xdr:col>
      <xdr:colOff>994550</xdr:colOff>
      <xdr:row>149</xdr:row>
      <xdr:rowOff>116624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0078" y="23035846"/>
          <a:ext cx="2315307" cy="3501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366347</xdr:colOff>
      <xdr:row>152</xdr:row>
      <xdr:rowOff>110439</xdr:rowOff>
    </xdr:from>
    <xdr:to>
      <xdr:col>11</xdr:col>
      <xdr:colOff>762637</xdr:colOff>
      <xdr:row>162</xdr:row>
      <xdr:rowOff>157179</xdr:rowOff>
    </xdr:to>
    <xdr:pic>
      <xdr:nvPicPr>
        <xdr:cNvPr id="26" name="图片 25" descr="http://img.chyxx.com/2017/05/20170527133423_m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1289" y="27051535"/>
          <a:ext cx="3289788" cy="1878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82295</xdr:colOff>
      <xdr:row>152</xdr:row>
      <xdr:rowOff>117230</xdr:rowOff>
    </xdr:from>
    <xdr:to>
      <xdr:col>8</xdr:col>
      <xdr:colOff>376749</xdr:colOff>
      <xdr:row>162</xdr:row>
      <xdr:rowOff>168650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940045" y="27058326"/>
          <a:ext cx="2741646" cy="188315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171</xdr:row>
      <xdr:rowOff>0</xdr:rowOff>
    </xdr:from>
    <xdr:to>
      <xdr:col>18</xdr:col>
      <xdr:colOff>304800</xdr:colOff>
      <xdr:row>172</xdr:row>
      <xdr:rowOff>133351</xdr:rowOff>
    </xdr:to>
    <xdr:sp macro="" textlink="">
      <xdr:nvSpPr>
        <xdr:cNvPr id="1025" name="AutoShape 1" descr="https://img1.doubanio.com/view/note/l/public/p49769188.webp"/>
        <xdr:cNvSpPr>
          <a:spLocks noChangeAspect="1" noChangeArrowheads="1"/>
        </xdr:cNvSpPr>
      </xdr:nvSpPr>
      <xdr:spPr bwMode="auto">
        <a:xfrm>
          <a:off x="13449300" y="3010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168</xdr:row>
      <xdr:rowOff>0</xdr:rowOff>
    </xdr:from>
    <xdr:to>
      <xdr:col>16</xdr:col>
      <xdr:colOff>304800</xdr:colOff>
      <xdr:row>169</xdr:row>
      <xdr:rowOff>133350</xdr:rowOff>
    </xdr:to>
    <xdr:sp macro="" textlink="">
      <xdr:nvSpPr>
        <xdr:cNvPr id="1026" name="AutoShape 2" descr="https://img1.doubanio.com/view/note/l/public/p49769188.webp"/>
        <xdr:cNvSpPr>
          <a:spLocks noChangeAspect="1" noChangeArrowheads="1"/>
        </xdr:cNvSpPr>
      </xdr:nvSpPr>
      <xdr:spPr bwMode="auto">
        <a:xfrm>
          <a:off x="12077700" y="2978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51288</xdr:colOff>
      <xdr:row>186</xdr:row>
      <xdr:rowOff>65942</xdr:rowOff>
    </xdr:from>
    <xdr:to>
      <xdr:col>4</xdr:col>
      <xdr:colOff>20247</xdr:colOff>
      <xdr:row>192</xdr:row>
      <xdr:rowOff>155264</xdr:rowOff>
    </xdr:to>
    <xdr:pic>
      <xdr:nvPicPr>
        <xdr:cNvPr id="27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80" y="32971154"/>
          <a:ext cx="3082902" cy="1188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454268</xdr:colOff>
      <xdr:row>186</xdr:row>
      <xdr:rowOff>68979</xdr:rowOff>
    </xdr:from>
    <xdr:to>
      <xdr:col>7</xdr:col>
      <xdr:colOff>652094</xdr:colOff>
      <xdr:row>193</xdr:row>
      <xdr:rowOff>65208</xdr:rowOff>
    </xdr:to>
    <xdr:pic>
      <xdr:nvPicPr>
        <xdr:cNvPr id="28" name="图片 27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1403" y="32974191"/>
          <a:ext cx="2740268" cy="127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273325</xdr:colOff>
      <xdr:row>186</xdr:row>
      <xdr:rowOff>53608</xdr:rowOff>
    </xdr:from>
    <xdr:to>
      <xdr:col>11</xdr:col>
      <xdr:colOff>254690</xdr:colOff>
      <xdr:row>193</xdr:row>
      <xdr:rowOff>103118</xdr:rowOff>
    </xdr:to>
    <xdr:pic>
      <xdr:nvPicPr>
        <xdr:cNvPr id="29" name="图片 28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8586" y="33266869"/>
          <a:ext cx="2871995" cy="1325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654327</xdr:colOff>
      <xdr:row>215</xdr:row>
      <xdr:rowOff>167893</xdr:rowOff>
    </xdr:from>
    <xdr:to>
      <xdr:col>7</xdr:col>
      <xdr:colOff>653085</xdr:colOff>
      <xdr:row>223</xdr:row>
      <xdr:rowOff>157371</xdr:rowOff>
    </xdr:to>
    <xdr:pic>
      <xdr:nvPicPr>
        <xdr:cNvPr id="33" name="图片 32" descr="电影行业的潜在投资风险！！！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6240" y="38590915"/>
          <a:ext cx="2541519" cy="1389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886240</xdr:colOff>
      <xdr:row>245</xdr:row>
      <xdr:rowOff>13974</xdr:rowOff>
    </xdr:from>
    <xdr:to>
      <xdr:col>7</xdr:col>
      <xdr:colOff>453888</xdr:colOff>
      <xdr:row>256</xdr:row>
      <xdr:rowOff>35201</xdr:rowOff>
    </xdr:to>
    <xdr:pic>
      <xdr:nvPicPr>
        <xdr:cNvPr id="34" name="图片 33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240" y="44392191"/>
          <a:ext cx="6152322" cy="1934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828260</xdr:colOff>
      <xdr:row>260</xdr:row>
      <xdr:rowOff>38426</xdr:rowOff>
    </xdr:from>
    <xdr:to>
      <xdr:col>5</xdr:col>
      <xdr:colOff>629478</xdr:colOff>
      <xdr:row>271</xdr:row>
      <xdr:rowOff>16659</xdr:rowOff>
    </xdr:to>
    <xdr:pic>
      <xdr:nvPicPr>
        <xdr:cNvPr id="36" name="图片 35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260" y="46677796"/>
          <a:ext cx="4663109" cy="189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11900</xdr:colOff>
      <xdr:row>275</xdr:row>
      <xdr:rowOff>24847</xdr:rowOff>
    </xdr:from>
    <xdr:to>
      <xdr:col>3</xdr:col>
      <xdr:colOff>507724</xdr:colOff>
      <xdr:row>288</xdr:row>
      <xdr:rowOff>135006</xdr:rowOff>
    </xdr:to>
    <xdr:pic>
      <xdr:nvPicPr>
        <xdr:cNvPr id="37" name="图片 36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552" y="48925369"/>
          <a:ext cx="2790107" cy="2371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728869</xdr:colOff>
      <xdr:row>275</xdr:row>
      <xdr:rowOff>112799</xdr:rowOff>
    </xdr:from>
    <xdr:to>
      <xdr:col>10</xdr:col>
      <xdr:colOff>885824</xdr:colOff>
      <xdr:row>287</xdr:row>
      <xdr:rowOff>91523</xdr:rowOff>
    </xdr:to>
    <xdr:pic>
      <xdr:nvPicPr>
        <xdr:cNvPr id="38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0804" y="49013321"/>
          <a:ext cx="6079020" cy="2065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869419</xdr:colOff>
      <xdr:row>292</xdr:row>
      <xdr:rowOff>74543</xdr:rowOff>
    </xdr:from>
    <xdr:to>
      <xdr:col>3</xdr:col>
      <xdr:colOff>165653</xdr:colOff>
      <xdr:row>304</xdr:row>
      <xdr:rowOff>132008</xdr:rowOff>
    </xdr:to>
    <xdr:pic>
      <xdr:nvPicPr>
        <xdr:cNvPr id="39" name="图片 38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19" y="52627695"/>
          <a:ext cx="2518169" cy="2144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438977</xdr:colOff>
      <xdr:row>292</xdr:row>
      <xdr:rowOff>135762</xdr:rowOff>
    </xdr:from>
    <xdr:to>
      <xdr:col>11</xdr:col>
      <xdr:colOff>465067</xdr:colOff>
      <xdr:row>303</xdr:row>
      <xdr:rowOff>160269</xdr:rowOff>
    </xdr:to>
    <xdr:pic>
      <xdr:nvPicPr>
        <xdr:cNvPr id="40" name="图片 39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0912" y="52688914"/>
          <a:ext cx="7000046" cy="1937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861391</xdr:colOff>
      <xdr:row>260</xdr:row>
      <xdr:rowOff>47476</xdr:rowOff>
    </xdr:from>
    <xdr:to>
      <xdr:col>9</xdr:col>
      <xdr:colOff>540853</xdr:colOff>
      <xdr:row>271</xdr:row>
      <xdr:rowOff>57563</xdr:rowOff>
    </xdr:to>
    <xdr:pic>
      <xdr:nvPicPr>
        <xdr:cNvPr id="41" name="图片 40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3282" y="46686846"/>
          <a:ext cx="2909680" cy="1923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1</xdr:row>
      <xdr:rowOff>133350</xdr:rowOff>
    </xdr:from>
    <xdr:to>
      <xdr:col>18</xdr:col>
      <xdr:colOff>476250</xdr:colOff>
      <xdr:row>18</xdr:row>
      <xdr:rowOff>104775</xdr:rowOff>
    </xdr:to>
    <xdr:pic>
      <xdr:nvPicPr>
        <xdr:cNvPr id="3" name="图片 2" descr="2009-2017年中国院线数量及增长预测（单位：条）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304800"/>
          <a:ext cx="5143500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</xdr:colOff>
      <xdr:row>21</xdr:row>
      <xdr:rowOff>133350</xdr:rowOff>
    </xdr:from>
    <xdr:to>
      <xdr:col>17</xdr:col>
      <xdr:colOff>495300</xdr:colOff>
      <xdr:row>39</xdr:row>
      <xdr:rowOff>142875</xdr:rowOff>
    </xdr:to>
    <xdr:pic>
      <xdr:nvPicPr>
        <xdr:cNvPr id="4" name="图片 3" descr="2009-2017年中国银幕数量增长预测（单位：块，%）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3733800"/>
          <a:ext cx="5286375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22</xdr:row>
      <xdr:rowOff>114300</xdr:rowOff>
    </xdr:from>
    <xdr:to>
      <xdr:col>9</xdr:col>
      <xdr:colOff>47625</xdr:colOff>
      <xdr:row>38</xdr:row>
      <xdr:rowOff>123825</xdr:rowOff>
    </xdr:to>
    <xdr:pic>
      <xdr:nvPicPr>
        <xdr:cNvPr id="5" name="图片 4" descr="2007-2017年中国影院数量增长预测（单位：家，%）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3886200"/>
          <a:ext cx="52863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485775</xdr:colOff>
      <xdr:row>38</xdr:row>
      <xdr:rowOff>85725</xdr:rowOff>
    </xdr:from>
    <xdr:to>
      <xdr:col>8</xdr:col>
      <xdr:colOff>9525</xdr:colOff>
      <xdr:row>54</xdr:row>
      <xdr:rowOff>38100</xdr:rowOff>
    </xdr:to>
    <xdr:pic>
      <xdr:nvPicPr>
        <xdr:cNvPr id="6" name="图片 5" descr="2007-2017年中国影院平均银幕数及预测（单位：块）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600825"/>
          <a:ext cx="5010150" cy="269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215900</xdr:colOff>
      <xdr:row>42</xdr:row>
      <xdr:rowOff>161925</xdr:rowOff>
    </xdr:from>
    <xdr:to>
      <xdr:col>14</xdr:col>
      <xdr:colOff>161925</xdr:colOff>
      <xdr:row>66</xdr:row>
      <xdr:rowOff>114300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3900" y="7362825"/>
          <a:ext cx="268922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8pu.com/country/ARE/" TargetMode="External"/><Relationship Id="rId117" Type="http://schemas.openxmlformats.org/officeDocument/2006/relationships/hyperlink" Target="http://www.8pu.com/country/TUN/" TargetMode="External"/><Relationship Id="rId21" Type="http://schemas.openxmlformats.org/officeDocument/2006/relationships/hyperlink" Target="http://www.8pu.com/country/NZL/" TargetMode="External"/><Relationship Id="rId42" Type="http://schemas.openxmlformats.org/officeDocument/2006/relationships/hyperlink" Target="http://www.8pu.com/country/EST/" TargetMode="External"/><Relationship Id="rId47" Type="http://schemas.openxmlformats.org/officeDocument/2006/relationships/hyperlink" Target="http://www.8pu.com/country/URY/" TargetMode="External"/><Relationship Id="rId63" Type="http://schemas.openxmlformats.org/officeDocument/2006/relationships/hyperlink" Target="http://www.8pu.com/country/LBN/" TargetMode="External"/><Relationship Id="rId68" Type="http://schemas.openxmlformats.org/officeDocument/2006/relationships/hyperlink" Target="http://www.8pu.com/country/LCA/" TargetMode="External"/><Relationship Id="rId84" Type="http://schemas.openxmlformats.org/officeDocument/2006/relationships/hyperlink" Target="http://www.8pu.com/country/SUR/" TargetMode="External"/><Relationship Id="rId89" Type="http://schemas.openxmlformats.org/officeDocument/2006/relationships/hyperlink" Target="http://www.8pu.com/country/FJI/" TargetMode="External"/><Relationship Id="rId112" Type="http://schemas.openxmlformats.org/officeDocument/2006/relationships/hyperlink" Target="http://www.8pu.com/country/IDN/" TargetMode="External"/><Relationship Id="rId133" Type="http://schemas.openxmlformats.org/officeDocument/2006/relationships/hyperlink" Target="http://www.8pu.com/country/NIC/" TargetMode="External"/><Relationship Id="rId138" Type="http://schemas.openxmlformats.org/officeDocument/2006/relationships/hyperlink" Target="http://www.8pu.com/country/IND/" TargetMode="External"/><Relationship Id="rId154" Type="http://schemas.openxmlformats.org/officeDocument/2006/relationships/hyperlink" Target="http://www.8pu.com/country/TZA/" TargetMode="External"/><Relationship Id="rId159" Type="http://schemas.openxmlformats.org/officeDocument/2006/relationships/hyperlink" Target="http://www.8pu.com/country/BEN/" TargetMode="External"/><Relationship Id="rId175" Type="http://schemas.openxmlformats.org/officeDocument/2006/relationships/hyperlink" Target="http://www.8pu.com/country/LBR/" TargetMode="External"/><Relationship Id="rId170" Type="http://schemas.openxmlformats.org/officeDocument/2006/relationships/hyperlink" Target="http://www.8pu.com/country/BFA/" TargetMode="External"/><Relationship Id="rId16" Type="http://schemas.openxmlformats.org/officeDocument/2006/relationships/hyperlink" Target="http://www.8pu.com/country/FIN/" TargetMode="External"/><Relationship Id="rId107" Type="http://schemas.openxmlformats.org/officeDocument/2006/relationships/hyperlink" Target="http://www.8pu.com/country/TON/" TargetMode="External"/><Relationship Id="rId11" Type="http://schemas.openxmlformats.org/officeDocument/2006/relationships/hyperlink" Target="http://www.8pu.com/country/SGP/" TargetMode="External"/><Relationship Id="rId32" Type="http://schemas.openxmlformats.org/officeDocument/2006/relationships/hyperlink" Target="http://www.8pu.com/country/MLT/" TargetMode="External"/><Relationship Id="rId37" Type="http://schemas.openxmlformats.org/officeDocument/2006/relationships/hyperlink" Target="http://www.8pu.com/country/TWN/" TargetMode="External"/><Relationship Id="rId53" Type="http://schemas.openxmlformats.org/officeDocument/2006/relationships/hyperlink" Target="http://www.8pu.com/country/LVA/" TargetMode="External"/><Relationship Id="rId58" Type="http://schemas.openxmlformats.org/officeDocument/2006/relationships/hyperlink" Target="http://www.8pu.com/country/HUN/" TargetMode="External"/><Relationship Id="rId74" Type="http://schemas.openxmlformats.org/officeDocument/2006/relationships/hyperlink" Target="http://www.8pu.com/country/CHN/" TargetMode="External"/><Relationship Id="rId79" Type="http://schemas.openxmlformats.org/officeDocument/2006/relationships/hyperlink" Target="http://www.8pu.com/country/TKM/" TargetMode="External"/><Relationship Id="rId102" Type="http://schemas.openxmlformats.org/officeDocument/2006/relationships/hyperlink" Target="http://www.8pu.com/country/AGO/" TargetMode="External"/><Relationship Id="rId123" Type="http://schemas.openxmlformats.org/officeDocument/2006/relationships/hyperlink" Target="http://www.8pu.com/country/PHL/" TargetMode="External"/><Relationship Id="rId128" Type="http://schemas.openxmlformats.org/officeDocument/2006/relationships/hyperlink" Target="http://www.8pu.com/country/PNG/" TargetMode="External"/><Relationship Id="rId144" Type="http://schemas.openxmlformats.org/officeDocument/2006/relationships/hyperlink" Target="http://www.8pu.com/country/CIV/" TargetMode="External"/><Relationship Id="rId149" Type="http://schemas.openxmlformats.org/officeDocument/2006/relationships/hyperlink" Target="http://www.8pu.com/country/MRT/" TargetMode="External"/><Relationship Id="rId5" Type="http://schemas.openxmlformats.org/officeDocument/2006/relationships/hyperlink" Target="http://www.8pu.com/country/ISL/" TargetMode="External"/><Relationship Id="rId90" Type="http://schemas.openxmlformats.org/officeDocument/2006/relationships/hyperlink" Target="http://www.8pu.com/country/JOR/" TargetMode="External"/><Relationship Id="rId95" Type="http://schemas.openxmlformats.org/officeDocument/2006/relationships/hyperlink" Target="http://www.8pu.com/country/LBY/" TargetMode="External"/><Relationship Id="rId160" Type="http://schemas.openxmlformats.org/officeDocument/2006/relationships/hyperlink" Target="http://www.8pu.com/country/NPL/" TargetMode="External"/><Relationship Id="rId165" Type="http://schemas.openxmlformats.org/officeDocument/2006/relationships/hyperlink" Target="http://www.8pu.com/country/GNB/" TargetMode="External"/><Relationship Id="rId181" Type="http://schemas.openxmlformats.org/officeDocument/2006/relationships/hyperlink" Target="http://www.8pu.com/country/MWI/" TargetMode="External"/><Relationship Id="rId22" Type="http://schemas.openxmlformats.org/officeDocument/2006/relationships/hyperlink" Target="http://www.8pu.com/country/ISR/" TargetMode="External"/><Relationship Id="rId27" Type="http://schemas.openxmlformats.org/officeDocument/2006/relationships/hyperlink" Target="http://www.8pu.com/country/ITA/" TargetMode="External"/><Relationship Id="rId43" Type="http://schemas.openxmlformats.org/officeDocument/2006/relationships/hyperlink" Target="http://www.8pu.com/country/GRC/" TargetMode="External"/><Relationship Id="rId48" Type="http://schemas.openxmlformats.org/officeDocument/2006/relationships/hyperlink" Target="http://www.8pu.com/country/BRB/" TargetMode="External"/><Relationship Id="rId64" Type="http://schemas.openxmlformats.org/officeDocument/2006/relationships/hyperlink" Target="http://www.8pu.com/country/TUR/" TargetMode="External"/><Relationship Id="rId69" Type="http://schemas.openxmlformats.org/officeDocument/2006/relationships/hyperlink" Target="http://www.8pu.com/country/MUS/" TargetMode="External"/><Relationship Id="rId113" Type="http://schemas.openxmlformats.org/officeDocument/2006/relationships/hyperlink" Target="http://www.8pu.com/country/ARM/" TargetMode="External"/><Relationship Id="rId118" Type="http://schemas.openxmlformats.org/officeDocument/2006/relationships/hyperlink" Target="http://www.8pu.com/country/SWZ/" TargetMode="External"/><Relationship Id="rId134" Type="http://schemas.openxmlformats.org/officeDocument/2006/relationships/hyperlink" Target="http://www.8pu.com/country/UZB/" TargetMode="External"/><Relationship Id="rId139" Type="http://schemas.openxmlformats.org/officeDocument/2006/relationships/hyperlink" Target="http://www.8pu.com/country/COG/" TargetMode="External"/><Relationship Id="rId80" Type="http://schemas.openxmlformats.org/officeDocument/2006/relationships/hyperlink" Target="http://www.8pu.com/country/VCT/" TargetMode="External"/><Relationship Id="rId85" Type="http://schemas.openxmlformats.org/officeDocument/2006/relationships/hyperlink" Target="http://www.8pu.com/country/THA/" TargetMode="External"/><Relationship Id="rId150" Type="http://schemas.openxmlformats.org/officeDocument/2006/relationships/hyperlink" Target="http://www.8pu.com/country/MMR/" TargetMode="External"/><Relationship Id="rId155" Type="http://schemas.openxmlformats.org/officeDocument/2006/relationships/hyperlink" Target="http://www.8pu.com/country/SEN/" TargetMode="External"/><Relationship Id="rId171" Type="http://schemas.openxmlformats.org/officeDocument/2006/relationships/hyperlink" Target="http://www.8pu.com/country/TGO/" TargetMode="External"/><Relationship Id="rId176" Type="http://schemas.openxmlformats.org/officeDocument/2006/relationships/hyperlink" Target="http://www.8pu.com/country/NER/" TargetMode="External"/><Relationship Id="rId12" Type="http://schemas.openxmlformats.org/officeDocument/2006/relationships/hyperlink" Target="http://www.8pu.com/country/SWE/" TargetMode="External"/><Relationship Id="rId17" Type="http://schemas.openxmlformats.org/officeDocument/2006/relationships/hyperlink" Target="http://www.8pu.com/country/HKG/" TargetMode="External"/><Relationship Id="rId33" Type="http://schemas.openxmlformats.org/officeDocument/2006/relationships/hyperlink" Target="http://www.8pu.com/country/KWT/" TargetMode="External"/><Relationship Id="rId38" Type="http://schemas.openxmlformats.org/officeDocument/2006/relationships/hyperlink" Target="http://www.8pu.com/country/SVN/" TargetMode="External"/><Relationship Id="rId59" Type="http://schemas.openxmlformats.org/officeDocument/2006/relationships/hyperlink" Target="http://www.8pu.com/country/POL/" TargetMode="External"/><Relationship Id="rId103" Type="http://schemas.openxmlformats.org/officeDocument/2006/relationships/hyperlink" Target="http://www.8pu.com/country/SLV/" TargetMode="External"/><Relationship Id="rId108" Type="http://schemas.openxmlformats.org/officeDocument/2006/relationships/hyperlink" Target="http://www.8pu.com/country/PRY/" TargetMode="External"/><Relationship Id="rId124" Type="http://schemas.openxmlformats.org/officeDocument/2006/relationships/hyperlink" Target="http://www.8pu.com/country/VUT/" TargetMode="External"/><Relationship Id="rId129" Type="http://schemas.openxmlformats.org/officeDocument/2006/relationships/hyperlink" Target="http://www.8pu.com/country/LAO/" TargetMode="External"/><Relationship Id="rId54" Type="http://schemas.openxmlformats.org/officeDocument/2006/relationships/hyperlink" Target="http://www.8pu.com/country/TTO/" TargetMode="External"/><Relationship Id="rId70" Type="http://schemas.openxmlformats.org/officeDocument/2006/relationships/hyperlink" Target="http://www.8pu.com/country/MYS/" TargetMode="External"/><Relationship Id="rId75" Type="http://schemas.openxmlformats.org/officeDocument/2006/relationships/hyperlink" Target="http://www.8pu.com/country/NRU/" TargetMode="External"/><Relationship Id="rId91" Type="http://schemas.openxmlformats.org/officeDocument/2006/relationships/hyperlink" Target="http://www.8pu.com/country/BLR/" TargetMode="External"/><Relationship Id="rId96" Type="http://schemas.openxmlformats.org/officeDocument/2006/relationships/hyperlink" Target="http://www.8pu.com/country/JAM/" TargetMode="External"/><Relationship Id="rId140" Type="http://schemas.openxmlformats.org/officeDocument/2006/relationships/hyperlink" Target="http://www.8pu.com/country/STP/" TargetMode="External"/><Relationship Id="rId145" Type="http://schemas.openxmlformats.org/officeDocument/2006/relationships/hyperlink" Target="http://www.8pu.com/country/BGD/" TargetMode="External"/><Relationship Id="rId161" Type="http://schemas.openxmlformats.org/officeDocument/2006/relationships/hyperlink" Target="http://www.8pu.com/country/TJK/" TargetMode="External"/><Relationship Id="rId166" Type="http://schemas.openxmlformats.org/officeDocument/2006/relationships/hyperlink" Target="http://www.8pu.com/country/HTI/" TargetMode="External"/><Relationship Id="rId182" Type="http://schemas.openxmlformats.org/officeDocument/2006/relationships/hyperlink" Target="http://www.8pu.com/country/EGY/" TargetMode="External"/><Relationship Id="rId1" Type="http://schemas.openxmlformats.org/officeDocument/2006/relationships/hyperlink" Target="http://www.8pu.com/country/LUX/" TargetMode="External"/><Relationship Id="rId6" Type="http://schemas.openxmlformats.org/officeDocument/2006/relationships/hyperlink" Target="http://www.8pu.com/country/IRL/" TargetMode="External"/><Relationship Id="rId23" Type="http://schemas.openxmlformats.org/officeDocument/2006/relationships/hyperlink" Target="http://www.8pu.com/country/FRA/" TargetMode="External"/><Relationship Id="rId28" Type="http://schemas.openxmlformats.org/officeDocument/2006/relationships/hyperlink" Target="http://www.8pu.com/country/PRI/" TargetMode="External"/><Relationship Id="rId49" Type="http://schemas.openxmlformats.org/officeDocument/2006/relationships/hyperlink" Target="http://www.8pu.com/country/ATG/" TargetMode="External"/><Relationship Id="rId114" Type="http://schemas.openxmlformats.org/officeDocument/2006/relationships/hyperlink" Target="http://www.8pu.com/country/MHL/" TargetMode="External"/><Relationship Id="rId119" Type="http://schemas.openxmlformats.org/officeDocument/2006/relationships/hyperlink" Target="http://www.8pu.com/country/BOL/" TargetMode="External"/><Relationship Id="rId44" Type="http://schemas.openxmlformats.org/officeDocument/2006/relationships/hyperlink" Target="http://www.8pu.com/country/PLW/" TargetMode="External"/><Relationship Id="rId60" Type="http://schemas.openxmlformats.org/officeDocument/2006/relationships/hyperlink" Target="http://www.8pu.com/country/HRV/" TargetMode="External"/><Relationship Id="rId65" Type="http://schemas.openxmlformats.org/officeDocument/2006/relationships/hyperlink" Target="http://www.8pu.com/country/GRD/" TargetMode="External"/><Relationship Id="rId81" Type="http://schemas.openxmlformats.org/officeDocument/2006/relationships/hyperlink" Target="http://www.8pu.com/country/DOM/" TargetMode="External"/><Relationship Id="rId86" Type="http://schemas.openxmlformats.org/officeDocument/2006/relationships/hyperlink" Target="http://www.8pu.com/country/COL/" TargetMode="External"/><Relationship Id="rId130" Type="http://schemas.openxmlformats.org/officeDocument/2006/relationships/hyperlink" Target="http://www.8pu.com/country/UKR/" TargetMode="External"/><Relationship Id="rId135" Type="http://schemas.openxmlformats.org/officeDocument/2006/relationships/hyperlink" Target="http://www.8pu.com/country/NGA/" TargetMode="External"/><Relationship Id="rId151" Type="http://schemas.openxmlformats.org/officeDocument/2006/relationships/hyperlink" Target="http://www.8pu.com/country/CMR/" TargetMode="External"/><Relationship Id="rId156" Type="http://schemas.openxmlformats.org/officeDocument/2006/relationships/hyperlink" Target="http://www.8pu.com/country/ERI/" TargetMode="External"/><Relationship Id="rId177" Type="http://schemas.openxmlformats.org/officeDocument/2006/relationships/hyperlink" Target="http://www.8pu.com/country/MOZ/" TargetMode="External"/><Relationship Id="rId4" Type="http://schemas.openxmlformats.org/officeDocument/2006/relationships/hyperlink" Target="http://www.8pu.com/country/NOR/" TargetMode="External"/><Relationship Id="rId9" Type="http://schemas.openxmlformats.org/officeDocument/2006/relationships/hyperlink" Target="http://www.8pu.com/country/DNK/" TargetMode="External"/><Relationship Id="rId172" Type="http://schemas.openxmlformats.org/officeDocument/2006/relationships/hyperlink" Target="http://www.8pu.com/country/SLE/" TargetMode="External"/><Relationship Id="rId180" Type="http://schemas.openxmlformats.org/officeDocument/2006/relationships/hyperlink" Target="http://www.8pu.com/country/BDI/" TargetMode="External"/><Relationship Id="rId13" Type="http://schemas.openxmlformats.org/officeDocument/2006/relationships/hyperlink" Target="http://www.8pu.com/country/NLD/" TargetMode="External"/><Relationship Id="rId18" Type="http://schemas.openxmlformats.org/officeDocument/2006/relationships/hyperlink" Target="http://www.8pu.com/country/CAN/" TargetMode="External"/><Relationship Id="rId39" Type="http://schemas.openxmlformats.org/officeDocument/2006/relationships/hyperlink" Target="http://www.8pu.com/country/SAU/" TargetMode="External"/><Relationship Id="rId109" Type="http://schemas.openxmlformats.org/officeDocument/2006/relationships/hyperlink" Target="http://www.8pu.com/country/GEO/" TargetMode="External"/><Relationship Id="rId34" Type="http://schemas.openxmlformats.org/officeDocument/2006/relationships/hyperlink" Target="http://www.8pu.com/country/BHR/" TargetMode="External"/><Relationship Id="rId50" Type="http://schemas.openxmlformats.org/officeDocument/2006/relationships/hyperlink" Target="http://www.8pu.com/country/KNA/" TargetMode="External"/><Relationship Id="rId55" Type="http://schemas.openxmlformats.org/officeDocument/2006/relationships/hyperlink" Target="http://www.8pu.com/country/PAN/" TargetMode="External"/><Relationship Id="rId76" Type="http://schemas.openxmlformats.org/officeDocument/2006/relationships/hyperlink" Target="http://www.8pu.com/country/BGR/" TargetMode="External"/><Relationship Id="rId97" Type="http://schemas.openxmlformats.org/officeDocument/2006/relationships/hyperlink" Target="http://www.8pu.com/country/IRQ/" TargetMode="External"/><Relationship Id="rId104" Type="http://schemas.openxmlformats.org/officeDocument/2006/relationships/hyperlink" Target="http://www.8pu.com/country/WSM/" TargetMode="External"/><Relationship Id="rId120" Type="http://schemas.openxmlformats.org/officeDocument/2006/relationships/hyperlink" Target="http://www.8pu.com/country/FSM/" TargetMode="External"/><Relationship Id="rId125" Type="http://schemas.openxmlformats.org/officeDocument/2006/relationships/hyperlink" Target="http://www.8pu.com/country/SDN/" TargetMode="External"/><Relationship Id="rId141" Type="http://schemas.openxmlformats.org/officeDocument/2006/relationships/hyperlink" Target="http://www.8pu.com/country/KEN/" TargetMode="External"/><Relationship Id="rId146" Type="http://schemas.openxmlformats.org/officeDocument/2006/relationships/hyperlink" Target="http://www.8pu.com/country/ZMB/" TargetMode="External"/><Relationship Id="rId167" Type="http://schemas.openxmlformats.org/officeDocument/2006/relationships/hyperlink" Target="http://www.8pu.com/country/RWA/" TargetMode="External"/><Relationship Id="rId7" Type="http://schemas.openxmlformats.org/officeDocument/2006/relationships/hyperlink" Target="http://www.8pu.com/country/QAT/" TargetMode="External"/><Relationship Id="rId71" Type="http://schemas.openxmlformats.org/officeDocument/2006/relationships/hyperlink" Target="http://www.8pu.com/country/MEX/" TargetMode="External"/><Relationship Id="rId92" Type="http://schemas.openxmlformats.org/officeDocument/2006/relationships/hyperlink" Target="http://www.8pu.com/country/MKD/" TargetMode="External"/><Relationship Id="rId162" Type="http://schemas.openxmlformats.org/officeDocument/2006/relationships/hyperlink" Target="http://www.8pu.com/country/TCD/" TargetMode="External"/><Relationship Id="rId183" Type="http://schemas.openxmlformats.org/officeDocument/2006/relationships/hyperlink" Target="http://www.8pu.com/country/SOM/" TargetMode="External"/><Relationship Id="rId2" Type="http://schemas.openxmlformats.org/officeDocument/2006/relationships/hyperlink" Target="http://www.8pu.com/country/CHE/" TargetMode="External"/><Relationship Id="rId29" Type="http://schemas.openxmlformats.org/officeDocument/2006/relationships/hyperlink" Target="http://www.8pu.com/country/KOR/" TargetMode="External"/><Relationship Id="rId24" Type="http://schemas.openxmlformats.org/officeDocument/2006/relationships/hyperlink" Target="http://www.8pu.com/country/GBR/" TargetMode="External"/><Relationship Id="rId40" Type="http://schemas.openxmlformats.org/officeDocument/2006/relationships/hyperlink" Target="http://www.8pu.com/country/PRT/" TargetMode="External"/><Relationship Id="rId45" Type="http://schemas.openxmlformats.org/officeDocument/2006/relationships/hyperlink" Target="http://www.8pu.com/country/SVK/" TargetMode="External"/><Relationship Id="rId66" Type="http://schemas.openxmlformats.org/officeDocument/2006/relationships/hyperlink" Target="http://www.8pu.com/country/RUS/" TargetMode="External"/><Relationship Id="rId87" Type="http://schemas.openxmlformats.org/officeDocument/2006/relationships/hyperlink" Target="http://www.8pu.com/country/ZAF/" TargetMode="External"/><Relationship Id="rId110" Type="http://schemas.openxmlformats.org/officeDocument/2006/relationships/hyperlink" Target="http://www.8pu.com/country/AZE/" TargetMode="External"/><Relationship Id="rId115" Type="http://schemas.openxmlformats.org/officeDocument/2006/relationships/hyperlink" Target="http://www.8pu.com/country/TUV/" TargetMode="External"/><Relationship Id="rId131" Type="http://schemas.openxmlformats.org/officeDocument/2006/relationships/hyperlink" Target="http://www.8pu.com/country/VNM/" TargetMode="External"/><Relationship Id="rId136" Type="http://schemas.openxmlformats.org/officeDocument/2006/relationships/hyperlink" Target="http://www.8pu.com/country/SLB/" TargetMode="External"/><Relationship Id="rId157" Type="http://schemas.openxmlformats.org/officeDocument/2006/relationships/hyperlink" Target="http://www.8pu.com/country/ETH/" TargetMode="External"/><Relationship Id="rId178" Type="http://schemas.openxmlformats.org/officeDocument/2006/relationships/hyperlink" Target="http://www.8pu.com/country/MDG/" TargetMode="External"/><Relationship Id="rId61" Type="http://schemas.openxmlformats.org/officeDocument/2006/relationships/hyperlink" Target="http://www.8pu.com/country/MDV/" TargetMode="External"/><Relationship Id="rId82" Type="http://schemas.openxmlformats.org/officeDocument/2006/relationships/hyperlink" Target="http://www.8pu.com/country/VEN/" TargetMode="External"/><Relationship Id="rId152" Type="http://schemas.openxmlformats.org/officeDocument/2006/relationships/hyperlink" Target="http://www.8pu.com/country/ZWE/" TargetMode="External"/><Relationship Id="rId173" Type="http://schemas.openxmlformats.org/officeDocument/2006/relationships/hyperlink" Target="http://www.8pu.com/country/AFG/" TargetMode="External"/><Relationship Id="rId19" Type="http://schemas.openxmlformats.org/officeDocument/2006/relationships/hyperlink" Target="http://www.8pu.com/country/DEU/" TargetMode="External"/><Relationship Id="rId14" Type="http://schemas.openxmlformats.org/officeDocument/2006/relationships/hyperlink" Target="http://www.8pu.com/country/SMR/" TargetMode="External"/><Relationship Id="rId30" Type="http://schemas.openxmlformats.org/officeDocument/2006/relationships/hyperlink" Target="http://www.8pu.com/country/ESP/" TargetMode="External"/><Relationship Id="rId35" Type="http://schemas.openxmlformats.org/officeDocument/2006/relationships/hyperlink" Target="http://www.8pu.com/country/CYP/" TargetMode="External"/><Relationship Id="rId56" Type="http://schemas.openxmlformats.org/officeDocument/2006/relationships/hyperlink" Target="http://www.8pu.com/country/CHL/" TargetMode="External"/><Relationship Id="rId77" Type="http://schemas.openxmlformats.org/officeDocument/2006/relationships/hyperlink" Target="http://www.8pu.com/country/BWA/" TargetMode="External"/><Relationship Id="rId100" Type="http://schemas.openxmlformats.org/officeDocument/2006/relationships/hyperlink" Target="http://www.8pu.com/country/BIH/" TargetMode="External"/><Relationship Id="rId105" Type="http://schemas.openxmlformats.org/officeDocument/2006/relationships/hyperlink" Target="http://www.8pu.com/country/DZA/" TargetMode="External"/><Relationship Id="rId126" Type="http://schemas.openxmlformats.org/officeDocument/2006/relationships/hyperlink" Target="http://www.8pu.com/country/BTN/" TargetMode="External"/><Relationship Id="rId147" Type="http://schemas.openxmlformats.org/officeDocument/2006/relationships/hyperlink" Target="http://www.8pu.com/country/LSO/" TargetMode="External"/><Relationship Id="rId168" Type="http://schemas.openxmlformats.org/officeDocument/2006/relationships/hyperlink" Target="http://www.8pu.com/country/GIN/" TargetMode="External"/><Relationship Id="rId8" Type="http://schemas.openxmlformats.org/officeDocument/2006/relationships/hyperlink" Target="http://www.8pu.com/country/USA/" TargetMode="External"/><Relationship Id="rId51" Type="http://schemas.openxmlformats.org/officeDocument/2006/relationships/hyperlink" Target="http://www.8pu.com/country/LTU/" TargetMode="External"/><Relationship Id="rId72" Type="http://schemas.openxmlformats.org/officeDocument/2006/relationships/hyperlink" Target="http://www.8pu.com/country/DMA/" TargetMode="External"/><Relationship Id="rId93" Type="http://schemas.openxmlformats.org/officeDocument/2006/relationships/hyperlink" Target="http://www.8pu.com/country/NAM/" TargetMode="External"/><Relationship Id="rId98" Type="http://schemas.openxmlformats.org/officeDocument/2006/relationships/hyperlink" Target="http://www.8pu.com/country/BLZ/" TargetMode="External"/><Relationship Id="rId121" Type="http://schemas.openxmlformats.org/officeDocument/2006/relationships/hyperlink" Target="http://www.8pu.com/country/CPV/" TargetMode="External"/><Relationship Id="rId142" Type="http://schemas.openxmlformats.org/officeDocument/2006/relationships/hyperlink" Target="http://www.8pu.com/country/KIR/" TargetMode="External"/><Relationship Id="rId163" Type="http://schemas.openxmlformats.org/officeDocument/2006/relationships/hyperlink" Target="http://www.8pu.com/country/MLI/" TargetMode="External"/><Relationship Id="rId184" Type="http://schemas.openxmlformats.org/officeDocument/2006/relationships/hyperlink" Target="http://www.8pu.com/country/SYR/" TargetMode="External"/><Relationship Id="rId3" Type="http://schemas.openxmlformats.org/officeDocument/2006/relationships/hyperlink" Target="http://www.8pu.com/country/MAC/" TargetMode="External"/><Relationship Id="rId25" Type="http://schemas.openxmlformats.org/officeDocument/2006/relationships/hyperlink" Target="http://www.8pu.com/country/JPN/" TargetMode="External"/><Relationship Id="rId46" Type="http://schemas.openxmlformats.org/officeDocument/2006/relationships/hyperlink" Target="http://www.8pu.com/country/OMN/" TargetMode="External"/><Relationship Id="rId67" Type="http://schemas.openxmlformats.org/officeDocument/2006/relationships/hyperlink" Target="http://www.8pu.com/country/BRA/" TargetMode="External"/><Relationship Id="rId116" Type="http://schemas.openxmlformats.org/officeDocument/2006/relationships/hyperlink" Target="http://www.8pu.com/country/MNG/" TargetMode="External"/><Relationship Id="rId137" Type="http://schemas.openxmlformats.org/officeDocument/2006/relationships/hyperlink" Target="http://www.8pu.com/country/DJI/" TargetMode="External"/><Relationship Id="rId158" Type="http://schemas.openxmlformats.org/officeDocument/2006/relationships/hyperlink" Target="http://www.8pu.com/country/YEM/" TargetMode="External"/><Relationship Id="rId20" Type="http://schemas.openxmlformats.org/officeDocument/2006/relationships/hyperlink" Target="http://www.8pu.com/country/BEL/" TargetMode="External"/><Relationship Id="rId41" Type="http://schemas.openxmlformats.org/officeDocument/2006/relationships/hyperlink" Target="http://www.8pu.com/country/CZE/" TargetMode="External"/><Relationship Id="rId62" Type="http://schemas.openxmlformats.org/officeDocument/2006/relationships/hyperlink" Target="http://www.8pu.com/country/GNQ/" TargetMode="External"/><Relationship Id="rId83" Type="http://schemas.openxmlformats.org/officeDocument/2006/relationships/hyperlink" Target="http://www.8pu.com/country/PER/" TargetMode="External"/><Relationship Id="rId88" Type="http://schemas.openxmlformats.org/officeDocument/2006/relationships/hyperlink" Target="http://www.8pu.com/country/ECU/" TargetMode="External"/><Relationship Id="rId111" Type="http://schemas.openxmlformats.org/officeDocument/2006/relationships/hyperlink" Target="http://www.8pu.com/country/LKA/" TargetMode="External"/><Relationship Id="rId132" Type="http://schemas.openxmlformats.org/officeDocument/2006/relationships/hyperlink" Target="http://www.8pu.com/country/MDA/" TargetMode="External"/><Relationship Id="rId153" Type="http://schemas.openxmlformats.org/officeDocument/2006/relationships/hyperlink" Target="http://www.8pu.com/country/KGZ/" TargetMode="External"/><Relationship Id="rId174" Type="http://schemas.openxmlformats.org/officeDocument/2006/relationships/hyperlink" Target="http://www.8pu.com/country/GMB/" TargetMode="External"/><Relationship Id="rId179" Type="http://schemas.openxmlformats.org/officeDocument/2006/relationships/hyperlink" Target="http://www.8pu.com/country/CAF/" TargetMode="External"/><Relationship Id="rId15" Type="http://schemas.openxmlformats.org/officeDocument/2006/relationships/hyperlink" Target="http://www.8pu.com/country/AUT/" TargetMode="External"/><Relationship Id="rId36" Type="http://schemas.openxmlformats.org/officeDocument/2006/relationships/hyperlink" Target="http://www.8pu.com/country/BHS/" TargetMode="External"/><Relationship Id="rId57" Type="http://schemas.openxmlformats.org/officeDocument/2006/relationships/hyperlink" Target="http://www.8pu.com/country/ARG/" TargetMode="External"/><Relationship Id="rId106" Type="http://schemas.openxmlformats.org/officeDocument/2006/relationships/hyperlink" Target="http://www.8pu.com/country/GTM/" TargetMode="External"/><Relationship Id="rId127" Type="http://schemas.openxmlformats.org/officeDocument/2006/relationships/hyperlink" Target="http://www.8pu.com/country/HND/" TargetMode="External"/><Relationship Id="rId10" Type="http://schemas.openxmlformats.org/officeDocument/2006/relationships/hyperlink" Target="http://www.8pu.com/country/AUS/" TargetMode="External"/><Relationship Id="rId31" Type="http://schemas.openxmlformats.org/officeDocument/2006/relationships/hyperlink" Target="http://www.8pu.com/country/BRN/" TargetMode="External"/><Relationship Id="rId52" Type="http://schemas.openxmlformats.org/officeDocument/2006/relationships/hyperlink" Target="http://www.8pu.com/country/SYC/" TargetMode="External"/><Relationship Id="rId73" Type="http://schemas.openxmlformats.org/officeDocument/2006/relationships/hyperlink" Target="http://www.8pu.com/country/KAZ/" TargetMode="External"/><Relationship Id="rId78" Type="http://schemas.openxmlformats.org/officeDocument/2006/relationships/hyperlink" Target="http://www.8pu.com/country/GAB/" TargetMode="External"/><Relationship Id="rId94" Type="http://schemas.openxmlformats.org/officeDocument/2006/relationships/hyperlink" Target="http://www.8pu.com/country/IRN/" TargetMode="External"/><Relationship Id="rId99" Type="http://schemas.openxmlformats.org/officeDocument/2006/relationships/hyperlink" Target="http://www.8pu.com/country/GUY/" TargetMode="External"/><Relationship Id="rId101" Type="http://schemas.openxmlformats.org/officeDocument/2006/relationships/hyperlink" Target="http://www.8pu.com/country/ALB/" TargetMode="External"/><Relationship Id="rId122" Type="http://schemas.openxmlformats.org/officeDocument/2006/relationships/hyperlink" Target="http://www.8pu.com/country/MAR/" TargetMode="External"/><Relationship Id="rId143" Type="http://schemas.openxmlformats.org/officeDocument/2006/relationships/hyperlink" Target="http://www.8pu.com/country/GHA/" TargetMode="External"/><Relationship Id="rId148" Type="http://schemas.openxmlformats.org/officeDocument/2006/relationships/hyperlink" Target="http://www.8pu.com/country/KHM/" TargetMode="External"/><Relationship Id="rId164" Type="http://schemas.openxmlformats.org/officeDocument/2006/relationships/hyperlink" Target="http://www.8pu.com/country/COM/" TargetMode="External"/><Relationship Id="rId169" Type="http://schemas.openxmlformats.org/officeDocument/2006/relationships/hyperlink" Target="http://www.8pu.com/country/UGA/" TargetMode="External"/><Relationship Id="rId185" Type="http://schemas.openxmlformats.org/officeDocument/2006/relationships/hyperlink" Target="http://www.8pu.com/country/PA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6"/>
  <sheetViews>
    <sheetView showGridLines="0" tabSelected="1" zoomScale="115" zoomScaleNormal="115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320" sqref="E320"/>
    </sheetView>
  </sheetViews>
  <sheetFormatPr defaultRowHeight="13.5"/>
  <cols>
    <col min="1" max="1" width="12.125" style="1" customWidth="1"/>
    <col min="2" max="2" width="15.875" style="1" customWidth="1"/>
    <col min="3" max="3" width="14.25" style="1" customWidth="1"/>
    <col min="4" max="5" width="10.75" style="1" customWidth="1"/>
    <col min="6" max="6" width="11.625" style="34" customWidth="1"/>
    <col min="7" max="7" width="11" style="1" customWidth="1"/>
    <col min="8" max="8" width="9.5" style="1" bestFit="1" customWidth="1"/>
    <col min="9" max="9" width="10.375" style="1" bestFit="1" customWidth="1"/>
    <col min="10" max="11" width="13.75" style="1" customWidth="1"/>
    <col min="12" max="12" width="10.125" customWidth="1"/>
    <col min="13" max="13" width="12.75" bestFit="1" customWidth="1"/>
  </cols>
  <sheetData>
    <row r="1" spans="2:14" ht="15">
      <c r="F1" s="28"/>
    </row>
    <row r="2" spans="2:14" ht="15.75">
      <c r="B2" s="8" t="s">
        <v>1</v>
      </c>
      <c r="C2" s="8"/>
      <c r="D2" s="9"/>
      <c r="E2" s="9"/>
      <c r="F2" s="29"/>
      <c r="G2" s="9"/>
      <c r="H2" s="9"/>
      <c r="I2" s="9"/>
      <c r="J2" s="6"/>
      <c r="K2" s="6"/>
    </row>
    <row r="4" spans="2:14">
      <c r="B4" s="20" t="s">
        <v>0</v>
      </c>
      <c r="C4" s="20"/>
      <c r="D4" s="3"/>
      <c r="E4" s="3"/>
      <c r="F4" s="30"/>
      <c r="G4" s="2"/>
      <c r="H4" s="2"/>
      <c r="I4" s="2"/>
      <c r="J4" s="10"/>
      <c r="K4" s="10"/>
      <c r="L4" s="11"/>
      <c r="M4" s="11"/>
      <c r="N4" s="11"/>
    </row>
    <row r="6" spans="2:14" ht="14.25">
      <c r="B6" s="5" t="s">
        <v>2</v>
      </c>
      <c r="C6" s="5"/>
      <c r="D6" s="4"/>
      <c r="E6" s="4"/>
      <c r="F6" s="31"/>
      <c r="G6" s="4"/>
      <c r="H6" s="4"/>
      <c r="I6" s="4"/>
      <c r="J6" s="12"/>
      <c r="K6" s="12"/>
      <c r="L6" s="11"/>
      <c r="M6" s="11"/>
      <c r="N6" s="11"/>
    </row>
    <row r="7" spans="2:14" ht="14.25">
      <c r="B7" s="21" t="s">
        <v>18</v>
      </c>
      <c r="C7" s="21"/>
      <c r="D7" s="7"/>
      <c r="E7" s="7"/>
      <c r="F7" s="32"/>
      <c r="G7" s="21" t="s">
        <v>22</v>
      </c>
      <c r="H7" s="7"/>
      <c r="I7" s="7"/>
      <c r="J7" s="7"/>
      <c r="K7" s="7"/>
    </row>
    <row r="8" spans="2:14" ht="14.25">
      <c r="B8" s="21"/>
      <c r="C8" s="21"/>
      <c r="D8" s="7"/>
      <c r="E8" s="7"/>
      <c r="F8" s="32"/>
      <c r="G8" s="7"/>
      <c r="H8" s="7"/>
      <c r="I8" s="7"/>
      <c r="J8" s="7"/>
      <c r="K8" s="7"/>
    </row>
    <row r="9" spans="2:14" ht="14.25">
      <c r="B9" s="21"/>
      <c r="C9" s="21"/>
      <c r="D9" s="7"/>
      <c r="E9" s="7"/>
      <c r="F9" s="32"/>
      <c r="G9" s="7"/>
      <c r="H9" s="7"/>
      <c r="I9" s="7"/>
      <c r="J9" s="7"/>
      <c r="K9" s="7"/>
    </row>
    <row r="10" spans="2:14" ht="14.25">
      <c r="B10" s="21"/>
      <c r="C10" s="21"/>
      <c r="D10" s="7"/>
      <c r="E10" s="7"/>
      <c r="F10" s="32"/>
      <c r="G10" s="7"/>
      <c r="H10" s="7"/>
      <c r="I10" s="7"/>
      <c r="J10" s="7"/>
      <c r="K10" s="7"/>
    </row>
    <row r="11" spans="2:14" ht="14.25">
      <c r="B11" s="21"/>
      <c r="C11" s="21"/>
      <c r="D11" s="7"/>
      <c r="E11" s="7"/>
      <c r="F11" s="32"/>
      <c r="G11" s="7"/>
      <c r="H11" s="7"/>
      <c r="I11" s="7"/>
      <c r="J11" s="7"/>
      <c r="K11" s="7"/>
    </row>
    <row r="12" spans="2:14" ht="14.25">
      <c r="B12" s="21"/>
      <c r="C12" s="21"/>
      <c r="D12" s="7"/>
      <c r="E12" s="7"/>
      <c r="F12" s="32"/>
      <c r="G12" s="7"/>
      <c r="H12" s="7"/>
      <c r="I12" s="7"/>
      <c r="J12" s="7"/>
      <c r="K12" s="7"/>
    </row>
    <row r="13" spans="2:14" ht="14.25">
      <c r="B13" s="21"/>
      <c r="C13" s="21"/>
      <c r="D13" s="7"/>
      <c r="E13" s="7"/>
      <c r="F13" s="32"/>
      <c r="G13" s="7"/>
      <c r="H13" s="7"/>
      <c r="I13" s="7"/>
      <c r="J13" s="7"/>
      <c r="K13" s="7"/>
    </row>
    <row r="14" spans="2:14" ht="14.25">
      <c r="B14" s="21"/>
      <c r="C14" s="21"/>
      <c r="D14" s="7"/>
      <c r="E14" s="7"/>
      <c r="F14" s="32"/>
      <c r="G14" s="7"/>
      <c r="H14" s="7"/>
      <c r="I14" s="7"/>
      <c r="J14" s="7"/>
      <c r="K14" s="7"/>
    </row>
    <row r="15" spans="2:14" ht="14.25">
      <c r="B15" s="21"/>
      <c r="C15" s="21"/>
      <c r="D15" s="7"/>
      <c r="E15" s="7"/>
      <c r="F15" s="32"/>
      <c r="G15" s="7"/>
      <c r="H15" s="7"/>
      <c r="I15" s="7"/>
      <c r="J15" s="7"/>
      <c r="K15" s="7"/>
    </row>
    <row r="16" spans="2:14" ht="14.25">
      <c r="B16" s="21"/>
      <c r="C16" s="21"/>
      <c r="D16" s="7"/>
      <c r="E16" s="7"/>
      <c r="F16" s="32"/>
      <c r="G16" s="7"/>
      <c r="H16" s="7"/>
      <c r="I16" s="7"/>
      <c r="J16" s="7"/>
      <c r="K16" s="7"/>
    </row>
    <row r="17" spans="2:14" ht="14.25">
      <c r="B17" s="21"/>
      <c r="C17" s="21"/>
      <c r="D17" s="7"/>
      <c r="E17" s="7"/>
      <c r="F17" s="32"/>
      <c r="G17" s="7"/>
      <c r="H17" s="7"/>
      <c r="I17" s="7"/>
      <c r="J17" s="7"/>
      <c r="K17" s="7"/>
    </row>
    <row r="18" spans="2:14" ht="14.25">
      <c r="B18" s="21"/>
      <c r="C18" s="21"/>
      <c r="D18" s="7"/>
      <c r="E18" s="7"/>
      <c r="F18" s="32"/>
      <c r="G18" s="7"/>
      <c r="H18" s="7"/>
      <c r="I18" s="7"/>
      <c r="J18" s="7"/>
      <c r="K18" s="7"/>
    </row>
    <row r="19" spans="2:14" ht="14.25">
      <c r="B19" s="21"/>
      <c r="C19" s="21"/>
      <c r="D19" s="7"/>
      <c r="E19" s="7"/>
      <c r="F19" s="32"/>
      <c r="G19" s="7"/>
      <c r="H19" s="7"/>
      <c r="I19" s="7"/>
      <c r="J19" s="7"/>
      <c r="K19" s="7"/>
    </row>
    <row r="20" spans="2:14" ht="14.25">
      <c r="B20" s="21"/>
      <c r="C20" s="21"/>
      <c r="D20" s="7"/>
      <c r="E20" s="7"/>
      <c r="F20" s="32"/>
      <c r="G20" s="7"/>
      <c r="H20" s="7"/>
      <c r="I20" s="7"/>
      <c r="J20" s="7"/>
      <c r="K20" s="7"/>
    </row>
    <row r="21" spans="2:14" ht="14.25">
      <c r="B21" s="21"/>
      <c r="C21" s="21"/>
      <c r="D21" s="7"/>
      <c r="E21" s="7"/>
      <c r="F21" s="32"/>
      <c r="G21" s="7"/>
      <c r="H21" s="7"/>
      <c r="I21" s="7"/>
      <c r="J21" s="7"/>
      <c r="K21" s="7"/>
    </row>
    <row r="22" spans="2:14">
      <c r="B22" s="22"/>
      <c r="C22" s="22"/>
    </row>
    <row r="23" spans="2:14" ht="14.25">
      <c r="B23" s="16" t="s">
        <v>3</v>
      </c>
      <c r="C23" s="16"/>
      <c r="D23" s="12"/>
      <c r="E23" s="12"/>
      <c r="F23" s="35"/>
      <c r="G23" s="12"/>
      <c r="H23" s="12"/>
      <c r="I23" s="12"/>
      <c r="J23" s="12"/>
      <c r="K23" s="12"/>
      <c r="L23" s="11"/>
      <c r="M23" s="11"/>
      <c r="N23" s="11"/>
    </row>
    <row r="24" spans="2:14" ht="14.25">
      <c r="B24" s="16" t="s">
        <v>19</v>
      </c>
      <c r="C24" s="16"/>
      <c r="D24" s="12"/>
      <c r="E24" s="12"/>
      <c r="F24" s="35"/>
      <c r="G24" s="12"/>
      <c r="H24" s="12"/>
      <c r="I24" s="12"/>
      <c r="J24" s="12"/>
      <c r="K24" s="12"/>
      <c r="L24" s="11"/>
      <c r="M24" s="11"/>
      <c r="N24" s="11"/>
    </row>
    <row r="25" spans="2:14" ht="14.25">
      <c r="B25" s="16"/>
      <c r="C25" s="16"/>
      <c r="D25" s="12"/>
      <c r="E25" s="12"/>
      <c r="F25" s="35"/>
      <c r="G25" s="12"/>
      <c r="H25" s="12"/>
      <c r="I25" s="12"/>
      <c r="J25" s="12"/>
      <c r="K25" s="12"/>
      <c r="L25" s="11"/>
      <c r="M25" s="11"/>
      <c r="N25" s="11"/>
    </row>
    <row r="26" spans="2:14" ht="14.25">
      <c r="B26" s="16"/>
      <c r="C26" s="16"/>
      <c r="D26" s="12"/>
      <c r="E26" s="12"/>
      <c r="F26" s="35"/>
      <c r="G26" s="12"/>
      <c r="H26" s="12"/>
      <c r="I26" s="12"/>
      <c r="J26" s="12"/>
      <c r="K26" s="12"/>
      <c r="L26" s="11"/>
      <c r="M26" s="11"/>
      <c r="N26" s="11"/>
    </row>
    <row r="27" spans="2:14" ht="14.25">
      <c r="B27" s="16"/>
      <c r="C27" s="16"/>
      <c r="D27" s="12"/>
      <c r="E27" s="12"/>
      <c r="F27" s="35"/>
      <c r="G27" s="12"/>
      <c r="H27" s="12"/>
      <c r="I27" s="12"/>
      <c r="J27" s="12"/>
      <c r="K27" s="12"/>
      <c r="L27" s="11"/>
      <c r="M27" s="11"/>
      <c r="N27" s="11"/>
    </row>
    <row r="28" spans="2:14" ht="14.25">
      <c r="B28" s="16" t="s">
        <v>21</v>
      </c>
      <c r="C28" s="16"/>
      <c r="D28" s="12"/>
      <c r="E28" s="12"/>
      <c r="F28" s="16" t="s">
        <v>20</v>
      </c>
      <c r="G28" s="12"/>
      <c r="H28" s="12"/>
      <c r="I28" s="12"/>
      <c r="J28" s="12"/>
      <c r="K28" s="12"/>
      <c r="L28" s="11"/>
      <c r="M28" s="11"/>
      <c r="N28" s="11"/>
    </row>
    <row r="29" spans="2:14" ht="14.25">
      <c r="B29" s="16"/>
      <c r="C29" s="16"/>
      <c r="D29" s="12"/>
      <c r="E29" s="12"/>
      <c r="F29" s="35"/>
      <c r="G29" s="12"/>
      <c r="H29" s="12"/>
      <c r="I29" s="12"/>
      <c r="J29" s="12"/>
      <c r="K29" s="12"/>
      <c r="L29" s="11"/>
      <c r="M29" s="11"/>
      <c r="N29" s="11"/>
    </row>
    <row r="30" spans="2:14" ht="14.25">
      <c r="B30" s="16"/>
      <c r="C30" s="16"/>
      <c r="D30" s="12"/>
      <c r="E30" s="12"/>
      <c r="F30" s="35"/>
      <c r="G30" s="12"/>
      <c r="H30" s="12"/>
      <c r="I30" s="12"/>
      <c r="J30" s="12"/>
      <c r="K30" s="12"/>
      <c r="L30" s="11"/>
      <c r="M30" s="11"/>
      <c r="N30" s="11"/>
    </row>
    <row r="31" spans="2:14" ht="14.25">
      <c r="B31" s="16"/>
      <c r="C31" s="16"/>
      <c r="D31" s="12"/>
      <c r="E31" s="12"/>
      <c r="F31" s="37"/>
      <c r="G31" s="12"/>
      <c r="H31" s="12"/>
      <c r="I31" s="12"/>
      <c r="J31" s="12"/>
      <c r="K31" s="12"/>
      <c r="L31" s="11"/>
      <c r="M31" s="11"/>
      <c r="N31" s="11"/>
    </row>
    <row r="32" spans="2:14" ht="14.25">
      <c r="B32" s="16"/>
      <c r="C32" s="16"/>
      <c r="D32" s="12"/>
      <c r="E32" s="12"/>
      <c r="F32" s="35"/>
      <c r="G32" s="12"/>
      <c r="H32" s="12"/>
      <c r="I32" s="12"/>
      <c r="J32" s="12"/>
      <c r="K32" s="12"/>
      <c r="L32" s="11"/>
      <c r="M32" s="11"/>
      <c r="N32" s="11"/>
    </row>
    <row r="33" spans="2:14" ht="14.25">
      <c r="B33" s="16"/>
      <c r="C33" s="16"/>
      <c r="D33" s="12"/>
      <c r="E33" s="12"/>
      <c r="F33" s="35"/>
      <c r="G33" s="12"/>
      <c r="H33" s="12"/>
      <c r="I33" s="12"/>
      <c r="J33" s="12"/>
      <c r="K33" s="12"/>
      <c r="L33" s="11"/>
      <c r="M33" s="11"/>
      <c r="N33" s="11"/>
    </row>
    <row r="34" spans="2:14" ht="14.25">
      <c r="B34" s="16"/>
      <c r="C34" s="16"/>
      <c r="D34" s="12"/>
      <c r="E34" s="12"/>
      <c r="F34" s="35"/>
      <c r="G34" s="12"/>
      <c r="H34" s="12"/>
      <c r="I34" s="12"/>
      <c r="J34" s="12"/>
      <c r="K34" s="12"/>
      <c r="L34" s="11"/>
      <c r="M34" s="11"/>
      <c r="N34" s="11"/>
    </row>
    <row r="35" spans="2:14" ht="14.25">
      <c r="B35" s="16"/>
      <c r="C35" s="16"/>
      <c r="D35" s="12"/>
      <c r="E35" s="12"/>
      <c r="F35" s="35"/>
      <c r="G35" s="12"/>
      <c r="H35" s="12"/>
      <c r="I35" s="12"/>
      <c r="J35" s="12"/>
      <c r="K35" s="12"/>
      <c r="L35" s="11"/>
      <c r="M35" s="11"/>
      <c r="N35" s="11"/>
    </row>
    <row r="36" spans="2:14" ht="14.25">
      <c r="B36" s="16"/>
      <c r="C36" s="16"/>
      <c r="D36" s="12"/>
      <c r="E36" s="12"/>
      <c r="F36" s="35"/>
      <c r="G36" s="12"/>
      <c r="H36" s="12"/>
      <c r="I36" s="12"/>
      <c r="J36" s="12"/>
      <c r="K36" s="12"/>
      <c r="L36" s="11"/>
      <c r="M36" s="11"/>
      <c r="N36" s="11"/>
    </row>
    <row r="37" spans="2:14" ht="14.25">
      <c r="B37" s="16"/>
      <c r="C37" s="16"/>
      <c r="D37" s="12"/>
      <c r="E37" s="12"/>
      <c r="F37" s="35"/>
      <c r="G37" s="12"/>
      <c r="H37" s="12"/>
      <c r="I37" s="12"/>
      <c r="J37" s="12"/>
      <c r="K37" s="12"/>
      <c r="L37" s="11"/>
      <c r="M37" s="11"/>
      <c r="N37" s="11"/>
    </row>
    <row r="38" spans="2:14" ht="14.25">
      <c r="B38" s="16"/>
      <c r="C38" s="16"/>
      <c r="D38" s="12"/>
      <c r="E38" s="12"/>
      <c r="F38" s="35"/>
      <c r="G38" s="12"/>
      <c r="H38" s="12"/>
      <c r="I38" s="12"/>
      <c r="J38" s="12"/>
      <c r="K38" s="12"/>
      <c r="L38" s="11"/>
      <c r="M38" s="11"/>
      <c r="N38" s="11"/>
    </row>
    <row r="39" spans="2:14" ht="14.25">
      <c r="B39" s="16"/>
      <c r="C39" s="16"/>
      <c r="D39" s="12"/>
      <c r="E39" s="12"/>
      <c r="F39" s="35"/>
      <c r="G39" s="12"/>
      <c r="H39" s="12"/>
      <c r="I39" s="12"/>
      <c r="J39" s="12"/>
      <c r="K39" s="12"/>
      <c r="L39" s="11"/>
      <c r="M39" s="11"/>
      <c r="N39" s="11"/>
    </row>
    <row r="40" spans="2:14" ht="14.25">
      <c r="B40" s="16"/>
      <c r="C40" s="16"/>
      <c r="D40" s="12"/>
      <c r="E40" s="12"/>
      <c r="F40" s="35"/>
      <c r="G40" s="12"/>
      <c r="H40" s="12"/>
      <c r="I40" s="12"/>
      <c r="J40" s="12"/>
      <c r="K40" s="12"/>
      <c r="L40" s="11"/>
      <c r="M40" s="11"/>
      <c r="N40" s="11"/>
    </row>
    <row r="41" spans="2:14" ht="14.25">
      <c r="B41" s="16"/>
      <c r="C41" s="16"/>
      <c r="D41" s="12"/>
      <c r="E41" s="12"/>
      <c r="F41" s="35"/>
      <c r="G41" s="12"/>
      <c r="H41" s="12"/>
      <c r="I41" s="12"/>
      <c r="J41" s="12"/>
      <c r="K41" s="12"/>
      <c r="L41" s="11"/>
      <c r="M41" s="11"/>
      <c r="N41" s="11"/>
    </row>
    <row r="42" spans="2:14" ht="14.25">
      <c r="B42" s="16"/>
      <c r="C42" s="16"/>
      <c r="D42" s="12"/>
      <c r="E42" s="12"/>
      <c r="F42" s="35"/>
      <c r="G42" s="12"/>
      <c r="H42" s="12"/>
      <c r="I42" s="12"/>
      <c r="J42" s="12"/>
      <c r="K42" s="12"/>
      <c r="L42" s="11"/>
      <c r="M42" s="11"/>
      <c r="N42" s="11"/>
    </row>
    <row r="43" spans="2:14" ht="14.25">
      <c r="B43" s="16"/>
      <c r="C43" s="16"/>
      <c r="D43" s="12"/>
      <c r="E43" s="12"/>
      <c r="F43" s="35"/>
      <c r="G43" s="12"/>
      <c r="H43" s="12"/>
      <c r="I43" s="12"/>
      <c r="J43" s="12"/>
      <c r="K43" s="12"/>
      <c r="L43" s="11"/>
      <c r="M43" s="11"/>
      <c r="N43" s="11"/>
    </row>
    <row r="44" spans="2:14" ht="14.25">
      <c r="B44" s="16"/>
      <c r="C44" s="16"/>
      <c r="D44" s="12"/>
      <c r="E44" s="12"/>
      <c r="F44" s="35"/>
      <c r="G44" s="12"/>
      <c r="H44" s="12"/>
      <c r="I44" s="12"/>
      <c r="J44" s="12"/>
      <c r="K44" s="12"/>
      <c r="L44" s="11"/>
      <c r="M44" s="11"/>
      <c r="N44" s="11"/>
    </row>
    <row r="45" spans="2:14" ht="14.25">
      <c r="B45" s="16"/>
      <c r="C45" s="16"/>
      <c r="D45" s="12"/>
      <c r="E45" s="12"/>
      <c r="F45" s="35"/>
      <c r="G45" s="12"/>
      <c r="H45" s="12"/>
      <c r="I45" s="12"/>
      <c r="J45" s="12"/>
      <c r="K45" s="12"/>
      <c r="L45" s="11"/>
      <c r="M45" s="11"/>
      <c r="N45" s="11"/>
    </row>
    <row r="46" spans="2:14" ht="14.25">
      <c r="C46" s="16"/>
      <c r="D46" s="12"/>
      <c r="E46" s="12"/>
      <c r="F46" s="35"/>
      <c r="G46" s="12"/>
      <c r="H46" s="12"/>
      <c r="I46" s="12"/>
      <c r="J46" s="12"/>
      <c r="K46" s="12"/>
      <c r="L46" s="11"/>
      <c r="M46" s="11"/>
      <c r="N46" s="11"/>
    </row>
    <row r="47" spans="2:14" ht="14.25">
      <c r="B47" s="16"/>
      <c r="C47" s="16"/>
      <c r="D47" s="12"/>
      <c r="E47" s="12"/>
      <c r="F47" s="35"/>
      <c r="G47" s="12"/>
      <c r="H47" s="12"/>
      <c r="I47" s="12"/>
      <c r="J47" s="12"/>
      <c r="K47" s="12"/>
      <c r="L47" s="11"/>
      <c r="M47" s="11"/>
      <c r="N47" s="11"/>
    </row>
    <row r="48" spans="2:14" ht="14.25">
      <c r="B48" s="16"/>
      <c r="C48" s="16"/>
      <c r="D48" s="12"/>
      <c r="E48" s="12"/>
      <c r="F48" s="35"/>
      <c r="G48" s="12"/>
      <c r="H48" s="12"/>
      <c r="I48" s="12"/>
      <c r="J48" s="12"/>
      <c r="K48" s="12"/>
      <c r="L48" s="11"/>
      <c r="M48" s="11"/>
      <c r="N48" s="11"/>
    </row>
    <row r="49" spans="2:14" ht="14.25">
      <c r="B49" s="16"/>
      <c r="C49" s="16"/>
      <c r="D49" s="12"/>
      <c r="E49" s="12"/>
      <c r="F49" s="35"/>
      <c r="G49" s="12"/>
      <c r="H49" s="12"/>
      <c r="I49" s="12"/>
      <c r="J49" s="12"/>
      <c r="K49" s="12"/>
      <c r="L49" s="11"/>
      <c r="M49" s="11"/>
      <c r="N49" s="11"/>
    </row>
    <row r="50" spans="2:14" ht="14.25">
      <c r="B50" s="16"/>
      <c r="C50" s="16"/>
      <c r="D50" s="12"/>
      <c r="E50" s="12"/>
      <c r="F50" s="35"/>
      <c r="G50" s="12"/>
      <c r="H50" s="12"/>
      <c r="I50" s="12"/>
      <c r="J50" s="12"/>
      <c r="K50" s="12"/>
      <c r="L50" s="11"/>
      <c r="M50" s="11"/>
      <c r="N50" s="11"/>
    </row>
    <row r="51" spans="2:14" ht="14.25">
      <c r="B51" s="16"/>
      <c r="C51" s="16"/>
      <c r="D51" s="12"/>
      <c r="E51" s="12"/>
      <c r="F51" s="35"/>
      <c r="G51" s="12"/>
      <c r="H51" s="12"/>
      <c r="I51" s="12"/>
      <c r="J51" s="12"/>
      <c r="K51" s="12"/>
      <c r="L51" s="11"/>
      <c r="M51" s="11"/>
      <c r="N51" s="11"/>
    </row>
    <row r="52" spans="2:14" ht="14.25">
      <c r="B52" s="16"/>
      <c r="C52" s="16"/>
      <c r="D52" s="12"/>
      <c r="E52" s="12"/>
      <c r="F52" s="35"/>
      <c r="G52" s="12"/>
      <c r="H52" s="12"/>
      <c r="I52" s="12"/>
      <c r="J52" s="12"/>
      <c r="K52" s="12"/>
      <c r="L52" s="11"/>
      <c r="M52" s="11"/>
      <c r="N52" s="11"/>
    </row>
    <row r="53" spans="2:14" ht="14.25">
      <c r="B53" s="16" t="s">
        <v>23</v>
      </c>
      <c r="C53" s="16"/>
      <c r="D53" s="12"/>
      <c r="E53" s="12"/>
      <c r="F53" s="35"/>
      <c r="G53" s="12"/>
      <c r="H53" s="12"/>
      <c r="I53" s="12"/>
      <c r="J53" s="12"/>
      <c r="K53" s="12"/>
      <c r="L53" s="11"/>
      <c r="M53" s="11"/>
      <c r="N53" s="11"/>
    </row>
    <row r="54" spans="2:14" ht="14.25">
      <c r="B54" s="16" t="s">
        <v>24</v>
      </c>
      <c r="C54" s="16"/>
      <c r="D54" s="12"/>
      <c r="E54" s="12"/>
      <c r="F54" s="35"/>
      <c r="G54" s="12"/>
      <c r="H54" s="12"/>
      <c r="I54" s="12"/>
      <c r="J54" s="12"/>
      <c r="K54" s="12"/>
      <c r="L54" s="11"/>
      <c r="M54" s="11"/>
      <c r="N54" s="11"/>
    </row>
    <row r="55" spans="2:14" ht="14.25">
      <c r="B55" s="16" t="s">
        <v>25</v>
      </c>
      <c r="C55" s="16"/>
      <c r="D55" s="12"/>
      <c r="E55" s="12"/>
      <c r="F55" s="35"/>
      <c r="G55" s="12"/>
      <c r="H55" s="12"/>
      <c r="I55" s="12"/>
      <c r="J55" s="12"/>
      <c r="K55" s="12"/>
      <c r="L55" s="11"/>
      <c r="M55" s="11"/>
      <c r="N55" s="11"/>
    </row>
    <row r="56" spans="2:14" ht="14.25">
      <c r="B56" s="16"/>
      <c r="C56" s="16"/>
      <c r="D56" s="12"/>
      <c r="E56" s="12"/>
      <c r="F56" s="35"/>
      <c r="G56" s="12"/>
      <c r="H56" s="12"/>
      <c r="I56" s="12"/>
      <c r="J56" s="12"/>
      <c r="K56" s="12"/>
      <c r="L56" s="11"/>
      <c r="M56" s="11"/>
      <c r="N56" s="11"/>
    </row>
    <row r="57" spans="2:14" ht="14.25">
      <c r="B57" s="16"/>
      <c r="C57" s="16"/>
      <c r="D57" s="12"/>
      <c r="E57" s="12"/>
      <c r="F57" s="35"/>
      <c r="G57" s="12"/>
      <c r="H57" s="12"/>
      <c r="I57" s="12"/>
      <c r="J57" s="12"/>
      <c r="K57" s="12"/>
      <c r="L57" s="11"/>
      <c r="M57" s="11"/>
      <c r="N57" s="11"/>
    </row>
    <row r="58" spans="2:14" ht="14.25">
      <c r="B58" s="16"/>
      <c r="C58" s="16"/>
      <c r="D58" s="12"/>
      <c r="E58" s="12"/>
      <c r="F58" s="35"/>
      <c r="G58" s="12"/>
      <c r="H58" s="12"/>
      <c r="I58" s="12"/>
      <c r="J58" s="12"/>
      <c r="K58" s="12"/>
      <c r="L58" s="11"/>
      <c r="M58" s="11"/>
      <c r="N58" s="11"/>
    </row>
    <row r="59" spans="2:14" ht="14.25">
      <c r="B59" s="16"/>
      <c r="C59" s="16"/>
      <c r="D59" s="12"/>
      <c r="E59" s="12"/>
      <c r="F59" s="35"/>
      <c r="G59" s="12"/>
      <c r="H59" s="12"/>
      <c r="I59" s="12"/>
      <c r="J59" s="12"/>
      <c r="K59" s="12"/>
      <c r="L59" s="11"/>
      <c r="M59" s="11"/>
      <c r="N59" s="11"/>
    </row>
    <row r="60" spans="2:14" ht="14.25">
      <c r="B60" s="16"/>
      <c r="C60" s="16"/>
      <c r="D60" s="12"/>
      <c r="E60" s="12"/>
      <c r="F60" s="35"/>
      <c r="G60" s="12"/>
      <c r="H60" s="12"/>
      <c r="I60" s="12"/>
      <c r="J60" s="12"/>
      <c r="K60" s="12"/>
      <c r="L60" s="11"/>
      <c r="M60" s="11"/>
      <c r="N60" s="11"/>
    </row>
    <row r="61" spans="2:14" ht="14.25">
      <c r="B61" s="16"/>
      <c r="C61" s="16"/>
      <c r="D61" s="12"/>
      <c r="E61" s="12"/>
      <c r="F61" s="35"/>
      <c r="G61" s="12"/>
      <c r="H61" s="12"/>
      <c r="I61" s="12"/>
      <c r="J61" s="12"/>
      <c r="K61" s="12"/>
      <c r="L61" s="11"/>
      <c r="M61" s="11"/>
      <c r="N61" s="11"/>
    </row>
    <row r="62" spans="2:14" ht="14.25">
      <c r="B62" s="16"/>
      <c r="C62" s="16"/>
      <c r="D62" s="12"/>
      <c r="E62" s="12"/>
      <c r="F62" s="35"/>
      <c r="G62" s="12"/>
      <c r="H62" s="12"/>
      <c r="I62" s="12"/>
      <c r="J62" s="12"/>
      <c r="K62" s="12"/>
      <c r="L62" s="11"/>
      <c r="M62" s="11"/>
      <c r="N62" s="11"/>
    </row>
    <row r="63" spans="2:14" ht="14.25">
      <c r="B63" s="16"/>
      <c r="C63" s="16"/>
      <c r="D63" s="12"/>
      <c r="E63" s="12"/>
      <c r="F63" s="35"/>
      <c r="G63" s="12"/>
      <c r="H63" s="12"/>
      <c r="I63" s="12"/>
      <c r="J63" s="12"/>
      <c r="K63" s="12"/>
      <c r="L63" s="11"/>
      <c r="M63" s="11"/>
      <c r="N63" s="11"/>
    </row>
    <row r="64" spans="2:14" ht="14.25">
      <c r="B64" s="16"/>
      <c r="C64" s="16"/>
      <c r="D64" s="12"/>
      <c r="E64" s="12"/>
      <c r="F64" s="35"/>
      <c r="G64" s="12"/>
      <c r="H64" s="12"/>
      <c r="I64" s="12"/>
      <c r="J64" s="12"/>
      <c r="K64" s="12"/>
      <c r="L64" s="11"/>
      <c r="M64" s="11"/>
      <c r="N64" s="11"/>
    </row>
    <row r="65" spans="2:22" ht="14.25">
      <c r="B65" s="16"/>
      <c r="C65" s="16"/>
      <c r="D65" s="12"/>
      <c r="E65" s="12"/>
      <c r="F65" s="35"/>
      <c r="G65" s="12"/>
      <c r="H65" s="12"/>
      <c r="I65" s="12"/>
      <c r="J65" s="12"/>
      <c r="K65" s="12"/>
      <c r="L65" s="11"/>
      <c r="M65" s="11"/>
      <c r="N65" s="11"/>
    </row>
    <row r="66" spans="2:22" ht="14.25">
      <c r="B66" s="16"/>
      <c r="C66" s="16"/>
      <c r="D66" s="12"/>
      <c r="E66" s="12"/>
      <c r="F66" s="35"/>
      <c r="G66" s="12"/>
      <c r="H66" s="12"/>
      <c r="I66" s="12"/>
      <c r="J66" s="12"/>
      <c r="K66" s="12"/>
      <c r="L66" s="11"/>
      <c r="M66" s="11"/>
      <c r="N66" s="11"/>
    </row>
    <row r="67" spans="2:22" ht="14.25">
      <c r="B67" s="16"/>
      <c r="C67" s="16"/>
      <c r="D67" s="12"/>
      <c r="E67" s="12"/>
      <c r="F67" s="35"/>
      <c r="G67" s="12"/>
      <c r="H67" s="12"/>
      <c r="I67" s="12"/>
      <c r="J67" s="12"/>
      <c r="K67" s="12"/>
      <c r="L67" s="11"/>
      <c r="M67" s="11"/>
      <c r="N67" s="11"/>
    </row>
    <row r="68" spans="2:22">
      <c r="B68" s="22"/>
      <c r="C68" s="22"/>
    </row>
    <row r="69" spans="2:22" ht="14.25">
      <c r="B69" s="16" t="s">
        <v>4</v>
      </c>
      <c r="C69" s="16"/>
      <c r="D69" s="12"/>
      <c r="E69" s="12"/>
      <c r="F69" s="35"/>
      <c r="G69" s="12"/>
      <c r="H69" s="12"/>
      <c r="I69" s="12"/>
      <c r="J69" s="12"/>
      <c r="K69" s="12"/>
      <c r="L69" s="11"/>
      <c r="M69" s="11"/>
      <c r="N69" s="11"/>
    </row>
    <row r="70" spans="2:22" ht="14.25">
      <c r="B70" s="16" t="s">
        <v>17</v>
      </c>
      <c r="C70" s="39" t="s">
        <v>26</v>
      </c>
      <c r="D70" s="92">
        <v>2009</v>
      </c>
      <c r="E70" s="93"/>
      <c r="F70" s="92">
        <v>2010</v>
      </c>
      <c r="G70" s="93"/>
      <c r="H70" s="92">
        <v>2011</v>
      </c>
      <c r="I70" s="93"/>
      <c r="J70" s="92">
        <v>2012</v>
      </c>
      <c r="K70" s="95"/>
      <c r="L70" s="93"/>
      <c r="M70" s="92">
        <v>2013</v>
      </c>
      <c r="N70" s="93"/>
      <c r="O70" s="92">
        <v>2014</v>
      </c>
      <c r="P70" s="93"/>
      <c r="Q70" s="92">
        <v>2015</v>
      </c>
      <c r="R70" s="93"/>
      <c r="S70" s="92">
        <v>2016</v>
      </c>
      <c r="T70" s="93"/>
      <c r="U70" s="92">
        <v>2017</v>
      </c>
      <c r="V70" s="93"/>
    </row>
    <row r="71" spans="2:22" ht="14.25">
      <c r="B71" s="16"/>
      <c r="C71" s="39">
        <v>1</v>
      </c>
      <c r="D71" s="39" t="s">
        <v>27</v>
      </c>
      <c r="E71" s="39" t="s">
        <v>36</v>
      </c>
      <c r="F71" s="40" t="s">
        <v>39</v>
      </c>
      <c r="G71" s="39" t="s">
        <v>36</v>
      </c>
      <c r="H71" s="41" t="s">
        <v>108</v>
      </c>
      <c r="I71" s="39" t="s">
        <v>36</v>
      </c>
      <c r="J71" s="39" t="s">
        <v>52</v>
      </c>
      <c r="K71" s="39"/>
      <c r="L71" s="42" t="s">
        <v>38</v>
      </c>
      <c r="M71" s="42" t="s">
        <v>57</v>
      </c>
      <c r="N71" s="42" t="s">
        <v>38</v>
      </c>
      <c r="O71" s="42" t="s">
        <v>67</v>
      </c>
      <c r="P71" s="42" t="s">
        <v>36</v>
      </c>
      <c r="Q71" s="42" t="s">
        <v>77</v>
      </c>
      <c r="R71" s="42" t="s">
        <v>38</v>
      </c>
      <c r="S71" s="42" t="s">
        <v>87</v>
      </c>
      <c r="T71" s="42" t="s">
        <v>38</v>
      </c>
      <c r="U71" s="42" t="s">
        <v>97</v>
      </c>
      <c r="V71" s="42" t="s">
        <v>38</v>
      </c>
    </row>
    <row r="72" spans="2:22" ht="14.25">
      <c r="B72" s="16"/>
      <c r="C72" s="39">
        <v>2</v>
      </c>
      <c r="D72" s="41" t="s">
        <v>109</v>
      </c>
      <c r="E72" s="39" t="s">
        <v>36</v>
      </c>
      <c r="F72" s="40" t="s">
        <v>40</v>
      </c>
      <c r="G72" s="39" t="s">
        <v>38</v>
      </c>
      <c r="H72" s="41" t="s">
        <v>110</v>
      </c>
      <c r="I72" s="39" t="s">
        <v>36</v>
      </c>
      <c r="J72" s="41" t="s">
        <v>111</v>
      </c>
      <c r="K72" s="41"/>
      <c r="L72" s="42" t="s">
        <v>36</v>
      </c>
      <c r="M72" s="42" t="s">
        <v>58</v>
      </c>
      <c r="N72" s="42" t="s">
        <v>36</v>
      </c>
      <c r="O72" s="42" t="s">
        <v>68</v>
      </c>
      <c r="P72" s="42" t="s">
        <v>38</v>
      </c>
      <c r="Q72" s="42" t="s">
        <v>78</v>
      </c>
      <c r="R72" s="42" t="s">
        <v>36</v>
      </c>
      <c r="S72" s="42" t="s">
        <v>88</v>
      </c>
      <c r="T72" s="42" t="s">
        <v>36</v>
      </c>
      <c r="U72" s="42" t="s">
        <v>98</v>
      </c>
      <c r="V72" s="42" t="s">
        <v>36</v>
      </c>
    </row>
    <row r="73" spans="2:22" ht="14.25">
      <c r="B73" s="16"/>
      <c r="C73" s="39">
        <v>3</v>
      </c>
      <c r="D73" s="39" t="s">
        <v>28</v>
      </c>
      <c r="E73" s="39" t="s">
        <v>38</v>
      </c>
      <c r="F73" s="40" t="s">
        <v>41</v>
      </c>
      <c r="G73" s="39" t="s">
        <v>38</v>
      </c>
      <c r="H73" s="41" t="s">
        <v>112</v>
      </c>
      <c r="I73" s="39" t="s">
        <v>36</v>
      </c>
      <c r="J73" s="41" t="s">
        <v>113</v>
      </c>
      <c r="K73" s="41"/>
      <c r="L73" s="42" t="s">
        <v>38</v>
      </c>
      <c r="M73" s="42" t="s">
        <v>59</v>
      </c>
      <c r="N73" s="42" t="s">
        <v>38</v>
      </c>
      <c r="O73" s="42" t="s">
        <v>69</v>
      </c>
      <c r="P73" s="42" t="s">
        <v>38</v>
      </c>
      <c r="Q73" s="42" t="s">
        <v>79</v>
      </c>
      <c r="R73" s="42" t="s">
        <v>38</v>
      </c>
      <c r="S73" s="42" t="s">
        <v>89</v>
      </c>
      <c r="T73" s="42" t="s">
        <v>36</v>
      </c>
      <c r="U73" s="42" t="s">
        <v>99</v>
      </c>
      <c r="V73" s="42" t="s">
        <v>38</v>
      </c>
    </row>
    <row r="74" spans="2:22" ht="14.25">
      <c r="B74" s="16"/>
      <c r="C74" s="39">
        <v>4</v>
      </c>
      <c r="D74" s="39" t="s">
        <v>29</v>
      </c>
      <c r="E74" s="39" t="s">
        <v>38</v>
      </c>
      <c r="F74" s="40" t="s">
        <v>42</v>
      </c>
      <c r="G74" s="39" t="s">
        <v>36</v>
      </c>
      <c r="H74" s="39" t="s">
        <v>47</v>
      </c>
      <c r="I74" s="39" t="s">
        <v>38</v>
      </c>
      <c r="J74" s="41" t="s">
        <v>114</v>
      </c>
      <c r="K74" s="41"/>
      <c r="L74" s="42" t="s">
        <v>36</v>
      </c>
      <c r="M74" s="42" t="s">
        <v>60</v>
      </c>
      <c r="N74" s="42" t="s">
        <v>36</v>
      </c>
      <c r="O74" s="42" t="s">
        <v>70</v>
      </c>
      <c r="P74" s="42" t="s">
        <v>36</v>
      </c>
      <c r="Q74" s="42" t="s">
        <v>80</v>
      </c>
      <c r="R74" s="42" t="s">
        <v>36</v>
      </c>
      <c r="S74" s="42" t="s">
        <v>90</v>
      </c>
      <c r="T74" s="42" t="s">
        <v>36</v>
      </c>
      <c r="U74" s="42" t="s">
        <v>100</v>
      </c>
      <c r="V74" s="42" t="s">
        <v>101</v>
      </c>
    </row>
    <row r="75" spans="2:22" ht="14.25">
      <c r="B75" s="16"/>
      <c r="C75" s="39">
        <v>5</v>
      </c>
      <c r="D75" s="39" t="s">
        <v>30</v>
      </c>
      <c r="E75" s="39" t="s">
        <v>38</v>
      </c>
      <c r="F75" s="43" t="s">
        <v>115</v>
      </c>
      <c r="G75" s="39" t="s">
        <v>38</v>
      </c>
      <c r="H75" s="39" t="s">
        <v>48</v>
      </c>
      <c r="I75" s="39" t="s">
        <v>38</v>
      </c>
      <c r="J75" s="39" t="s">
        <v>53</v>
      </c>
      <c r="K75" s="39"/>
      <c r="L75" s="42" t="s">
        <v>36</v>
      </c>
      <c r="M75" s="42" t="s">
        <v>61</v>
      </c>
      <c r="N75" s="42" t="s">
        <v>38</v>
      </c>
      <c r="O75" s="42" t="s">
        <v>71</v>
      </c>
      <c r="P75" s="42" t="s">
        <v>36</v>
      </c>
      <c r="Q75" s="42" t="s">
        <v>81</v>
      </c>
      <c r="R75" s="42" t="s">
        <v>38</v>
      </c>
      <c r="S75" s="42" t="s">
        <v>91</v>
      </c>
      <c r="T75" s="42" t="s">
        <v>38</v>
      </c>
      <c r="U75" s="42" t="s">
        <v>102</v>
      </c>
      <c r="V75" s="42" t="s">
        <v>38</v>
      </c>
    </row>
    <row r="76" spans="2:22">
      <c r="B76" s="16"/>
      <c r="C76" s="39">
        <v>6</v>
      </c>
      <c r="D76" s="39" t="s">
        <v>31</v>
      </c>
      <c r="E76" s="39" t="s">
        <v>38</v>
      </c>
      <c r="F76" s="40" t="s">
        <v>43</v>
      </c>
      <c r="G76" s="39" t="s">
        <v>38</v>
      </c>
      <c r="H76" s="39" t="s">
        <v>49</v>
      </c>
      <c r="I76" s="39" t="s">
        <v>36</v>
      </c>
      <c r="J76" s="39" t="s">
        <v>54</v>
      </c>
      <c r="K76" s="39"/>
      <c r="L76" s="42" t="s">
        <v>36</v>
      </c>
      <c r="M76" s="42" t="s">
        <v>62</v>
      </c>
      <c r="N76" s="38" t="s">
        <v>38</v>
      </c>
      <c r="O76" s="42" t="s">
        <v>72</v>
      </c>
      <c r="P76" s="42" t="s">
        <v>36</v>
      </c>
      <c r="Q76" s="42" t="s">
        <v>82</v>
      </c>
      <c r="R76" s="42" t="s">
        <v>36</v>
      </c>
      <c r="S76" s="42" t="s">
        <v>92</v>
      </c>
      <c r="T76" s="42" t="s">
        <v>38</v>
      </c>
      <c r="U76" s="42" t="s">
        <v>103</v>
      </c>
      <c r="V76" s="42" t="s">
        <v>36</v>
      </c>
    </row>
    <row r="77" spans="2:22" ht="14.25">
      <c r="B77" s="16"/>
      <c r="C77" s="39">
        <v>7</v>
      </c>
      <c r="D77" s="39" t="s">
        <v>32</v>
      </c>
      <c r="E77" s="39" t="s">
        <v>38</v>
      </c>
      <c r="F77" s="43" t="s">
        <v>116</v>
      </c>
      <c r="G77" s="39" t="s">
        <v>38</v>
      </c>
      <c r="H77" s="39" t="s">
        <v>50</v>
      </c>
      <c r="I77" s="39" t="s">
        <v>38</v>
      </c>
      <c r="J77" s="39" t="s">
        <v>55</v>
      </c>
      <c r="K77" s="39"/>
      <c r="L77" s="42" t="s">
        <v>38</v>
      </c>
      <c r="M77" s="42" t="s">
        <v>63</v>
      </c>
      <c r="N77" s="42" t="s">
        <v>38</v>
      </c>
      <c r="O77" s="42" t="s">
        <v>73</v>
      </c>
      <c r="P77" s="42" t="s">
        <v>36</v>
      </c>
      <c r="Q77" s="42" t="s">
        <v>83</v>
      </c>
      <c r="R77" s="42" t="s">
        <v>38</v>
      </c>
      <c r="S77" s="42" t="s">
        <v>93</v>
      </c>
      <c r="T77" s="42" t="s">
        <v>38</v>
      </c>
      <c r="U77" s="42" t="s">
        <v>104</v>
      </c>
      <c r="V77" s="42" t="s">
        <v>36</v>
      </c>
    </row>
    <row r="78" spans="2:22" ht="14.25">
      <c r="B78" s="16"/>
      <c r="C78" s="39">
        <v>8</v>
      </c>
      <c r="D78" s="39" t="s">
        <v>33</v>
      </c>
      <c r="E78" s="39" t="s">
        <v>38</v>
      </c>
      <c r="F78" s="40" t="s">
        <v>44</v>
      </c>
      <c r="G78" s="39" t="s">
        <v>36</v>
      </c>
      <c r="H78" s="41" t="s">
        <v>117</v>
      </c>
      <c r="I78" s="39" t="s">
        <v>38</v>
      </c>
      <c r="J78" s="39" t="s">
        <v>56</v>
      </c>
      <c r="K78" s="39"/>
      <c r="L78" s="42" t="s">
        <v>36</v>
      </c>
      <c r="M78" s="42" t="s">
        <v>64</v>
      </c>
      <c r="N78" s="42" t="s">
        <v>38</v>
      </c>
      <c r="O78" s="42" t="s">
        <v>74</v>
      </c>
      <c r="P78" s="42" t="s">
        <v>38</v>
      </c>
      <c r="Q78" s="42" t="s">
        <v>84</v>
      </c>
      <c r="R78" s="42" t="s">
        <v>38</v>
      </c>
      <c r="S78" s="42" t="s">
        <v>94</v>
      </c>
      <c r="T78" s="42" t="s">
        <v>38</v>
      </c>
      <c r="U78" s="42" t="s">
        <v>105</v>
      </c>
      <c r="V78" s="42" t="s">
        <v>38</v>
      </c>
    </row>
    <row r="79" spans="2:22" ht="14.25">
      <c r="B79" s="16"/>
      <c r="C79" s="39">
        <v>9</v>
      </c>
      <c r="D79" s="39" t="s">
        <v>34</v>
      </c>
      <c r="E79" s="39" t="s">
        <v>36</v>
      </c>
      <c r="F79" s="40" t="s">
        <v>45</v>
      </c>
      <c r="G79" s="39" t="s">
        <v>36</v>
      </c>
      <c r="H79" s="39" t="s">
        <v>51</v>
      </c>
      <c r="I79" s="39" t="s">
        <v>36</v>
      </c>
      <c r="J79" s="41" t="s">
        <v>118</v>
      </c>
      <c r="K79" s="41"/>
      <c r="L79" s="42" t="s">
        <v>36</v>
      </c>
      <c r="M79" s="42" t="s">
        <v>65</v>
      </c>
      <c r="N79" s="42" t="s">
        <v>38</v>
      </c>
      <c r="O79" s="42" t="s">
        <v>75</v>
      </c>
      <c r="P79" s="42" t="s">
        <v>38</v>
      </c>
      <c r="Q79" s="42" t="s">
        <v>85</v>
      </c>
      <c r="R79" s="42" t="s">
        <v>38</v>
      </c>
      <c r="S79" s="42" t="s">
        <v>95</v>
      </c>
      <c r="T79" s="42" t="s">
        <v>38</v>
      </c>
      <c r="U79" s="42" t="s">
        <v>106</v>
      </c>
      <c r="V79" s="42" t="s">
        <v>36</v>
      </c>
    </row>
    <row r="80" spans="2:22" ht="14.25">
      <c r="B80" s="16"/>
      <c r="C80" s="39">
        <v>10</v>
      </c>
      <c r="D80" s="39" t="s">
        <v>35</v>
      </c>
      <c r="E80" s="39" t="s">
        <v>36</v>
      </c>
      <c r="F80" s="40" t="s">
        <v>46</v>
      </c>
      <c r="G80" s="39" t="s">
        <v>36</v>
      </c>
      <c r="H80" s="41" t="s">
        <v>119</v>
      </c>
      <c r="I80" s="39" t="s">
        <v>36</v>
      </c>
      <c r="J80" s="41" t="s">
        <v>120</v>
      </c>
      <c r="K80" s="41"/>
      <c r="L80" s="42" t="s">
        <v>36</v>
      </c>
      <c r="M80" s="42" t="s">
        <v>66</v>
      </c>
      <c r="N80" s="42" t="s">
        <v>36</v>
      </c>
      <c r="O80" s="42" t="s">
        <v>76</v>
      </c>
      <c r="P80" s="42" t="s">
        <v>38</v>
      </c>
      <c r="Q80" s="42" t="s">
        <v>86</v>
      </c>
      <c r="R80" s="42" t="s">
        <v>38</v>
      </c>
      <c r="S80" s="42" t="s">
        <v>96</v>
      </c>
      <c r="T80" s="42" t="s">
        <v>36</v>
      </c>
      <c r="U80" s="42" t="s">
        <v>107</v>
      </c>
      <c r="V80" s="42" t="s">
        <v>36</v>
      </c>
    </row>
    <row r="81" spans="1:22" ht="14.25">
      <c r="B81" s="16"/>
      <c r="C81" s="39" t="s">
        <v>37</v>
      </c>
      <c r="D81" s="39"/>
      <c r="E81" s="44">
        <f>6/10</f>
        <v>0.6</v>
      </c>
      <c r="F81" s="43"/>
      <c r="G81" s="44">
        <f>50%</f>
        <v>0.5</v>
      </c>
      <c r="H81" s="41"/>
      <c r="I81" s="45">
        <v>0.4</v>
      </c>
      <c r="J81" s="41"/>
      <c r="K81" s="41"/>
      <c r="L81" s="46">
        <v>0.3</v>
      </c>
      <c r="M81" s="42"/>
      <c r="N81" s="46">
        <v>0.7</v>
      </c>
      <c r="O81" s="42"/>
      <c r="P81" s="46">
        <v>0.5</v>
      </c>
      <c r="Q81" s="42"/>
      <c r="R81" s="46">
        <v>0.7</v>
      </c>
      <c r="S81" s="42"/>
      <c r="T81" s="46">
        <v>0.6</v>
      </c>
      <c r="U81" s="42"/>
      <c r="V81" s="46">
        <v>0.4</v>
      </c>
    </row>
    <row r="82" spans="1:22" s="53" customFormat="1" ht="14.25">
      <c r="A82" s="47"/>
      <c r="B82" s="48"/>
      <c r="C82" s="49"/>
      <c r="D82" s="49"/>
      <c r="E82" s="50"/>
      <c r="F82" s="51"/>
      <c r="G82" s="50"/>
      <c r="H82" s="50"/>
      <c r="I82" s="50"/>
      <c r="J82" s="50"/>
      <c r="K82" s="50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</row>
    <row r="83" spans="1:22" ht="14.25">
      <c r="B83" s="16" t="s">
        <v>17</v>
      </c>
      <c r="C83" s="39" t="s">
        <v>26</v>
      </c>
      <c r="D83" s="92">
        <v>2009</v>
      </c>
      <c r="E83" s="93"/>
      <c r="F83" s="92">
        <v>2010</v>
      </c>
      <c r="G83" s="93"/>
      <c r="H83" s="92">
        <v>2011</v>
      </c>
      <c r="I83" s="93"/>
      <c r="J83" s="92">
        <v>2012</v>
      </c>
      <c r="K83" s="95"/>
      <c r="L83" s="93"/>
      <c r="M83" s="92">
        <v>2013</v>
      </c>
      <c r="N83" s="93"/>
      <c r="O83" s="92">
        <v>2014</v>
      </c>
      <c r="P83" s="93"/>
      <c r="Q83" s="92">
        <v>2015</v>
      </c>
      <c r="R83" s="93"/>
      <c r="S83" s="92">
        <v>2016</v>
      </c>
      <c r="T83" s="93"/>
      <c r="U83" s="92">
        <v>2017</v>
      </c>
      <c r="V83" s="93"/>
    </row>
    <row r="84" spans="1:22" ht="14.25">
      <c r="B84" s="16"/>
      <c r="C84" s="39">
        <v>1</v>
      </c>
      <c r="D84" s="39" t="s">
        <v>27</v>
      </c>
      <c r="E84" s="39"/>
      <c r="F84" s="40" t="s">
        <v>39</v>
      </c>
      <c r="G84" s="39"/>
      <c r="H84" s="41" t="s">
        <v>108</v>
      </c>
      <c r="I84" s="39"/>
      <c r="J84" s="39" t="s">
        <v>52</v>
      </c>
      <c r="K84" s="39"/>
      <c r="L84" s="42" t="s">
        <v>127</v>
      </c>
      <c r="M84" s="42" t="s">
        <v>57</v>
      </c>
      <c r="N84" s="42"/>
      <c r="O84" s="42" t="s">
        <v>67</v>
      </c>
      <c r="P84" s="42"/>
      <c r="Q84" s="42" t="s">
        <v>77</v>
      </c>
      <c r="R84" s="42" t="s">
        <v>121</v>
      </c>
      <c r="S84" s="42" t="s">
        <v>87</v>
      </c>
      <c r="T84" s="42" t="s">
        <v>121</v>
      </c>
      <c r="U84" s="42" t="s">
        <v>97</v>
      </c>
      <c r="V84" s="42" t="s">
        <v>138</v>
      </c>
    </row>
    <row r="85" spans="1:22" ht="14.25">
      <c r="B85" s="16"/>
      <c r="C85" s="39">
        <v>2</v>
      </c>
      <c r="D85" s="41" t="s">
        <v>109</v>
      </c>
      <c r="E85" s="39"/>
      <c r="F85" s="40" t="s">
        <v>40</v>
      </c>
      <c r="G85" s="39" t="s">
        <v>125</v>
      </c>
      <c r="H85" s="41" t="s">
        <v>110</v>
      </c>
      <c r="I85" s="39"/>
      <c r="J85" s="41" t="s">
        <v>111</v>
      </c>
      <c r="K85" s="41"/>
      <c r="L85" s="42"/>
      <c r="M85" s="42" t="s">
        <v>58</v>
      </c>
      <c r="N85" s="42"/>
      <c r="O85" s="42" t="s">
        <v>68</v>
      </c>
      <c r="P85" s="42" t="s">
        <v>121</v>
      </c>
      <c r="Q85" s="42" t="s">
        <v>78</v>
      </c>
      <c r="R85" s="42"/>
      <c r="S85" s="42" t="s">
        <v>88</v>
      </c>
      <c r="T85" s="42"/>
      <c r="U85" s="42" t="s">
        <v>98</v>
      </c>
      <c r="V85" s="42"/>
    </row>
    <row r="86" spans="1:22" ht="14.25">
      <c r="B86" s="16"/>
      <c r="C86" s="39">
        <v>3</v>
      </c>
      <c r="D86" s="39" t="s">
        <v>28</v>
      </c>
      <c r="E86" s="39" t="s">
        <v>124</v>
      </c>
      <c r="F86" s="40" t="s">
        <v>41</v>
      </c>
      <c r="G86" s="39" t="s">
        <v>121</v>
      </c>
      <c r="H86" s="41" t="s">
        <v>112</v>
      </c>
      <c r="I86" s="39"/>
      <c r="J86" s="41" t="s">
        <v>113</v>
      </c>
      <c r="K86" s="41"/>
      <c r="L86" s="42"/>
      <c r="M86" s="42" t="s">
        <v>59</v>
      </c>
      <c r="N86" s="42" t="s">
        <v>129</v>
      </c>
      <c r="O86" s="42" t="s">
        <v>69</v>
      </c>
      <c r="P86" s="42" t="s">
        <v>132</v>
      </c>
      <c r="Q86" s="42" t="s">
        <v>79</v>
      </c>
      <c r="R86" s="42" t="s">
        <v>133</v>
      </c>
      <c r="S86" s="42" t="s">
        <v>89</v>
      </c>
      <c r="T86" s="42"/>
      <c r="U86" s="42" t="s">
        <v>99</v>
      </c>
      <c r="V86" s="42" t="s">
        <v>139</v>
      </c>
    </row>
    <row r="87" spans="1:22" ht="14.25">
      <c r="B87" s="16"/>
      <c r="C87" s="39">
        <v>4</v>
      </c>
      <c r="D87" s="39" t="s">
        <v>29</v>
      </c>
      <c r="E87" s="39" t="s">
        <v>124</v>
      </c>
      <c r="F87" s="40" t="s">
        <v>42</v>
      </c>
      <c r="G87" s="39"/>
      <c r="H87" s="39" t="s">
        <v>47</v>
      </c>
      <c r="I87" s="39"/>
      <c r="J87" s="41" t="s">
        <v>114</v>
      </c>
      <c r="K87" s="41"/>
      <c r="L87" s="42"/>
      <c r="M87" s="42" t="s">
        <v>60</v>
      </c>
      <c r="N87" s="42"/>
      <c r="O87" s="42" t="s">
        <v>70</v>
      </c>
      <c r="P87" s="42"/>
      <c r="Q87" s="42" t="s">
        <v>80</v>
      </c>
      <c r="R87" s="42"/>
      <c r="S87" s="42" t="s">
        <v>90</v>
      </c>
      <c r="T87" s="42"/>
      <c r="U87" s="42" t="s">
        <v>100</v>
      </c>
      <c r="V87" s="42"/>
    </row>
    <row r="88" spans="1:22" ht="14.25">
      <c r="B88" s="16"/>
      <c r="C88" s="39">
        <v>5</v>
      </c>
      <c r="D88" s="39" t="s">
        <v>30</v>
      </c>
      <c r="E88" s="39"/>
      <c r="F88" s="43" t="s">
        <v>115</v>
      </c>
      <c r="G88" s="39" t="s">
        <v>126</v>
      </c>
      <c r="H88" s="39" t="s">
        <v>48</v>
      </c>
      <c r="I88" s="39" t="s">
        <v>125</v>
      </c>
      <c r="J88" s="39" t="s">
        <v>53</v>
      </c>
      <c r="K88" s="39"/>
      <c r="L88" s="42"/>
      <c r="M88" s="42" t="s">
        <v>61</v>
      </c>
      <c r="N88" s="42" t="s">
        <v>130</v>
      </c>
      <c r="O88" s="42" t="s">
        <v>71</v>
      </c>
      <c r="P88" s="42"/>
      <c r="Q88" s="42" t="s">
        <v>81</v>
      </c>
      <c r="R88" s="42" t="s">
        <v>134</v>
      </c>
      <c r="S88" s="42" t="s">
        <v>91</v>
      </c>
      <c r="T88" s="42" t="s">
        <v>137</v>
      </c>
      <c r="U88" s="42" t="s">
        <v>102</v>
      </c>
      <c r="V88" s="42" t="s">
        <v>140</v>
      </c>
    </row>
    <row r="89" spans="1:22">
      <c r="B89" s="16"/>
      <c r="C89" s="39">
        <v>6</v>
      </c>
      <c r="D89" s="39" t="s">
        <v>31</v>
      </c>
      <c r="E89" s="39"/>
      <c r="F89" s="40" t="s">
        <v>43</v>
      </c>
      <c r="G89" s="39" t="s">
        <v>126</v>
      </c>
      <c r="H89" s="39" t="s">
        <v>49</v>
      </c>
      <c r="I89" s="39"/>
      <c r="J89" s="39" t="s">
        <v>54</v>
      </c>
      <c r="K89" s="39"/>
      <c r="L89" s="42"/>
      <c r="M89" s="42" t="s">
        <v>62</v>
      </c>
      <c r="N89" s="38" t="s">
        <v>130</v>
      </c>
      <c r="O89" s="42" t="s">
        <v>72</v>
      </c>
      <c r="P89" s="42"/>
      <c r="Q89" s="42" t="s">
        <v>82</v>
      </c>
      <c r="R89" s="42"/>
      <c r="S89" s="42" t="s">
        <v>92</v>
      </c>
      <c r="T89" s="42"/>
      <c r="U89" s="42" t="s">
        <v>103</v>
      </c>
      <c r="V89" s="42"/>
    </row>
    <row r="90" spans="1:22" ht="14.25">
      <c r="B90" s="16"/>
      <c r="C90" s="39">
        <v>7</v>
      </c>
      <c r="D90" s="39" t="s">
        <v>32</v>
      </c>
      <c r="E90" s="39" t="s">
        <v>125</v>
      </c>
      <c r="F90" s="43" t="s">
        <v>116</v>
      </c>
      <c r="G90" s="39"/>
      <c r="H90" s="39" t="s">
        <v>50</v>
      </c>
      <c r="I90" s="39" t="s">
        <v>121</v>
      </c>
      <c r="J90" s="39" t="s">
        <v>55</v>
      </c>
      <c r="K90" s="39"/>
      <c r="L90" s="42" t="s">
        <v>128</v>
      </c>
      <c r="M90" s="42" t="s">
        <v>63</v>
      </c>
      <c r="N90" s="42" t="s">
        <v>131</v>
      </c>
      <c r="O90" s="42" t="s">
        <v>73</v>
      </c>
      <c r="P90" s="42"/>
      <c r="Q90" s="42" t="s">
        <v>83</v>
      </c>
      <c r="R90" s="42" t="s">
        <v>135</v>
      </c>
      <c r="S90" s="42" t="s">
        <v>93</v>
      </c>
      <c r="T90" s="42"/>
      <c r="U90" s="42" t="s">
        <v>104</v>
      </c>
      <c r="V90" s="42"/>
    </row>
    <row r="91" spans="1:22" ht="14.25">
      <c r="B91" s="16"/>
      <c r="C91" s="39">
        <v>8</v>
      </c>
      <c r="D91" s="39" t="s">
        <v>33</v>
      </c>
      <c r="E91" s="39"/>
      <c r="F91" s="40" t="s">
        <v>44</v>
      </c>
      <c r="G91" s="39"/>
      <c r="H91" s="41" t="s">
        <v>117</v>
      </c>
      <c r="I91" s="39" t="s">
        <v>121</v>
      </c>
      <c r="J91" s="39" t="s">
        <v>56</v>
      </c>
      <c r="K91" s="39"/>
      <c r="L91" s="42"/>
      <c r="M91" s="42" t="s">
        <v>64</v>
      </c>
      <c r="N91" s="42"/>
      <c r="O91" s="42" t="s">
        <v>74</v>
      </c>
      <c r="P91" s="42" t="s">
        <v>133</v>
      </c>
      <c r="Q91" s="42" t="s">
        <v>84</v>
      </c>
      <c r="R91" s="42" t="s">
        <v>134</v>
      </c>
      <c r="S91" s="42" t="s">
        <v>94</v>
      </c>
      <c r="T91" s="42"/>
      <c r="U91" s="42" t="s">
        <v>105</v>
      </c>
      <c r="V91" s="42" t="s">
        <v>130</v>
      </c>
    </row>
    <row r="92" spans="1:22" ht="14.25">
      <c r="B92" s="16"/>
      <c r="C92" s="39">
        <v>9</v>
      </c>
      <c r="D92" s="39" t="s">
        <v>34</v>
      </c>
      <c r="E92" s="39"/>
      <c r="F92" s="40" t="s">
        <v>45</v>
      </c>
      <c r="G92" s="39"/>
      <c r="H92" s="39" t="s">
        <v>51</v>
      </c>
      <c r="I92" s="39"/>
      <c r="J92" s="41" t="s">
        <v>118</v>
      </c>
      <c r="K92" s="41"/>
      <c r="L92" s="42"/>
      <c r="M92" s="42" t="s">
        <v>65</v>
      </c>
      <c r="N92" s="42"/>
      <c r="O92" s="42" t="s">
        <v>75</v>
      </c>
      <c r="P92" s="42" t="s">
        <v>133</v>
      </c>
      <c r="Q92" s="42" t="s">
        <v>85</v>
      </c>
      <c r="R92" s="42"/>
      <c r="S92" s="42" t="s">
        <v>95</v>
      </c>
      <c r="T92" s="42"/>
      <c r="U92" s="42" t="s">
        <v>106</v>
      </c>
      <c r="V92" s="42"/>
    </row>
    <row r="93" spans="1:22" ht="14.25">
      <c r="B93" s="16"/>
      <c r="C93" s="39">
        <v>10</v>
      </c>
      <c r="D93" s="39" t="s">
        <v>35</v>
      </c>
      <c r="E93" s="39"/>
      <c r="F93" s="40" t="s">
        <v>46</v>
      </c>
      <c r="G93" s="39"/>
      <c r="H93" s="41" t="s">
        <v>119</v>
      </c>
      <c r="I93" s="39"/>
      <c r="J93" s="41" t="s">
        <v>120</v>
      </c>
      <c r="K93" s="41"/>
      <c r="L93" s="42"/>
      <c r="M93" s="42" t="s">
        <v>66</v>
      </c>
      <c r="N93" s="42"/>
      <c r="O93" s="42" t="s">
        <v>76</v>
      </c>
      <c r="P93" s="42"/>
      <c r="Q93" s="42" t="s">
        <v>86</v>
      </c>
      <c r="R93" s="42" t="s">
        <v>136</v>
      </c>
      <c r="S93" s="42" t="s">
        <v>96</v>
      </c>
      <c r="T93" s="42"/>
      <c r="U93" s="42" t="s">
        <v>107</v>
      </c>
      <c r="V93" s="42"/>
    </row>
    <row r="94" spans="1:22" ht="14.25">
      <c r="B94" s="16"/>
      <c r="C94" s="39"/>
      <c r="D94" s="39"/>
      <c r="E94" s="44"/>
      <c r="F94" s="43"/>
      <c r="G94" s="44"/>
      <c r="H94" s="41"/>
      <c r="I94" s="45"/>
      <c r="J94" s="41"/>
      <c r="K94" s="41"/>
      <c r="L94" s="46"/>
      <c r="M94" s="42"/>
      <c r="N94" s="46"/>
      <c r="O94" s="42"/>
      <c r="P94" s="46"/>
      <c r="Q94" s="42"/>
      <c r="R94" s="46"/>
      <c r="S94" s="42"/>
      <c r="T94" s="46"/>
      <c r="U94" s="42"/>
      <c r="V94" s="46"/>
    </row>
    <row r="95" spans="1:22" ht="14.25">
      <c r="B95" s="16"/>
      <c r="C95" s="39"/>
      <c r="D95" s="39"/>
      <c r="E95" s="41"/>
      <c r="F95" s="43"/>
      <c r="G95" s="41"/>
      <c r="H95" s="41"/>
      <c r="I95" s="41"/>
      <c r="J95" s="41"/>
      <c r="K95" s="41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</row>
    <row r="96" spans="1:22">
      <c r="B96" s="16"/>
      <c r="C96" s="16" t="s">
        <v>122</v>
      </c>
      <c r="D96" s="16" t="s">
        <v>123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s="26" customFormat="1" ht="12">
      <c r="A98" s="25"/>
      <c r="B98" s="25"/>
      <c r="C98" s="25"/>
      <c r="D98" s="25"/>
      <c r="E98" s="25"/>
      <c r="F98" s="33"/>
      <c r="G98" s="25"/>
      <c r="H98" s="25"/>
      <c r="I98" s="25"/>
      <c r="J98" s="25"/>
      <c r="K98" s="25"/>
      <c r="L98" s="25"/>
    </row>
    <row r="99" spans="1:17">
      <c r="B99" s="22"/>
      <c r="C99" s="22"/>
      <c r="L99" s="1"/>
    </row>
    <row r="100" spans="1:17" ht="14.25">
      <c r="B100" s="16" t="s">
        <v>5</v>
      </c>
      <c r="C100" s="16"/>
      <c r="D100" s="12"/>
      <c r="E100" s="12"/>
      <c r="F100" s="35"/>
      <c r="G100" s="12"/>
      <c r="H100" s="10"/>
      <c r="I100" s="10"/>
      <c r="J100" s="10"/>
      <c r="K100" s="10"/>
      <c r="L100" s="11"/>
      <c r="M100" s="11"/>
      <c r="N100" s="11"/>
    </row>
    <row r="101" spans="1:17">
      <c r="B101" s="22" t="s">
        <v>17</v>
      </c>
      <c r="C101" s="22"/>
    </row>
    <row r="102" spans="1:17">
      <c r="B102" s="22" t="s">
        <v>130</v>
      </c>
      <c r="C102" s="22"/>
      <c r="G102" s="22" t="s">
        <v>133</v>
      </c>
    </row>
    <row r="103" spans="1:17">
      <c r="B103" s="22"/>
      <c r="C103" s="22"/>
    </row>
    <row r="104" spans="1:17">
      <c r="B104" s="22"/>
      <c r="C104" s="22"/>
    </row>
    <row r="105" spans="1:17">
      <c r="B105" s="22"/>
      <c r="C105" s="22"/>
    </row>
    <row r="106" spans="1:17">
      <c r="B106" s="22"/>
      <c r="C106" s="22"/>
    </row>
    <row r="107" spans="1:17">
      <c r="B107" s="22"/>
      <c r="C107" s="22"/>
    </row>
    <row r="108" spans="1:17">
      <c r="B108" s="22"/>
      <c r="C108" s="22"/>
    </row>
    <row r="109" spans="1:17">
      <c r="B109" s="22"/>
      <c r="C109" s="22"/>
    </row>
    <row r="110" spans="1:17">
      <c r="B110" s="22"/>
      <c r="C110" s="22"/>
    </row>
    <row r="111" spans="1:17">
      <c r="B111" s="22"/>
      <c r="C111" s="22"/>
    </row>
    <row r="112" spans="1:17">
      <c r="B112" s="22"/>
      <c r="C112" s="22"/>
    </row>
    <row r="113" spans="2:3">
      <c r="B113" s="22"/>
      <c r="C113" s="22"/>
    </row>
    <row r="114" spans="2:3">
      <c r="B114" s="22"/>
      <c r="C114" s="22"/>
    </row>
    <row r="115" spans="2:3">
      <c r="B115" s="22"/>
      <c r="C115" s="22"/>
    </row>
    <row r="116" spans="2:3">
      <c r="B116" s="22"/>
      <c r="C116" s="22"/>
    </row>
    <row r="117" spans="2:3">
      <c r="B117" s="22"/>
      <c r="C117" s="22"/>
    </row>
    <row r="118" spans="2:3">
      <c r="B118" s="22"/>
      <c r="C118" s="22"/>
    </row>
    <row r="119" spans="2:3">
      <c r="B119" s="22"/>
      <c r="C119" s="22"/>
    </row>
    <row r="120" spans="2:3">
      <c r="B120" s="22"/>
      <c r="C120" s="22"/>
    </row>
    <row r="121" spans="2:3">
      <c r="B121" s="22"/>
      <c r="C121" s="22"/>
    </row>
    <row r="122" spans="2:3">
      <c r="B122" s="22"/>
      <c r="C122" s="22"/>
    </row>
    <row r="123" spans="2:3">
      <c r="B123" s="22"/>
      <c r="C123" s="22"/>
    </row>
    <row r="124" spans="2:3">
      <c r="B124" s="22"/>
      <c r="C124" s="22"/>
    </row>
    <row r="125" spans="2:3">
      <c r="B125" s="22"/>
      <c r="C125" s="22"/>
    </row>
    <row r="126" spans="2:3">
      <c r="B126" s="22"/>
      <c r="C126" s="22"/>
    </row>
    <row r="127" spans="2:3">
      <c r="B127" s="22"/>
      <c r="C127" s="22"/>
    </row>
    <row r="128" spans="2:3">
      <c r="B128" s="22"/>
      <c r="C128" s="22"/>
    </row>
    <row r="129" spans="2:3">
      <c r="B129" s="22"/>
      <c r="C129" s="22"/>
    </row>
    <row r="130" spans="2:3">
      <c r="B130" s="22"/>
      <c r="C130" s="22"/>
    </row>
    <row r="131" spans="2:3">
      <c r="B131" s="22"/>
      <c r="C131" s="22"/>
    </row>
    <row r="132" spans="2:3">
      <c r="B132" s="22" t="s">
        <v>145</v>
      </c>
      <c r="C132" s="22"/>
    </row>
    <row r="133" spans="2:3">
      <c r="B133" s="22" t="s">
        <v>143</v>
      </c>
      <c r="C133" s="22"/>
    </row>
    <row r="134" spans="2:3">
      <c r="B134" s="22"/>
      <c r="C134" s="22"/>
    </row>
    <row r="135" spans="2:3">
      <c r="B135" s="22"/>
      <c r="C135" s="22"/>
    </row>
    <row r="136" spans="2:3">
      <c r="B136" s="22"/>
      <c r="C136" s="22"/>
    </row>
    <row r="137" spans="2:3">
      <c r="B137" s="22"/>
      <c r="C137" s="22"/>
    </row>
    <row r="138" spans="2:3">
      <c r="B138" s="22"/>
      <c r="C138" s="22"/>
    </row>
    <row r="139" spans="2:3">
      <c r="B139" s="22"/>
      <c r="C139" s="22"/>
    </row>
    <row r="140" spans="2:3">
      <c r="B140" s="22"/>
      <c r="C140" s="22"/>
    </row>
    <row r="141" spans="2:3">
      <c r="B141" s="22"/>
      <c r="C141" s="22"/>
    </row>
    <row r="142" spans="2:3">
      <c r="B142" s="22"/>
      <c r="C142" s="22"/>
    </row>
    <row r="143" spans="2:3">
      <c r="B143" s="22"/>
      <c r="C143" s="22"/>
    </row>
    <row r="144" spans="2:3">
      <c r="B144" s="22"/>
      <c r="C144" s="22"/>
    </row>
    <row r="145" spans="2:14">
      <c r="B145" s="22" t="s">
        <v>144</v>
      </c>
      <c r="C145" s="22"/>
    </row>
    <row r="146" spans="2:14">
      <c r="B146" s="22" t="s">
        <v>146</v>
      </c>
      <c r="C146" s="22"/>
    </row>
    <row r="147" spans="2:14">
      <c r="B147" s="22" t="s">
        <v>147</v>
      </c>
      <c r="C147" s="22"/>
    </row>
    <row r="148" spans="2:14">
      <c r="B148" s="22" t="s">
        <v>148</v>
      </c>
      <c r="C148" s="22"/>
    </row>
    <row r="149" spans="2:14">
      <c r="B149" s="22" t="s">
        <v>149</v>
      </c>
      <c r="C149" s="22"/>
    </row>
    <row r="150" spans="2:14">
      <c r="B150" s="22"/>
      <c r="C150" s="22"/>
    </row>
    <row r="151" spans="2:14">
      <c r="B151" s="22"/>
      <c r="C151" s="22"/>
    </row>
    <row r="152" spans="2:14" ht="14.25">
      <c r="B152" s="16" t="s">
        <v>6</v>
      </c>
      <c r="C152" s="16"/>
      <c r="D152" s="14"/>
      <c r="E152" s="14"/>
      <c r="F152" s="36"/>
      <c r="G152" s="14"/>
      <c r="H152" s="15"/>
      <c r="I152" s="15"/>
      <c r="J152" s="15"/>
      <c r="K152" s="15"/>
      <c r="L152" s="11"/>
      <c r="M152" s="11"/>
      <c r="N152" s="11"/>
    </row>
    <row r="153" spans="2:14" ht="14.25">
      <c r="B153" s="16" t="s">
        <v>150</v>
      </c>
      <c r="C153" s="16"/>
      <c r="D153" s="14"/>
      <c r="E153" s="14"/>
      <c r="F153" s="36"/>
      <c r="G153" s="14"/>
      <c r="H153" s="15"/>
      <c r="I153" s="15"/>
      <c r="J153" s="15"/>
      <c r="K153" s="15"/>
      <c r="L153" s="11"/>
      <c r="M153" s="11"/>
      <c r="N153" s="11"/>
    </row>
    <row r="154" spans="2:14" ht="14.25">
      <c r="B154" s="16" t="s">
        <v>151</v>
      </c>
      <c r="C154" s="16"/>
      <c r="D154" s="14"/>
      <c r="E154" s="14"/>
      <c r="F154" s="36"/>
      <c r="G154" s="14"/>
      <c r="H154" s="15"/>
      <c r="I154" s="15"/>
      <c r="J154" s="15"/>
      <c r="K154" s="15"/>
      <c r="L154" s="11"/>
      <c r="M154" s="11"/>
      <c r="N154" s="11"/>
    </row>
    <row r="155" spans="2:14" ht="14.25">
      <c r="B155" s="55"/>
      <c r="C155" s="56">
        <v>2015</v>
      </c>
      <c r="D155" s="57">
        <v>2016</v>
      </c>
      <c r="E155" s="58">
        <v>2017</v>
      </c>
      <c r="F155" s="36"/>
      <c r="G155" s="14"/>
      <c r="H155" s="15"/>
      <c r="I155" s="15"/>
      <c r="J155" s="15"/>
      <c r="K155" s="15"/>
      <c r="L155" s="11"/>
      <c r="M155" s="11"/>
      <c r="N155" s="11"/>
    </row>
    <row r="156" spans="2:14" ht="14.25">
      <c r="B156" s="59" t="s">
        <v>152</v>
      </c>
      <c r="C156" s="60">
        <v>0.7</v>
      </c>
      <c r="D156" s="61">
        <v>0.6</v>
      </c>
      <c r="E156" s="62">
        <v>0.4</v>
      </c>
      <c r="F156" s="36"/>
      <c r="G156" s="14"/>
      <c r="H156" s="15"/>
      <c r="I156" s="15"/>
      <c r="J156" s="15"/>
      <c r="K156" s="15"/>
      <c r="L156" s="11"/>
      <c r="M156" s="11"/>
      <c r="N156" s="11"/>
    </row>
    <row r="157" spans="2:14" ht="14.25">
      <c r="B157" s="16"/>
      <c r="C157" s="16"/>
      <c r="D157" s="14"/>
      <c r="E157" s="14"/>
      <c r="F157" s="36"/>
      <c r="G157" s="14"/>
      <c r="H157" s="15"/>
      <c r="I157" s="15"/>
      <c r="J157" s="15"/>
      <c r="K157" s="15"/>
      <c r="L157" s="11"/>
      <c r="M157" s="11"/>
      <c r="N157" s="11"/>
    </row>
    <row r="158" spans="2:14" ht="14.25">
      <c r="B158" s="16" t="s">
        <v>153</v>
      </c>
      <c r="C158" s="16"/>
      <c r="D158" s="14"/>
      <c r="E158" s="14"/>
      <c r="F158" s="36"/>
      <c r="G158" s="14"/>
      <c r="H158" s="15"/>
      <c r="I158" s="15"/>
      <c r="J158" s="15"/>
      <c r="K158" s="15"/>
      <c r="L158" s="11"/>
      <c r="M158" s="11"/>
      <c r="N158" s="11"/>
    </row>
    <row r="159" spans="2:14" ht="14.25">
      <c r="B159" s="16" t="s">
        <v>154</v>
      </c>
      <c r="C159" s="16"/>
      <c r="D159" s="14"/>
      <c r="E159" s="14"/>
      <c r="F159" s="36"/>
      <c r="G159" s="14"/>
      <c r="H159" s="15"/>
      <c r="I159" s="15"/>
      <c r="J159" s="15"/>
      <c r="K159" s="15"/>
      <c r="L159" s="11"/>
      <c r="M159" s="11"/>
      <c r="N159" s="11"/>
    </row>
    <row r="160" spans="2:14" ht="14.25">
      <c r="B160" s="16" t="s">
        <v>155</v>
      </c>
      <c r="C160" s="16"/>
      <c r="D160" s="14"/>
      <c r="E160" s="14"/>
      <c r="F160" s="36"/>
      <c r="G160" s="14"/>
      <c r="H160" s="15"/>
      <c r="I160" s="15"/>
      <c r="J160" s="15"/>
      <c r="K160" s="15"/>
      <c r="L160" s="11"/>
      <c r="M160" s="11"/>
      <c r="N160" s="11"/>
    </row>
    <row r="161" spans="1:19" ht="14.25">
      <c r="B161" s="16" t="s">
        <v>156</v>
      </c>
      <c r="C161" s="16"/>
      <c r="D161" s="14"/>
      <c r="E161" s="14"/>
      <c r="F161" s="36"/>
      <c r="G161" s="14"/>
      <c r="H161" s="15"/>
      <c r="I161" s="15"/>
      <c r="J161" s="15"/>
      <c r="K161" s="15"/>
      <c r="L161" s="11"/>
      <c r="M161" s="11"/>
      <c r="N161" s="11"/>
    </row>
    <row r="162" spans="1:19" ht="14.25">
      <c r="B162" s="16"/>
      <c r="C162" s="16"/>
      <c r="D162" s="14"/>
      <c r="E162" s="14"/>
      <c r="F162" s="36"/>
      <c r="G162" s="14"/>
      <c r="H162" s="15"/>
      <c r="I162" s="15"/>
      <c r="J162" s="15"/>
      <c r="K162" s="15"/>
      <c r="L162" s="11"/>
      <c r="M162" s="11"/>
      <c r="N162" s="11"/>
    </row>
    <row r="163" spans="1:19" ht="14.25">
      <c r="B163" s="16"/>
      <c r="C163" s="16"/>
      <c r="D163" s="14"/>
      <c r="E163" s="14"/>
      <c r="F163" s="36"/>
      <c r="G163" s="14"/>
      <c r="H163" s="15"/>
      <c r="I163" s="15"/>
      <c r="J163" s="15"/>
      <c r="K163" s="15"/>
      <c r="L163" s="11"/>
      <c r="M163" s="11"/>
      <c r="N163" s="11"/>
    </row>
    <row r="164" spans="1:19" ht="14.25">
      <c r="B164" s="16"/>
      <c r="C164" s="16"/>
      <c r="D164" s="14"/>
      <c r="E164" s="14"/>
      <c r="F164" s="36"/>
      <c r="G164" s="14"/>
      <c r="H164" s="15"/>
      <c r="I164" s="15"/>
      <c r="J164" s="15"/>
      <c r="K164" s="15"/>
      <c r="L164" s="11"/>
      <c r="M164" s="11"/>
      <c r="N164" s="11"/>
    </row>
    <row r="165" spans="1:19" ht="14.25">
      <c r="A165" s="6"/>
      <c r="B165" s="23"/>
      <c r="C165" s="23"/>
      <c r="D165" s="7"/>
      <c r="E165" s="7"/>
      <c r="F165" s="32"/>
      <c r="G165" s="7"/>
      <c r="H165" s="6"/>
      <c r="I165" s="6"/>
      <c r="J165" s="6"/>
      <c r="K165" s="6"/>
      <c r="L165" s="13"/>
      <c r="M165" s="13"/>
      <c r="N165" s="13"/>
    </row>
    <row r="166" spans="1:19" ht="14.25">
      <c r="B166" s="16" t="s">
        <v>7</v>
      </c>
      <c r="C166" s="16"/>
      <c r="D166" s="12"/>
      <c r="E166" s="12"/>
      <c r="F166" s="35"/>
      <c r="G166" s="12"/>
      <c r="H166" s="10"/>
      <c r="I166" s="10"/>
      <c r="J166" s="10"/>
      <c r="K166" s="10"/>
      <c r="L166" s="11"/>
      <c r="M166" s="11"/>
      <c r="N166" s="11"/>
      <c r="O166" s="11"/>
    </row>
    <row r="167" spans="1:19">
      <c r="B167" s="63"/>
      <c r="C167" s="64" t="s">
        <v>158</v>
      </c>
      <c r="D167" s="65" t="s">
        <v>159</v>
      </c>
      <c r="E167" s="65" t="s">
        <v>160</v>
      </c>
      <c r="F167" s="66" t="s">
        <v>161</v>
      </c>
      <c r="G167" s="10"/>
      <c r="H167" s="69" t="s">
        <v>921</v>
      </c>
      <c r="I167" s="69"/>
      <c r="J167" s="69"/>
      <c r="K167" s="69"/>
      <c r="L167" s="69" t="s">
        <v>906</v>
      </c>
      <c r="M167" s="69"/>
      <c r="N167" s="69"/>
      <c r="O167" s="11"/>
    </row>
    <row r="168" spans="1:19" s="26" customFormat="1" ht="12">
      <c r="A168" s="25"/>
      <c r="B168" s="67" t="s">
        <v>157</v>
      </c>
      <c r="C168" s="39">
        <v>579863</v>
      </c>
      <c r="D168" s="39">
        <v>4019505</v>
      </c>
      <c r="E168" s="39">
        <v>2604444</v>
      </c>
      <c r="F168" s="68">
        <v>125127</v>
      </c>
      <c r="G168" s="69"/>
      <c r="H168" s="82" t="s">
        <v>905</v>
      </c>
      <c r="I168" s="83"/>
      <c r="J168" s="83">
        <v>559.11</v>
      </c>
      <c r="K168" s="83"/>
      <c r="L168" s="83"/>
      <c r="M168" s="82" t="s">
        <v>922</v>
      </c>
      <c r="N168" s="83"/>
      <c r="O168" s="83">
        <v>93.5</v>
      </c>
    </row>
    <row r="169" spans="1:19" s="26" customFormat="1">
      <c r="A169" s="25"/>
      <c r="B169" s="80" t="s">
        <v>165</v>
      </c>
      <c r="C169" s="81">
        <f>C168/4019505</f>
        <v>0.14426229100349422</v>
      </c>
      <c r="D169" s="81">
        <f>D168/4019505</f>
        <v>1</v>
      </c>
      <c r="E169" s="81">
        <f>E168/4019505</f>
        <v>0.64795142685479934</v>
      </c>
      <c r="F169" s="81">
        <f>F168/4019505</f>
        <v>3.1129952568786454E-2</v>
      </c>
      <c r="G169" s="69"/>
      <c r="H169" s="67" t="s">
        <v>908</v>
      </c>
      <c r="I169" s="39"/>
      <c r="J169" s="39">
        <v>13.9</v>
      </c>
      <c r="K169" s="39"/>
      <c r="L169" s="39"/>
      <c r="M169" s="67" t="s">
        <v>909</v>
      </c>
      <c r="N169" s="39"/>
      <c r="O169" s="39">
        <v>13.04</v>
      </c>
      <c r="Q169"/>
    </row>
    <row r="170" spans="1:19" s="27" customFormat="1">
      <c r="A170" s="24"/>
      <c r="B170" s="67" t="s">
        <v>162</v>
      </c>
      <c r="C170" s="39">
        <f>559.11/12.9</f>
        <v>43.341860465116277</v>
      </c>
      <c r="D170" s="70">
        <f>722.8/3.55</f>
        <v>203.6056338028169</v>
      </c>
      <c r="E170" s="70">
        <f>139/1.27</f>
        <v>109.44881889763779</v>
      </c>
      <c r="F170" s="71">
        <f>93.5/13.04</f>
        <v>7.170245398773007</v>
      </c>
      <c r="G170" s="72"/>
      <c r="H170" s="67" t="s">
        <v>910</v>
      </c>
      <c r="I170" s="39"/>
      <c r="J170" s="39">
        <v>50776</v>
      </c>
      <c r="K170" s="39"/>
      <c r="L170" s="39"/>
      <c r="M170" s="67" t="s">
        <v>920</v>
      </c>
      <c r="N170" s="39"/>
      <c r="O170" s="39">
        <v>11139</v>
      </c>
    </row>
    <row r="171" spans="1:19" s="27" customFormat="1">
      <c r="A171" s="24"/>
      <c r="B171" s="80" t="s">
        <v>165</v>
      </c>
      <c r="C171" s="81">
        <f>D172/203</f>
        <v>1.7192812044681885E-2</v>
      </c>
      <c r="D171" s="81"/>
      <c r="E171" s="81">
        <f>E170/203</f>
        <v>0.53915674333811725</v>
      </c>
      <c r="F171" s="81">
        <f>F170/203</f>
        <v>3.5321405905285749E-2</v>
      </c>
      <c r="G171" s="72"/>
      <c r="H171" s="67"/>
      <c r="I171" s="39"/>
      <c r="J171" s="39"/>
      <c r="K171" s="39"/>
      <c r="L171" s="39"/>
      <c r="M171" s="67"/>
      <c r="N171" s="39"/>
      <c r="O171" s="39"/>
    </row>
    <row r="172" spans="1:19" s="27" customFormat="1">
      <c r="A172" s="24"/>
      <c r="B172" s="67" t="s">
        <v>163</v>
      </c>
      <c r="C172" s="39">
        <f>J172/J169</f>
        <v>1.041726618705036</v>
      </c>
      <c r="D172" s="70">
        <f>J179/J177</f>
        <v>3.4901408450704223</v>
      </c>
      <c r="E172" s="70">
        <f>O179/O177</f>
        <v>1.3700787401574803</v>
      </c>
      <c r="F172" s="71">
        <f>O172/O169</f>
        <v>2.3006134969325154</v>
      </c>
      <c r="G172" s="72"/>
      <c r="H172" s="67" t="s">
        <v>914</v>
      </c>
      <c r="I172" s="39"/>
      <c r="J172" s="39">
        <v>14.48</v>
      </c>
      <c r="K172" s="39"/>
      <c r="L172" s="39"/>
      <c r="M172" s="67" t="s">
        <v>918</v>
      </c>
      <c r="N172" s="39"/>
      <c r="O172" s="39">
        <v>30</v>
      </c>
      <c r="S172"/>
    </row>
    <row r="173" spans="1:19" s="27" customFormat="1">
      <c r="A173" s="24"/>
      <c r="B173" s="80" t="s">
        <v>165</v>
      </c>
      <c r="C173" s="76">
        <f>C172/3.49</f>
        <v>0.29848900249427962</v>
      </c>
      <c r="D173" s="76">
        <f t="shared" ref="D173:F173" si="0">D172/3.49</f>
        <v>1.0000403567537026</v>
      </c>
      <c r="E173" s="76">
        <f t="shared" si="0"/>
        <v>0.39257270491618346</v>
      </c>
      <c r="F173" s="76">
        <f t="shared" si="0"/>
        <v>0.6592015750522966</v>
      </c>
      <c r="G173" s="72"/>
      <c r="H173" s="67"/>
      <c r="I173" s="39"/>
      <c r="J173" s="39"/>
      <c r="K173" s="39"/>
      <c r="L173" s="39"/>
      <c r="M173" s="67"/>
      <c r="N173" s="84"/>
      <c r="O173" s="86"/>
      <c r="S173"/>
    </row>
    <row r="174" spans="1:19" s="27" customFormat="1">
      <c r="A174" s="24"/>
      <c r="B174" s="67" t="s">
        <v>164</v>
      </c>
      <c r="C174" s="39">
        <f>J170/13.9/100000000</f>
        <v>3.6529496402877702E-5</v>
      </c>
      <c r="D174" s="70">
        <f>J178/J177/100000000</f>
        <v>1.2173521126760562E-4</v>
      </c>
      <c r="E174" s="70">
        <f>O170/13.04/100000000</f>
        <v>8.5421779141104297E-6</v>
      </c>
      <c r="F174" s="71">
        <f>O178/1.27/100000000</f>
        <v>2.7755905511811025E-5</v>
      </c>
      <c r="G174" s="72"/>
      <c r="H174" s="67"/>
      <c r="I174" s="39"/>
      <c r="J174" s="39"/>
      <c r="K174" s="39"/>
      <c r="L174" s="39"/>
      <c r="M174" s="39"/>
      <c r="N174" s="84"/>
      <c r="O174" s="88"/>
    </row>
    <row r="175" spans="1:19" s="27" customFormat="1">
      <c r="A175" s="24"/>
      <c r="B175" s="80" t="s">
        <v>165</v>
      </c>
      <c r="C175" s="87">
        <f>C174/0.00012174</f>
        <v>0.30006157715523002</v>
      </c>
      <c r="D175" s="87">
        <f t="shared" ref="D175:F175" si="1">D174/0.00012174</f>
        <v>0.99996066426487284</v>
      </c>
      <c r="E175" s="87">
        <f t="shared" si="1"/>
        <v>7.0167388813129866E-2</v>
      </c>
      <c r="F175" s="87">
        <f t="shared" si="1"/>
        <v>0.22799330960909336</v>
      </c>
      <c r="G175" s="72"/>
      <c r="H175" s="73"/>
      <c r="I175" s="74"/>
      <c r="J175" s="74"/>
      <c r="K175" s="74"/>
      <c r="L175" s="74"/>
      <c r="M175" s="74"/>
      <c r="N175" s="85"/>
      <c r="O175" s="88"/>
    </row>
    <row r="176" spans="1:19" s="27" customFormat="1">
      <c r="A176" s="24"/>
      <c r="B176" s="69"/>
      <c r="C176" s="69"/>
      <c r="D176" s="72"/>
      <c r="E176" s="72"/>
      <c r="F176" s="75"/>
      <c r="G176" s="72"/>
      <c r="H176" s="67" t="s">
        <v>907</v>
      </c>
      <c r="I176" s="39"/>
      <c r="J176" s="39">
        <f>111.2*6.5</f>
        <v>722.80000000000007</v>
      </c>
      <c r="K176" s="39"/>
      <c r="L176" s="39"/>
      <c r="M176" s="67" t="s">
        <v>915</v>
      </c>
      <c r="N176" s="39"/>
      <c r="O176" s="39">
        <v>139</v>
      </c>
    </row>
    <row r="177" spans="1:15" s="27" customFormat="1">
      <c r="A177" s="24"/>
      <c r="B177" s="69" t="s">
        <v>923</v>
      </c>
      <c r="C177" s="69"/>
      <c r="D177" s="72"/>
      <c r="E177" s="72"/>
      <c r="F177" s="75"/>
      <c r="G177" s="72"/>
      <c r="H177" s="67" t="s">
        <v>911</v>
      </c>
      <c r="I177" s="39"/>
      <c r="J177" s="39">
        <f>3.2+0.35</f>
        <v>3.5500000000000003</v>
      </c>
      <c r="K177" s="39"/>
      <c r="L177" s="39"/>
      <c r="M177" s="67" t="s">
        <v>919</v>
      </c>
      <c r="N177" s="39"/>
      <c r="O177" s="39">
        <v>1.27</v>
      </c>
    </row>
    <row r="178" spans="1:15" s="27" customFormat="1">
      <c r="A178" s="24"/>
      <c r="B178" s="69" t="s">
        <v>924</v>
      </c>
      <c r="C178" s="69"/>
      <c r="D178" s="72"/>
      <c r="E178" s="72"/>
      <c r="F178" s="75"/>
      <c r="G178" s="72"/>
      <c r="H178" s="67" t="s">
        <v>912</v>
      </c>
      <c r="I178" s="39"/>
      <c r="J178" s="39">
        <v>43216</v>
      </c>
      <c r="K178" s="39"/>
      <c r="L178" s="39"/>
      <c r="M178" s="67" t="s">
        <v>916</v>
      </c>
      <c r="N178" s="39"/>
      <c r="O178" s="39">
        <v>3525</v>
      </c>
    </row>
    <row r="179" spans="1:15" s="27" customFormat="1">
      <c r="A179" s="24"/>
      <c r="B179" s="69" t="s">
        <v>989</v>
      </c>
      <c r="C179" s="69"/>
      <c r="D179" s="72"/>
      <c r="E179" s="72"/>
      <c r="F179" s="75"/>
      <c r="G179" s="72"/>
      <c r="H179" s="67" t="s">
        <v>913</v>
      </c>
      <c r="I179" s="39"/>
      <c r="J179" s="39">
        <v>12.39</v>
      </c>
      <c r="K179" s="39"/>
      <c r="L179" s="39"/>
      <c r="M179" s="67" t="s">
        <v>917</v>
      </c>
      <c r="N179" s="39"/>
      <c r="O179" s="39">
        <v>1.74</v>
      </c>
    </row>
    <row r="180" spans="1:15" s="27" customFormat="1">
      <c r="A180" s="24"/>
      <c r="B180" s="69" t="s">
        <v>990</v>
      </c>
      <c r="C180" s="69"/>
      <c r="D180" s="72"/>
      <c r="E180" s="72"/>
      <c r="F180" s="75"/>
      <c r="G180" s="72"/>
      <c r="H180" s="67"/>
      <c r="I180" s="39"/>
      <c r="J180" s="39"/>
      <c r="K180" s="39"/>
      <c r="L180" s="39"/>
      <c r="M180" s="39"/>
      <c r="N180" s="84"/>
      <c r="O180" s="88"/>
    </row>
    <row r="181" spans="1:15" s="27" customFormat="1">
      <c r="A181" s="24"/>
      <c r="B181" s="69"/>
      <c r="C181" s="69"/>
      <c r="D181" s="72"/>
      <c r="E181" s="72"/>
      <c r="F181" s="75"/>
      <c r="G181" s="72"/>
      <c r="H181" s="73"/>
      <c r="I181" s="74"/>
      <c r="J181" s="74"/>
      <c r="K181" s="74"/>
      <c r="L181" s="74"/>
      <c r="M181" s="74"/>
      <c r="N181" s="85"/>
      <c r="O181" s="88"/>
    </row>
    <row r="182" spans="1:15" s="27" customFormat="1">
      <c r="A182" s="24"/>
      <c r="B182" s="16" t="s">
        <v>991</v>
      </c>
      <c r="C182" s="69"/>
      <c r="D182" s="72"/>
      <c r="E182" s="72"/>
      <c r="F182" s="75"/>
      <c r="G182" s="72"/>
      <c r="H182" s="69"/>
      <c r="I182" s="69"/>
      <c r="J182" s="69"/>
      <c r="K182" s="69"/>
      <c r="L182" s="69"/>
      <c r="M182" s="69"/>
      <c r="N182" s="69"/>
    </row>
    <row r="183" spans="1:15">
      <c r="B183" s="22"/>
      <c r="C183" s="22"/>
    </row>
    <row r="184" spans="1:15" ht="14.25">
      <c r="B184" s="16" t="s">
        <v>8</v>
      </c>
      <c r="C184" s="16"/>
      <c r="D184" s="12"/>
      <c r="E184" s="12"/>
      <c r="F184" s="35"/>
      <c r="G184" s="12"/>
      <c r="H184" s="17"/>
      <c r="I184" s="17"/>
      <c r="J184" s="17"/>
      <c r="K184" s="17"/>
      <c r="L184" s="18"/>
      <c r="M184" s="11"/>
      <c r="N184" s="11"/>
    </row>
    <row r="185" spans="1:15" ht="14.25">
      <c r="B185" s="16" t="s">
        <v>928</v>
      </c>
      <c r="C185" s="16"/>
      <c r="D185" s="12"/>
      <c r="E185" s="12"/>
      <c r="F185" s="35"/>
      <c r="G185" s="12"/>
      <c r="H185" s="17"/>
      <c r="I185" s="17"/>
      <c r="J185" s="17"/>
      <c r="K185" s="17"/>
      <c r="L185" s="18"/>
      <c r="M185" s="11"/>
      <c r="N185" s="11"/>
    </row>
    <row r="186" spans="1:15" ht="14.25">
      <c r="B186" s="16" t="s">
        <v>929</v>
      </c>
      <c r="C186" s="16"/>
      <c r="D186" s="12"/>
      <c r="E186" s="12"/>
      <c r="F186" s="89" t="s">
        <v>930</v>
      </c>
      <c r="G186" s="12"/>
      <c r="H186" s="17"/>
      <c r="I186" s="17"/>
      <c r="J186" s="17" t="s">
        <v>931</v>
      </c>
      <c r="K186" s="17"/>
      <c r="L186" s="18"/>
      <c r="M186" s="11"/>
      <c r="N186" s="11"/>
    </row>
    <row r="187" spans="1:15" ht="14.25">
      <c r="B187" s="16"/>
      <c r="C187" s="16"/>
      <c r="D187" s="12"/>
      <c r="E187" s="12"/>
      <c r="F187" s="35"/>
      <c r="G187" s="12"/>
      <c r="H187" s="17"/>
      <c r="I187" s="17"/>
      <c r="J187" s="17"/>
      <c r="K187" s="17"/>
      <c r="L187" s="18"/>
      <c r="M187" s="11"/>
      <c r="N187" s="11"/>
    </row>
    <row r="188" spans="1:15" ht="14.25">
      <c r="B188" s="16"/>
      <c r="C188" s="16"/>
      <c r="D188" s="12"/>
      <c r="E188" s="12"/>
      <c r="F188"/>
      <c r="G188" s="12"/>
      <c r="H188" s="17"/>
      <c r="I188" s="17"/>
      <c r="J188" s="17"/>
      <c r="K188" s="17"/>
      <c r="L188" s="18"/>
      <c r="M188" s="11"/>
      <c r="N188" s="11"/>
    </row>
    <row r="189" spans="1:15" ht="14.25">
      <c r="B189" s="16"/>
      <c r="C189" s="16"/>
      <c r="D189" s="12"/>
      <c r="E189" s="12"/>
      <c r="F189" s="35"/>
      <c r="G189" s="12"/>
      <c r="H189" s="17"/>
      <c r="I189" s="17"/>
      <c r="J189" s="17"/>
      <c r="K189" s="17"/>
      <c r="L189" s="18"/>
      <c r="M189" s="11"/>
      <c r="N189" s="11"/>
    </row>
    <row r="190" spans="1:15" ht="14.25">
      <c r="B190" s="16"/>
      <c r="C190" s="16"/>
      <c r="D190" s="12"/>
      <c r="E190" s="12"/>
      <c r="F190" s="35"/>
      <c r="G190" s="12"/>
      <c r="H190" s="17"/>
      <c r="I190" s="17"/>
      <c r="J190" s="17"/>
      <c r="K190" s="17"/>
      <c r="L190" s="18"/>
      <c r="M190" s="11"/>
      <c r="N190" s="11"/>
    </row>
    <row r="191" spans="1:15" ht="14.25">
      <c r="B191" s="16"/>
      <c r="C191" s="16"/>
      <c r="D191" s="12"/>
      <c r="E191" s="12"/>
      <c r="F191" s="35"/>
      <c r="G191" s="12"/>
      <c r="H191" s="17"/>
      <c r="I191" s="17"/>
      <c r="J191" s="17"/>
      <c r="K191" s="17"/>
      <c r="L191" s="18"/>
      <c r="M191" s="11"/>
      <c r="N191" s="11"/>
    </row>
    <row r="192" spans="1:15" ht="14.25">
      <c r="B192" s="16"/>
      <c r="C192" s="16"/>
      <c r="D192" s="12"/>
      <c r="E192" s="12"/>
      <c r="F192" s="35"/>
      <c r="G192" s="12"/>
      <c r="H192" s="17"/>
      <c r="I192" s="17"/>
      <c r="J192" s="17"/>
      <c r="K192" s="17"/>
      <c r="L192" s="18"/>
      <c r="M192" s="11"/>
      <c r="N192" s="11"/>
    </row>
    <row r="193" spans="2:14" ht="14.25">
      <c r="B193" s="16"/>
      <c r="C193" s="16"/>
      <c r="D193" s="12"/>
      <c r="E193" s="12"/>
      <c r="F193" s="35"/>
      <c r="G193" s="12"/>
      <c r="H193" s="17"/>
      <c r="I193" s="17"/>
      <c r="J193" s="17"/>
      <c r="K193" s="17"/>
      <c r="L193" s="18"/>
      <c r="M193" s="11"/>
      <c r="N193" s="11"/>
    </row>
    <row r="194" spans="2:14" ht="14.25">
      <c r="B194" s="16"/>
      <c r="C194" s="16"/>
      <c r="D194" s="12"/>
      <c r="E194" s="12"/>
      <c r="F194" s="35"/>
      <c r="G194" s="12"/>
      <c r="H194" s="17"/>
      <c r="I194" s="17"/>
      <c r="J194" s="17"/>
      <c r="K194" s="17"/>
      <c r="L194" s="18"/>
      <c r="M194" s="11"/>
      <c r="N194" s="11"/>
    </row>
    <row r="195" spans="2:14" ht="14.25">
      <c r="B195" s="16" t="s">
        <v>932</v>
      </c>
      <c r="C195" s="16"/>
      <c r="D195" s="12"/>
      <c r="E195" s="12"/>
      <c r="F195" s="35"/>
      <c r="G195" s="12"/>
      <c r="H195" s="17"/>
      <c r="I195" s="17"/>
      <c r="J195" s="17"/>
      <c r="K195" s="17"/>
      <c r="L195" s="18"/>
      <c r="M195" s="11"/>
      <c r="N195" s="11"/>
    </row>
    <row r="196" spans="2:14" ht="14.25">
      <c r="B196" s="16" t="s">
        <v>933</v>
      </c>
      <c r="C196" s="16"/>
      <c r="D196" s="12"/>
      <c r="E196" s="12"/>
      <c r="F196" s="35"/>
      <c r="G196" s="12"/>
      <c r="H196" s="17"/>
      <c r="I196" s="17"/>
      <c r="J196" s="17"/>
      <c r="K196" s="17"/>
      <c r="L196" s="18"/>
      <c r="M196" s="11"/>
      <c r="N196" s="11"/>
    </row>
    <row r="197" spans="2:14" ht="14.25">
      <c r="B197" s="16" t="s">
        <v>934</v>
      </c>
      <c r="C197" s="16"/>
      <c r="D197" s="12"/>
      <c r="E197" s="12"/>
      <c r="F197" s="35"/>
      <c r="G197" s="12"/>
      <c r="H197" s="17"/>
      <c r="I197" s="17"/>
      <c r="J197" s="17"/>
      <c r="K197" s="17"/>
      <c r="L197" s="18"/>
      <c r="M197" s="11"/>
      <c r="N197" s="11"/>
    </row>
    <row r="198" spans="2:14" ht="14.25">
      <c r="B198" s="16" t="s">
        <v>935</v>
      </c>
      <c r="C198" s="16"/>
      <c r="D198" s="12"/>
      <c r="E198" s="12"/>
      <c r="F198" s="35"/>
      <c r="G198" s="12"/>
      <c r="H198" s="17"/>
      <c r="I198" s="17"/>
      <c r="J198" s="17"/>
      <c r="K198" s="17"/>
      <c r="L198" s="18"/>
      <c r="M198" s="11"/>
      <c r="N198" s="11"/>
    </row>
    <row r="199" spans="2:14" ht="14.25">
      <c r="B199" s="16" t="s">
        <v>992</v>
      </c>
      <c r="C199" s="16"/>
      <c r="D199" s="12"/>
      <c r="E199" s="12"/>
      <c r="F199" s="35"/>
      <c r="G199" s="12"/>
      <c r="H199" s="17"/>
      <c r="I199" s="17"/>
      <c r="J199" s="17"/>
      <c r="K199" s="17"/>
      <c r="L199" s="18"/>
      <c r="M199" s="11"/>
      <c r="N199" s="11"/>
    </row>
    <row r="200" spans="2:14">
      <c r="B200" s="22"/>
      <c r="C200" s="22"/>
    </row>
    <row r="201" spans="2:14" ht="14.25">
      <c r="B201" s="16" t="s">
        <v>9</v>
      </c>
      <c r="C201" s="16"/>
      <c r="D201" s="12"/>
      <c r="E201" s="12"/>
      <c r="F201" s="35"/>
      <c r="G201" s="12"/>
      <c r="H201" s="10"/>
      <c r="I201" s="10"/>
      <c r="J201" s="10"/>
      <c r="K201" s="10"/>
      <c r="L201" s="11"/>
      <c r="M201" s="11"/>
      <c r="N201" s="11"/>
    </row>
    <row r="202" spans="2:14" ht="14.25">
      <c r="B202" s="16" t="s">
        <v>936</v>
      </c>
      <c r="C202" s="16"/>
      <c r="D202" s="12"/>
      <c r="E202" s="12"/>
      <c r="F202" s="35"/>
      <c r="G202" s="12"/>
      <c r="H202" s="10"/>
      <c r="I202" s="10"/>
      <c r="J202" s="10"/>
      <c r="K202" s="10"/>
      <c r="L202" s="11"/>
      <c r="M202" s="11"/>
      <c r="N202" s="11"/>
    </row>
    <row r="203" spans="2:14" ht="14.25">
      <c r="B203" s="16" t="s">
        <v>937</v>
      </c>
      <c r="C203" s="16"/>
      <c r="D203" s="12"/>
      <c r="E203" s="12"/>
      <c r="F203" s="35"/>
      <c r="G203" s="12"/>
      <c r="H203" s="10"/>
      <c r="I203" s="10"/>
      <c r="J203" s="10"/>
      <c r="K203" s="10"/>
      <c r="L203" s="11"/>
      <c r="M203" s="11"/>
      <c r="N203" s="11"/>
    </row>
    <row r="204" spans="2:14" ht="14.25">
      <c r="B204" s="16" t="s">
        <v>938</v>
      </c>
      <c r="C204" s="16"/>
      <c r="D204" s="12"/>
      <c r="E204" s="12"/>
      <c r="F204" s="35"/>
      <c r="G204" s="12"/>
      <c r="H204" s="10"/>
      <c r="I204" s="10"/>
      <c r="J204" s="10"/>
      <c r="K204" s="10"/>
      <c r="L204" s="11"/>
      <c r="M204" s="11"/>
      <c r="N204" s="11"/>
    </row>
    <row r="205" spans="2:14" ht="14.25">
      <c r="B205" s="16" t="s">
        <v>939</v>
      </c>
      <c r="C205" s="16"/>
      <c r="D205" s="12"/>
      <c r="E205" s="12"/>
      <c r="F205" s="35"/>
      <c r="G205" s="12"/>
      <c r="H205" s="10"/>
      <c r="I205" s="10"/>
      <c r="J205" s="10"/>
      <c r="K205" s="10"/>
      <c r="L205" s="11"/>
      <c r="M205" s="11"/>
      <c r="N205" s="11"/>
    </row>
    <row r="206" spans="2:14" ht="14.25">
      <c r="B206" s="16"/>
      <c r="C206" s="16"/>
      <c r="D206" s="12"/>
      <c r="E206" s="12"/>
      <c r="F206" s="35"/>
      <c r="G206" s="12"/>
      <c r="H206" s="10"/>
      <c r="I206" s="10"/>
      <c r="J206" s="10"/>
      <c r="K206" s="10"/>
      <c r="L206" s="11"/>
      <c r="M206" s="11"/>
      <c r="N206" s="11"/>
    </row>
    <row r="207" spans="2:14" ht="14.25">
      <c r="B207" s="16" t="s">
        <v>10</v>
      </c>
      <c r="C207" s="16"/>
      <c r="D207" s="14"/>
      <c r="E207" s="14"/>
      <c r="F207" s="36"/>
      <c r="G207" s="14"/>
      <c r="H207" s="15"/>
      <c r="I207" s="15"/>
      <c r="J207" s="15"/>
      <c r="K207" s="15"/>
      <c r="L207" s="19"/>
      <c r="M207" s="11"/>
      <c r="N207" s="11"/>
    </row>
    <row r="208" spans="2:14">
      <c r="B208" s="22" t="s">
        <v>936</v>
      </c>
      <c r="C208" s="22"/>
    </row>
    <row r="209" spans="2:20">
      <c r="B209" s="16" t="s">
        <v>940</v>
      </c>
      <c r="C209" s="10"/>
      <c r="D209" s="10"/>
      <c r="E209" s="10"/>
      <c r="F209" s="90"/>
      <c r="G209" s="10"/>
      <c r="H209" s="10"/>
      <c r="I209" s="10"/>
      <c r="J209" s="10"/>
      <c r="K209" s="10"/>
      <c r="L209" s="11"/>
      <c r="M209" s="11"/>
      <c r="N209" s="11"/>
      <c r="O209" s="11"/>
      <c r="P209" s="11"/>
      <c r="Q209" s="11"/>
      <c r="R209" s="11"/>
      <c r="S209" s="11"/>
      <c r="T209" s="11"/>
    </row>
    <row r="210" spans="2:20">
      <c r="B210" s="16" t="s">
        <v>942</v>
      </c>
      <c r="C210" s="10"/>
      <c r="D210" s="10"/>
      <c r="E210" s="10"/>
      <c r="F210" s="90"/>
      <c r="G210" s="10"/>
      <c r="H210" s="10"/>
      <c r="I210" s="10"/>
      <c r="J210" s="10"/>
      <c r="K210" s="10"/>
      <c r="L210" s="11"/>
      <c r="M210" s="11"/>
      <c r="N210" s="11"/>
    </row>
    <row r="211" spans="2:20">
      <c r="B211" s="16" t="s">
        <v>941</v>
      </c>
      <c r="C211" s="10"/>
      <c r="D211" s="10"/>
      <c r="E211" s="10"/>
      <c r="F211" s="90"/>
      <c r="G211" s="10"/>
      <c r="H211" s="10"/>
      <c r="I211" s="10"/>
      <c r="J211" s="10"/>
      <c r="K211" s="10"/>
      <c r="L211" s="11"/>
      <c r="M211" s="11"/>
      <c r="N211" s="11"/>
    </row>
    <row r="212" spans="2:20">
      <c r="B212" s="16" t="s">
        <v>943</v>
      </c>
      <c r="C212" s="10"/>
      <c r="D212" s="10"/>
      <c r="E212" s="10"/>
      <c r="F212" s="90"/>
      <c r="G212" s="10"/>
      <c r="H212" s="10"/>
      <c r="I212" s="10"/>
      <c r="J212" s="10"/>
      <c r="K212" s="10"/>
      <c r="L212" s="11"/>
      <c r="M212" s="11"/>
      <c r="N212" s="11"/>
    </row>
    <row r="213" spans="2:20">
      <c r="B213" s="16" t="s">
        <v>944</v>
      </c>
      <c r="C213" s="16" t="s">
        <v>993</v>
      </c>
      <c r="D213" s="16"/>
      <c r="E213" s="10"/>
      <c r="F213" s="90"/>
      <c r="G213" s="10"/>
      <c r="H213" s="10"/>
      <c r="I213" s="10"/>
      <c r="J213" s="10"/>
      <c r="K213" s="10"/>
      <c r="L213" s="11"/>
      <c r="M213" s="11"/>
      <c r="N213" s="11"/>
    </row>
    <row r="214" spans="2:20">
      <c r="B214" s="16" t="s">
        <v>945</v>
      </c>
      <c r="C214" s="16" t="s">
        <v>946</v>
      </c>
      <c r="D214" s="16"/>
      <c r="E214" s="10"/>
      <c r="F214" s="90"/>
      <c r="G214" s="10"/>
      <c r="H214" s="10"/>
      <c r="I214" s="10"/>
      <c r="J214" s="10"/>
      <c r="K214" s="10"/>
      <c r="L214" s="11"/>
      <c r="M214" s="11"/>
      <c r="N214" s="11"/>
    </row>
    <row r="215" spans="2:20">
      <c r="B215" s="16" t="s">
        <v>947</v>
      </c>
      <c r="C215" s="16" t="s">
        <v>994</v>
      </c>
      <c r="D215" s="16"/>
      <c r="E215" s="10"/>
      <c r="F215" s="90"/>
      <c r="G215" s="10"/>
      <c r="H215" s="10"/>
      <c r="I215" s="10"/>
      <c r="J215" s="10"/>
      <c r="K215" s="10"/>
      <c r="L215" s="11"/>
      <c r="M215" s="11"/>
      <c r="N215" s="11"/>
    </row>
    <row r="216" spans="2:20">
      <c r="B216" s="16" t="s">
        <v>948</v>
      </c>
      <c r="C216" s="16" t="s">
        <v>949</v>
      </c>
      <c r="D216" s="16"/>
      <c r="E216" s="10"/>
      <c r="F216" s="90"/>
      <c r="G216" s="10"/>
      <c r="H216" s="10"/>
      <c r="I216" s="10"/>
      <c r="J216" s="10"/>
      <c r="K216" s="10"/>
      <c r="L216" s="11"/>
      <c r="M216" s="11"/>
      <c r="N216" s="11"/>
    </row>
    <row r="218" spans="2:20" ht="14.25">
      <c r="B218" s="16" t="s">
        <v>11</v>
      </c>
      <c r="C218" s="16"/>
      <c r="D218" s="14"/>
      <c r="E218" s="14"/>
      <c r="F218" s="36"/>
      <c r="G218" s="14"/>
      <c r="H218" s="15"/>
      <c r="I218" s="15"/>
      <c r="J218" s="15"/>
      <c r="K218" s="15"/>
      <c r="L218" s="19"/>
      <c r="M218" s="11"/>
      <c r="N218" s="11"/>
    </row>
    <row r="219" spans="2:20">
      <c r="B219" s="1" t="s">
        <v>925</v>
      </c>
    </row>
    <row r="220" spans="2:20">
      <c r="B220" s="91" t="s">
        <v>926</v>
      </c>
      <c r="F220"/>
    </row>
    <row r="221" spans="2:20">
      <c r="B221" s="91" t="s">
        <v>927</v>
      </c>
    </row>
    <row r="222" spans="2:20">
      <c r="B222" s="91" t="s">
        <v>995</v>
      </c>
    </row>
    <row r="225" spans="2:14" ht="14.25">
      <c r="B225" s="16" t="s">
        <v>12</v>
      </c>
      <c r="C225" s="16"/>
      <c r="D225" s="14"/>
      <c r="E225" s="14"/>
      <c r="F225" s="36"/>
      <c r="G225" s="14"/>
      <c r="H225" s="15"/>
      <c r="I225" s="15"/>
      <c r="J225" s="15"/>
      <c r="K225" s="15"/>
      <c r="L225" s="19"/>
      <c r="M225" s="11"/>
      <c r="N225" s="11"/>
    </row>
    <row r="226" spans="2:14">
      <c r="B226" s="91" t="s">
        <v>925</v>
      </c>
    </row>
    <row r="227" spans="2:14">
      <c r="B227" s="91" t="s">
        <v>950</v>
      </c>
    </row>
    <row r="229" spans="2:14" ht="14.25">
      <c r="B229" s="16" t="s">
        <v>13</v>
      </c>
      <c r="C229" s="16"/>
      <c r="D229" s="14"/>
      <c r="E229" s="14"/>
      <c r="F229" s="36"/>
      <c r="G229" s="14"/>
      <c r="H229" s="15"/>
      <c r="I229" s="15"/>
      <c r="J229" s="15"/>
      <c r="K229" s="15"/>
      <c r="L229" s="19"/>
      <c r="M229" s="11"/>
      <c r="N229" s="11"/>
    </row>
    <row r="230" spans="2:14">
      <c r="B230" s="91" t="s">
        <v>150</v>
      </c>
    </row>
    <row r="231" spans="2:14">
      <c r="B231" s="91" t="s">
        <v>996</v>
      </c>
    </row>
    <row r="232" spans="2:14">
      <c r="B232" s="91" t="s">
        <v>951</v>
      </c>
      <c r="D232" s="91" t="s">
        <v>955</v>
      </c>
    </row>
    <row r="235" spans="2:14" ht="14.25">
      <c r="B235" s="16" t="s">
        <v>14</v>
      </c>
      <c r="C235" s="16"/>
      <c r="D235" s="14"/>
      <c r="E235" s="14"/>
      <c r="F235" s="36"/>
      <c r="G235" s="14"/>
      <c r="H235" s="15"/>
      <c r="I235" s="15"/>
      <c r="J235" s="15"/>
      <c r="K235" s="15"/>
      <c r="L235" s="19"/>
      <c r="M235" s="11"/>
      <c r="N235" s="11"/>
    </row>
    <row r="236" spans="2:14">
      <c r="B236" s="91" t="s">
        <v>936</v>
      </c>
    </row>
    <row r="237" spans="2:14">
      <c r="B237" s="91" t="s">
        <v>952</v>
      </c>
      <c r="C237" s="91"/>
      <c r="D237" s="91"/>
      <c r="E237" s="91"/>
      <c r="F237" s="124" t="s">
        <v>953</v>
      </c>
      <c r="G237" s="91"/>
      <c r="H237" s="91"/>
      <c r="I237" s="91"/>
      <c r="J237" s="91"/>
    </row>
    <row r="238" spans="2:14">
      <c r="B238" s="91" t="s">
        <v>954</v>
      </c>
      <c r="C238" s="91"/>
      <c r="D238" s="91"/>
      <c r="E238" s="91"/>
      <c r="F238" s="124"/>
      <c r="G238" s="91"/>
      <c r="H238" s="91"/>
      <c r="I238" s="91"/>
      <c r="J238" s="91"/>
    </row>
    <row r="239" spans="2:14">
      <c r="B239" s="91" t="s">
        <v>956</v>
      </c>
      <c r="C239" s="91"/>
      <c r="D239" s="91"/>
      <c r="E239" s="91"/>
      <c r="F239" s="124"/>
      <c r="G239" s="91"/>
      <c r="H239" s="91"/>
      <c r="I239" s="91"/>
      <c r="J239" s="91"/>
    </row>
    <row r="241" spans="2:14">
      <c r="B241" s="20" t="s">
        <v>15</v>
      </c>
      <c r="C241" s="20"/>
      <c r="D241" s="3"/>
      <c r="E241" s="3"/>
      <c r="F241" s="30"/>
      <c r="G241" s="2"/>
      <c r="H241" s="2"/>
      <c r="I241" s="2"/>
      <c r="J241" s="10"/>
      <c r="K241" s="10"/>
      <c r="L241" s="11"/>
      <c r="M241" s="11"/>
      <c r="N241" s="11"/>
    </row>
    <row r="243" spans="2:14" ht="14.25">
      <c r="B243" s="16" t="s">
        <v>16</v>
      </c>
      <c r="C243" s="16"/>
      <c r="D243" s="14"/>
      <c r="E243" s="14"/>
      <c r="F243" s="36"/>
      <c r="G243" s="14"/>
      <c r="H243" s="15"/>
      <c r="I243" s="15"/>
      <c r="J243" s="15"/>
      <c r="K243" s="15"/>
      <c r="L243" s="19"/>
      <c r="M243" s="11"/>
      <c r="N243" s="11"/>
    </row>
    <row r="244" spans="2:14">
      <c r="B244" s="91" t="s">
        <v>936</v>
      </c>
    </row>
    <row r="245" spans="2:14">
      <c r="B245" s="91" t="s">
        <v>957</v>
      </c>
    </row>
    <row r="248" spans="2:14">
      <c r="I248" s="96"/>
      <c r="J248" s="97" t="s">
        <v>963</v>
      </c>
      <c r="K248" s="97" t="s">
        <v>969</v>
      </c>
      <c r="L248" s="98" t="s">
        <v>964</v>
      </c>
      <c r="M248" s="98" t="s">
        <v>968</v>
      </c>
      <c r="N248" s="99" t="s">
        <v>969</v>
      </c>
    </row>
    <row r="249" spans="2:14">
      <c r="I249" s="100" t="s">
        <v>958</v>
      </c>
      <c r="J249" s="101">
        <v>613285555</v>
      </c>
      <c r="K249" s="107">
        <f>J249/8882761681</f>
        <v>6.904221648902302E-2</v>
      </c>
      <c r="L249" s="108">
        <v>-9.2999999999999999E-2</v>
      </c>
      <c r="M249" s="102">
        <f>J249*L249</f>
        <v>-57035556.615000002</v>
      </c>
      <c r="N249" s="109">
        <f>M249/$M$253</f>
        <v>-3.0996273818168295E-2</v>
      </c>
    </row>
    <row r="250" spans="2:14">
      <c r="I250" s="100" t="s">
        <v>959</v>
      </c>
      <c r="J250" s="101">
        <v>5394250953</v>
      </c>
      <c r="K250" s="107">
        <f t="shared" ref="K250:K252" si="2">J250/8882761681</f>
        <v>0.60727183129748541</v>
      </c>
      <c r="L250" s="108">
        <v>0.21629999999999999</v>
      </c>
      <c r="M250" s="102">
        <f t="shared" ref="M250:M252" si="3">J250*L250</f>
        <v>1166776481.1338999</v>
      </c>
      <c r="N250" s="109">
        <f t="shared" ref="N250:N252" si="4">M250/$M$253</f>
        <v>0.63409082755078916</v>
      </c>
    </row>
    <row r="251" spans="2:14">
      <c r="I251" s="100" t="s">
        <v>960</v>
      </c>
      <c r="J251" s="101">
        <v>1798054096</v>
      </c>
      <c r="K251" s="107">
        <f t="shared" si="2"/>
        <v>0.20242061653483193</v>
      </c>
      <c r="L251" s="108">
        <v>0.23880000000000001</v>
      </c>
      <c r="M251" s="102">
        <f t="shared" si="3"/>
        <v>429375318.12480003</v>
      </c>
      <c r="N251" s="109">
        <f t="shared" si="4"/>
        <v>0.2333462794305268</v>
      </c>
    </row>
    <row r="252" spans="2:14">
      <c r="I252" s="100" t="s">
        <v>961</v>
      </c>
      <c r="J252" s="101">
        <v>1077171076</v>
      </c>
      <c r="K252" s="107">
        <f t="shared" si="2"/>
        <v>0.12126533556608204</v>
      </c>
      <c r="L252" s="108">
        <v>0.27939999999999998</v>
      </c>
      <c r="M252" s="102">
        <f t="shared" si="3"/>
        <v>300961598.63439995</v>
      </c>
      <c r="N252" s="109">
        <f t="shared" si="4"/>
        <v>0.1635591668368524</v>
      </c>
    </row>
    <row r="253" spans="2:14">
      <c r="I253" s="103" t="s">
        <v>962</v>
      </c>
      <c r="J253" s="104">
        <v>8882761681</v>
      </c>
      <c r="K253" s="104"/>
      <c r="L253" s="105"/>
      <c r="M253" s="105">
        <f>SUM(M249:M252)</f>
        <v>1840077841.2780998</v>
      </c>
      <c r="N253" s="106"/>
    </row>
    <row r="258" spans="2:2">
      <c r="B258" s="91" t="s">
        <v>971</v>
      </c>
    </row>
    <row r="260" spans="2:2">
      <c r="B260" s="91" t="s">
        <v>965</v>
      </c>
    </row>
    <row r="273" spans="2:2">
      <c r="B273" s="91" t="s">
        <v>972</v>
      </c>
    </row>
    <row r="275" spans="2:2">
      <c r="B275" s="91" t="s">
        <v>966</v>
      </c>
    </row>
    <row r="290" spans="2:2">
      <c r="B290" s="91" t="s">
        <v>973</v>
      </c>
    </row>
    <row r="292" spans="2:2">
      <c r="B292" s="91" t="s">
        <v>967</v>
      </c>
    </row>
    <row r="306" spans="1:11" s="125" customFormat="1">
      <c r="A306" s="91"/>
      <c r="B306" s="91" t="s">
        <v>974</v>
      </c>
      <c r="C306" s="91"/>
      <c r="D306" s="91"/>
      <c r="E306" s="91"/>
      <c r="F306" s="124"/>
      <c r="G306" s="91"/>
      <c r="H306" s="91" t="s">
        <v>975</v>
      </c>
      <c r="I306" s="91"/>
      <c r="J306" s="91"/>
      <c r="K306" s="91"/>
    </row>
    <row r="308" spans="1:11">
      <c r="B308" s="110"/>
      <c r="C308" s="111" t="s">
        <v>970</v>
      </c>
      <c r="D308" s="111" t="s">
        <v>965</v>
      </c>
      <c r="E308" s="111" t="s">
        <v>966</v>
      </c>
      <c r="F308" s="112" t="s">
        <v>976</v>
      </c>
      <c r="G308" s="113"/>
    </row>
    <row r="309" spans="1:11">
      <c r="B309" s="114" t="s">
        <v>977</v>
      </c>
      <c r="C309" s="115">
        <v>28.4</v>
      </c>
      <c r="D309" s="115">
        <v>21</v>
      </c>
      <c r="E309" s="115">
        <v>12.7</v>
      </c>
      <c r="F309" s="116">
        <v>38.1</v>
      </c>
      <c r="G309" s="117"/>
    </row>
    <row r="310" spans="1:11">
      <c r="B310" s="114" t="s">
        <v>978</v>
      </c>
      <c r="C310" s="115">
        <v>2.7</v>
      </c>
      <c r="D310" s="115">
        <v>2.4</v>
      </c>
      <c r="E310" s="115">
        <v>3.2</v>
      </c>
      <c r="F310" s="116">
        <v>5.0999999999999996</v>
      </c>
      <c r="G310" s="117"/>
    </row>
    <row r="311" spans="1:11">
      <c r="B311" s="118" t="s">
        <v>979</v>
      </c>
      <c r="C311" s="119" t="s">
        <v>980</v>
      </c>
      <c r="D311" s="119" t="s">
        <v>981</v>
      </c>
      <c r="E311" s="119" t="s">
        <v>982</v>
      </c>
      <c r="F311" s="120" t="s">
        <v>984</v>
      </c>
      <c r="G311" s="121"/>
    </row>
    <row r="313" spans="1:11">
      <c r="B313" s="122" t="s">
        <v>997</v>
      </c>
    </row>
    <row r="314" spans="1:11">
      <c r="B314" s="123" t="s">
        <v>966</v>
      </c>
      <c r="C314" s="111" t="s">
        <v>970</v>
      </c>
      <c r="D314" s="111" t="s">
        <v>976</v>
      </c>
      <c r="E314" s="111"/>
      <c r="F314" s="113" t="s">
        <v>965</v>
      </c>
    </row>
    <row r="315" spans="1:11">
      <c r="B315" s="126" t="s">
        <v>985</v>
      </c>
      <c r="C315" s="115" t="s">
        <v>986</v>
      </c>
      <c r="D315" s="115" t="s">
        <v>998</v>
      </c>
      <c r="E315" s="115"/>
      <c r="F315" s="117" t="s">
        <v>987</v>
      </c>
    </row>
    <row r="316" spans="1:11">
      <c r="B316" s="103"/>
      <c r="C316" s="127" t="s">
        <v>988</v>
      </c>
      <c r="D316" s="127" t="s">
        <v>983</v>
      </c>
      <c r="E316" s="104"/>
      <c r="F316" s="128"/>
    </row>
  </sheetData>
  <mergeCells count="18">
    <mergeCell ref="O83:P83"/>
    <mergeCell ref="Q83:R83"/>
    <mergeCell ref="D70:E70"/>
    <mergeCell ref="F70:G70"/>
    <mergeCell ref="H70:I70"/>
    <mergeCell ref="J70:L70"/>
    <mergeCell ref="M70:N70"/>
    <mergeCell ref="O70:P70"/>
    <mergeCell ref="D83:E83"/>
    <mergeCell ref="F83:G83"/>
    <mergeCell ref="H83:I83"/>
    <mergeCell ref="J83:L83"/>
    <mergeCell ref="M83:N83"/>
    <mergeCell ref="S83:T83"/>
    <mergeCell ref="U83:V83"/>
    <mergeCell ref="Q70:R70"/>
    <mergeCell ref="S70:T70"/>
    <mergeCell ref="U70:V7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G5" sqref="G5"/>
    </sheetView>
  </sheetViews>
  <sheetFormatPr defaultRowHeight="13.5"/>
  <sheetData>
    <row r="1" spans="1:5" ht="51" customHeight="1">
      <c r="A1" s="94" t="s">
        <v>166</v>
      </c>
      <c r="B1" s="94"/>
      <c r="C1" s="94"/>
      <c r="D1" s="94"/>
      <c r="E1" s="94"/>
    </row>
    <row r="2" spans="1:5" ht="14.25" thickBot="1"/>
    <row r="3" spans="1:5" ht="15" thickBot="1">
      <c r="A3" s="77" t="s">
        <v>167</v>
      </c>
      <c r="B3" s="77" t="s">
        <v>168</v>
      </c>
      <c r="C3" s="77" t="s">
        <v>169</v>
      </c>
      <c r="D3" s="77" t="s">
        <v>170</v>
      </c>
    </row>
    <row r="4" spans="1:5" ht="43.5" thickBot="1">
      <c r="A4" s="78" t="s">
        <v>171</v>
      </c>
      <c r="B4" s="79" t="s">
        <v>172</v>
      </c>
      <c r="C4" s="78" t="s">
        <v>173</v>
      </c>
      <c r="D4" s="78" t="s">
        <v>174</v>
      </c>
    </row>
    <row r="5" spans="1:5" ht="43.5" thickBot="1">
      <c r="A5" s="78" t="s">
        <v>175</v>
      </c>
      <c r="B5" s="79" t="s">
        <v>176</v>
      </c>
      <c r="C5" s="78" t="s">
        <v>177</v>
      </c>
      <c r="D5" s="78" t="s">
        <v>178</v>
      </c>
    </row>
    <row r="6" spans="1:5" ht="43.5" thickBot="1">
      <c r="A6" s="78" t="s">
        <v>179</v>
      </c>
      <c r="B6" s="79" t="s">
        <v>180</v>
      </c>
      <c r="C6" s="78" t="s">
        <v>181</v>
      </c>
      <c r="D6" s="78" t="s">
        <v>182</v>
      </c>
    </row>
    <row r="7" spans="1:5" ht="43.5" thickBot="1">
      <c r="A7" s="78" t="s">
        <v>183</v>
      </c>
      <c r="B7" s="79" t="s">
        <v>184</v>
      </c>
      <c r="C7" s="78" t="s">
        <v>185</v>
      </c>
      <c r="D7" s="78" t="s">
        <v>186</v>
      </c>
    </row>
    <row r="8" spans="1:5" ht="43.5" thickBot="1">
      <c r="A8" s="78" t="s">
        <v>187</v>
      </c>
      <c r="B8" s="79" t="s">
        <v>188</v>
      </c>
      <c r="C8" s="78" t="s">
        <v>189</v>
      </c>
      <c r="D8" s="78" t="s">
        <v>190</v>
      </c>
    </row>
    <row r="9" spans="1:5" ht="43.5" thickBot="1">
      <c r="A9" s="78" t="s">
        <v>191</v>
      </c>
      <c r="B9" s="79" t="s">
        <v>192</v>
      </c>
      <c r="C9" s="78" t="s">
        <v>193</v>
      </c>
      <c r="D9" s="78" t="s">
        <v>194</v>
      </c>
    </row>
    <row r="10" spans="1:5" ht="43.5" thickBot="1">
      <c r="A10" s="78" t="s">
        <v>195</v>
      </c>
      <c r="B10" s="79" t="s">
        <v>196</v>
      </c>
      <c r="C10" s="78" t="s">
        <v>197</v>
      </c>
      <c r="D10" s="78" t="s">
        <v>198</v>
      </c>
    </row>
    <row r="11" spans="1:5" ht="43.5" thickBot="1">
      <c r="A11" s="78" t="s">
        <v>199</v>
      </c>
      <c r="B11" s="79" t="s">
        <v>200</v>
      </c>
      <c r="C11" s="78" t="s">
        <v>201</v>
      </c>
      <c r="D11" s="78" t="s">
        <v>202</v>
      </c>
    </row>
    <row r="12" spans="1:5" ht="43.5" thickBot="1">
      <c r="A12" s="78" t="s">
        <v>203</v>
      </c>
      <c r="B12" s="79" t="s">
        <v>204</v>
      </c>
      <c r="C12" s="78" t="s">
        <v>205</v>
      </c>
      <c r="D12" s="78" t="s">
        <v>206</v>
      </c>
    </row>
    <row r="13" spans="1:5" ht="43.5" thickBot="1">
      <c r="A13" s="78" t="s">
        <v>207</v>
      </c>
      <c r="B13" s="79" t="s">
        <v>208</v>
      </c>
      <c r="C13" s="78" t="s">
        <v>209</v>
      </c>
      <c r="D13" s="78" t="s">
        <v>210</v>
      </c>
    </row>
    <row r="14" spans="1:5" ht="43.5" thickBot="1">
      <c r="A14" s="78" t="s">
        <v>211</v>
      </c>
      <c r="B14" s="79" t="s">
        <v>212</v>
      </c>
      <c r="C14" s="78" t="s">
        <v>213</v>
      </c>
      <c r="D14" s="78" t="s">
        <v>214</v>
      </c>
    </row>
    <row r="15" spans="1:5" ht="43.5" thickBot="1">
      <c r="A15" s="78" t="s">
        <v>215</v>
      </c>
      <c r="B15" s="79" t="s">
        <v>216</v>
      </c>
      <c r="C15" s="78" t="s">
        <v>217</v>
      </c>
      <c r="D15" s="78" t="s">
        <v>218</v>
      </c>
    </row>
    <row r="16" spans="1:5" ht="43.5" thickBot="1">
      <c r="A16" s="78" t="s">
        <v>219</v>
      </c>
      <c r="B16" s="79" t="s">
        <v>220</v>
      </c>
      <c r="C16" s="78" t="s">
        <v>221</v>
      </c>
      <c r="D16" s="78" t="s">
        <v>222</v>
      </c>
    </row>
    <row r="17" spans="1:4" ht="43.5" thickBot="1">
      <c r="A17" s="78" t="s">
        <v>223</v>
      </c>
      <c r="B17" s="79" t="s">
        <v>224</v>
      </c>
      <c r="C17" s="78" t="s">
        <v>225</v>
      </c>
      <c r="D17" s="78" t="s">
        <v>226</v>
      </c>
    </row>
    <row r="18" spans="1:4" ht="43.5" thickBot="1">
      <c r="A18" s="78" t="s">
        <v>227</v>
      </c>
      <c r="B18" s="79" t="s">
        <v>228</v>
      </c>
      <c r="C18" s="78" t="s">
        <v>229</v>
      </c>
      <c r="D18" s="78" t="s">
        <v>230</v>
      </c>
    </row>
    <row r="19" spans="1:4" ht="43.5" thickBot="1">
      <c r="A19" s="78" t="s">
        <v>231</v>
      </c>
      <c r="B19" s="79" t="s">
        <v>232</v>
      </c>
      <c r="C19" s="78" t="s">
        <v>233</v>
      </c>
      <c r="D19" s="78" t="s">
        <v>234</v>
      </c>
    </row>
    <row r="20" spans="1:4" ht="43.5" thickBot="1">
      <c r="A20" s="78" t="s">
        <v>235</v>
      </c>
      <c r="B20" s="79" t="s">
        <v>236</v>
      </c>
      <c r="C20" s="78" t="s">
        <v>237</v>
      </c>
      <c r="D20" s="78" t="s">
        <v>238</v>
      </c>
    </row>
    <row r="21" spans="1:4" ht="43.5" thickBot="1">
      <c r="A21" s="78" t="s">
        <v>239</v>
      </c>
      <c r="B21" s="79" t="s">
        <v>240</v>
      </c>
      <c r="C21" s="78" t="s">
        <v>241</v>
      </c>
      <c r="D21" s="78" t="s">
        <v>242</v>
      </c>
    </row>
    <row r="22" spans="1:4" ht="43.5" thickBot="1">
      <c r="A22" s="78" t="s">
        <v>243</v>
      </c>
      <c r="B22" s="79" t="s">
        <v>244</v>
      </c>
      <c r="C22" s="78" t="s">
        <v>245</v>
      </c>
      <c r="D22" s="78" t="s">
        <v>246</v>
      </c>
    </row>
    <row r="23" spans="1:4" ht="43.5" thickBot="1">
      <c r="A23" s="78" t="s">
        <v>247</v>
      </c>
      <c r="B23" s="79" t="s">
        <v>248</v>
      </c>
      <c r="C23" s="78" t="s">
        <v>249</v>
      </c>
      <c r="D23" s="78" t="s">
        <v>250</v>
      </c>
    </row>
    <row r="24" spans="1:4" ht="43.5" thickBot="1">
      <c r="A24" s="78" t="s">
        <v>251</v>
      </c>
      <c r="B24" s="79" t="s">
        <v>252</v>
      </c>
      <c r="C24" s="78" t="s">
        <v>253</v>
      </c>
      <c r="D24" s="78" t="s">
        <v>254</v>
      </c>
    </row>
    <row r="25" spans="1:4" ht="43.5" thickBot="1">
      <c r="A25" s="78" t="s">
        <v>255</v>
      </c>
      <c r="B25" s="79" t="s">
        <v>256</v>
      </c>
      <c r="C25" s="78" t="s">
        <v>257</v>
      </c>
      <c r="D25" s="78" t="s">
        <v>258</v>
      </c>
    </row>
    <row r="26" spans="1:4" ht="43.5" thickBot="1">
      <c r="A26" s="78" t="s">
        <v>259</v>
      </c>
      <c r="B26" s="79" t="s">
        <v>260</v>
      </c>
      <c r="C26" s="78" t="s">
        <v>261</v>
      </c>
      <c r="D26" s="78" t="s">
        <v>262</v>
      </c>
    </row>
    <row r="27" spans="1:4" ht="43.5" thickBot="1">
      <c r="A27" s="78" t="s">
        <v>263</v>
      </c>
      <c r="B27" s="79" t="s">
        <v>264</v>
      </c>
      <c r="C27" s="78" t="s">
        <v>265</v>
      </c>
      <c r="D27" s="78" t="s">
        <v>266</v>
      </c>
    </row>
    <row r="28" spans="1:4" ht="43.5" thickBot="1">
      <c r="A28" s="78" t="s">
        <v>267</v>
      </c>
      <c r="B28" s="79" t="s">
        <v>268</v>
      </c>
      <c r="C28" s="78" t="s">
        <v>269</v>
      </c>
      <c r="D28" s="78" t="s">
        <v>270</v>
      </c>
    </row>
    <row r="29" spans="1:4" ht="43.5" thickBot="1">
      <c r="A29" s="78" t="s">
        <v>271</v>
      </c>
      <c r="B29" s="79" t="s">
        <v>272</v>
      </c>
      <c r="C29" s="78" t="s">
        <v>273</v>
      </c>
      <c r="D29" s="78" t="s">
        <v>274</v>
      </c>
    </row>
    <row r="30" spans="1:4" ht="43.5" thickBot="1">
      <c r="A30" s="78" t="s">
        <v>275</v>
      </c>
      <c r="B30" s="79" t="s">
        <v>276</v>
      </c>
      <c r="C30" s="78" t="s">
        <v>277</v>
      </c>
      <c r="D30" s="78" t="s">
        <v>278</v>
      </c>
    </row>
    <row r="31" spans="1:4" ht="43.5" thickBot="1">
      <c r="A31" s="78" t="s">
        <v>279</v>
      </c>
      <c r="B31" s="79" t="s">
        <v>280</v>
      </c>
      <c r="C31" s="78" t="s">
        <v>281</v>
      </c>
      <c r="D31" s="78" t="s">
        <v>282</v>
      </c>
    </row>
    <row r="32" spans="1:4" ht="43.5" thickBot="1">
      <c r="A32" s="78" t="s">
        <v>283</v>
      </c>
      <c r="B32" s="79" t="s">
        <v>284</v>
      </c>
      <c r="C32" s="78" t="s">
        <v>285</v>
      </c>
      <c r="D32" s="78" t="s">
        <v>286</v>
      </c>
    </row>
    <row r="33" spans="1:4" ht="43.5" thickBot="1">
      <c r="A33" s="78" t="s">
        <v>287</v>
      </c>
      <c r="B33" s="79" t="s">
        <v>288</v>
      </c>
      <c r="C33" s="78" t="s">
        <v>289</v>
      </c>
      <c r="D33" s="78" t="s">
        <v>290</v>
      </c>
    </row>
    <row r="34" spans="1:4" ht="43.5" thickBot="1">
      <c r="A34" s="78" t="s">
        <v>291</v>
      </c>
      <c r="B34" s="79" t="s">
        <v>292</v>
      </c>
      <c r="C34" s="78" t="s">
        <v>293</v>
      </c>
      <c r="D34" s="78" t="s">
        <v>294</v>
      </c>
    </row>
    <row r="35" spans="1:4" ht="43.5" thickBot="1">
      <c r="A35" s="78" t="s">
        <v>295</v>
      </c>
      <c r="B35" s="79" t="s">
        <v>296</v>
      </c>
      <c r="C35" s="78" t="s">
        <v>297</v>
      </c>
      <c r="D35" s="78" t="s">
        <v>298</v>
      </c>
    </row>
    <row r="36" spans="1:4" ht="43.5" thickBot="1">
      <c r="A36" s="78" t="s">
        <v>299</v>
      </c>
      <c r="B36" s="79" t="s">
        <v>300</v>
      </c>
      <c r="C36" s="78" t="s">
        <v>301</v>
      </c>
      <c r="D36" s="78" t="s">
        <v>302</v>
      </c>
    </row>
    <row r="37" spans="1:4" ht="43.5" thickBot="1">
      <c r="A37" s="78" t="s">
        <v>303</v>
      </c>
      <c r="B37" s="79" t="s">
        <v>304</v>
      </c>
      <c r="C37" s="78" t="s">
        <v>305</v>
      </c>
      <c r="D37" s="78" t="s">
        <v>306</v>
      </c>
    </row>
    <row r="38" spans="1:4" ht="43.5" thickBot="1">
      <c r="A38" s="78" t="s">
        <v>307</v>
      </c>
      <c r="B38" s="79" t="s">
        <v>308</v>
      </c>
      <c r="C38" s="78" t="s">
        <v>309</v>
      </c>
      <c r="D38" s="78" t="s">
        <v>310</v>
      </c>
    </row>
    <row r="39" spans="1:4" ht="43.5" thickBot="1">
      <c r="A39" s="78" t="s">
        <v>311</v>
      </c>
      <c r="B39" s="79" t="s">
        <v>312</v>
      </c>
      <c r="C39" s="78" t="s">
        <v>313</v>
      </c>
      <c r="D39" s="78" t="s">
        <v>314</v>
      </c>
    </row>
    <row r="40" spans="1:4" ht="43.5" thickBot="1">
      <c r="A40" s="78" t="s">
        <v>315</v>
      </c>
      <c r="B40" s="79" t="s">
        <v>316</v>
      </c>
      <c r="C40" s="78" t="s">
        <v>317</v>
      </c>
      <c r="D40" s="78" t="s">
        <v>318</v>
      </c>
    </row>
    <row r="41" spans="1:4" ht="43.5" thickBot="1">
      <c r="A41" s="78" t="s">
        <v>319</v>
      </c>
      <c r="B41" s="79" t="s">
        <v>320</v>
      </c>
      <c r="C41" s="78" t="s">
        <v>321</v>
      </c>
      <c r="D41" s="78" t="s">
        <v>322</v>
      </c>
    </row>
    <row r="42" spans="1:4" ht="43.5" thickBot="1">
      <c r="A42" s="78" t="s">
        <v>323</v>
      </c>
      <c r="B42" s="79" t="s">
        <v>324</v>
      </c>
      <c r="C42" s="78" t="s">
        <v>325</v>
      </c>
      <c r="D42" s="78" t="s">
        <v>326</v>
      </c>
    </row>
    <row r="43" spans="1:4" ht="43.5" thickBot="1">
      <c r="A43" s="78" t="s">
        <v>327</v>
      </c>
      <c r="B43" s="79" t="s">
        <v>328</v>
      </c>
      <c r="C43" s="78" t="s">
        <v>329</v>
      </c>
      <c r="D43" s="78" t="s">
        <v>330</v>
      </c>
    </row>
    <row r="44" spans="1:4" ht="43.5" thickBot="1">
      <c r="A44" s="78" t="s">
        <v>331</v>
      </c>
      <c r="B44" s="79" t="s">
        <v>332</v>
      </c>
      <c r="C44" s="78" t="s">
        <v>333</v>
      </c>
      <c r="D44" s="78" t="s">
        <v>334</v>
      </c>
    </row>
    <row r="45" spans="1:4" ht="43.5" thickBot="1">
      <c r="A45" s="78" t="s">
        <v>335</v>
      </c>
      <c r="B45" s="79" t="s">
        <v>336</v>
      </c>
      <c r="C45" s="78" t="s">
        <v>337</v>
      </c>
      <c r="D45" s="78" t="s">
        <v>338</v>
      </c>
    </row>
    <row r="46" spans="1:4" ht="43.5" thickBot="1">
      <c r="A46" s="78" t="s">
        <v>339</v>
      </c>
      <c r="B46" s="79" t="s">
        <v>340</v>
      </c>
      <c r="C46" s="78" t="s">
        <v>341</v>
      </c>
      <c r="D46" s="78" t="s">
        <v>342</v>
      </c>
    </row>
    <row r="47" spans="1:4" ht="43.5" thickBot="1">
      <c r="A47" s="78" t="s">
        <v>343</v>
      </c>
      <c r="B47" s="79" t="s">
        <v>344</v>
      </c>
      <c r="C47" s="78" t="s">
        <v>345</v>
      </c>
      <c r="D47" s="78" t="s">
        <v>346</v>
      </c>
    </row>
    <row r="48" spans="1:4" ht="43.5" thickBot="1">
      <c r="A48" s="78" t="s">
        <v>347</v>
      </c>
      <c r="B48" s="79" t="s">
        <v>348</v>
      </c>
      <c r="C48" s="78" t="s">
        <v>349</v>
      </c>
      <c r="D48" s="78" t="s">
        <v>350</v>
      </c>
    </row>
    <row r="49" spans="1:4" ht="43.5" thickBot="1">
      <c r="A49" s="78" t="s">
        <v>351</v>
      </c>
      <c r="B49" s="79" t="s">
        <v>352</v>
      </c>
      <c r="C49" s="78" t="s">
        <v>353</v>
      </c>
      <c r="D49" s="78" t="s">
        <v>354</v>
      </c>
    </row>
    <row r="50" spans="1:4" ht="43.5" thickBot="1">
      <c r="A50" s="78" t="s">
        <v>355</v>
      </c>
      <c r="B50" s="79" t="s">
        <v>356</v>
      </c>
      <c r="C50" s="78" t="s">
        <v>357</v>
      </c>
      <c r="D50" s="78" t="s">
        <v>358</v>
      </c>
    </row>
    <row r="51" spans="1:4" ht="43.5" thickBot="1">
      <c r="A51" s="78" t="s">
        <v>359</v>
      </c>
      <c r="B51" s="79" t="s">
        <v>360</v>
      </c>
      <c r="C51" s="78" t="s">
        <v>361</v>
      </c>
      <c r="D51" s="78" t="s">
        <v>362</v>
      </c>
    </row>
    <row r="52" spans="1:4" ht="43.5" thickBot="1">
      <c r="A52" s="78" t="s">
        <v>363</v>
      </c>
      <c r="B52" s="79" t="s">
        <v>364</v>
      </c>
      <c r="C52" s="78" t="s">
        <v>365</v>
      </c>
      <c r="D52" s="78" t="s">
        <v>366</v>
      </c>
    </row>
    <row r="53" spans="1:4" ht="43.5" thickBot="1">
      <c r="A53" s="78" t="s">
        <v>367</v>
      </c>
      <c r="B53" s="79" t="s">
        <v>368</v>
      </c>
      <c r="C53" s="78" t="s">
        <v>369</v>
      </c>
      <c r="D53" s="78" t="s">
        <v>370</v>
      </c>
    </row>
    <row r="54" spans="1:4" ht="43.5" thickBot="1">
      <c r="A54" s="78" t="s">
        <v>371</v>
      </c>
      <c r="B54" s="79" t="s">
        <v>372</v>
      </c>
      <c r="C54" s="78" t="s">
        <v>373</v>
      </c>
      <c r="D54" s="78" t="s">
        <v>374</v>
      </c>
    </row>
    <row r="55" spans="1:4" ht="43.5" thickBot="1">
      <c r="A55" s="78" t="s">
        <v>375</v>
      </c>
      <c r="B55" s="79" t="s">
        <v>376</v>
      </c>
      <c r="C55" s="78" t="s">
        <v>377</v>
      </c>
      <c r="D55" s="78" t="s">
        <v>378</v>
      </c>
    </row>
    <row r="56" spans="1:4" ht="43.5" thickBot="1">
      <c r="A56" s="78" t="s">
        <v>379</v>
      </c>
      <c r="B56" s="79" t="s">
        <v>380</v>
      </c>
      <c r="C56" s="78" t="s">
        <v>381</v>
      </c>
      <c r="D56" s="78" t="s">
        <v>382</v>
      </c>
    </row>
    <row r="57" spans="1:4" ht="43.5" thickBot="1">
      <c r="A57" s="78" t="s">
        <v>383</v>
      </c>
      <c r="B57" s="79" t="s">
        <v>384</v>
      </c>
      <c r="C57" s="78" t="s">
        <v>385</v>
      </c>
      <c r="D57" s="78" t="s">
        <v>386</v>
      </c>
    </row>
    <row r="58" spans="1:4" ht="43.5" thickBot="1">
      <c r="A58" s="78" t="s">
        <v>387</v>
      </c>
      <c r="B58" s="79" t="s">
        <v>388</v>
      </c>
      <c r="C58" s="78" t="s">
        <v>389</v>
      </c>
      <c r="D58" s="78" t="s">
        <v>390</v>
      </c>
    </row>
    <row r="59" spans="1:4" ht="43.5" thickBot="1">
      <c r="A59" s="78" t="s">
        <v>391</v>
      </c>
      <c r="B59" s="79" t="s">
        <v>392</v>
      </c>
      <c r="C59" s="78" t="s">
        <v>393</v>
      </c>
      <c r="D59" s="78" t="s">
        <v>394</v>
      </c>
    </row>
    <row r="60" spans="1:4" ht="43.5" thickBot="1">
      <c r="A60" s="78" t="s">
        <v>395</v>
      </c>
      <c r="B60" s="79" t="s">
        <v>396</v>
      </c>
      <c r="C60" s="78" t="s">
        <v>397</v>
      </c>
      <c r="D60" s="78" t="s">
        <v>398</v>
      </c>
    </row>
    <row r="61" spans="1:4" ht="43.5" thickBot="1">
      <c r="A61" s="78" t="s">
        <v>399</v>
      </c>
      <c r="B61" s="79" t="s">
        <v>400</v>
      </c>
      <c r="C61" s="78" t="s">
        <v>401</v>
      </c>
      <c r="D61" s="78" t="s">
        <v>402</v>
      </c>
    </row>
    <row r="62" spans="1:4" ht="43.5" thickBot="1">
      <c r="A62" s="78" t="s">
        <v>403</v>
      </c>
      <c r="B62" s="79" t="s">
        <v>404</v>
      </c>
      <c r="C62" s="78" t="s">
        <v>405</v>
      </c>
      <c r="D62" s="78" t="s">
        <v>406</v>
      </c>
    </row>
    <row r="63" spans="1:4" ht="43.5" thickBot="1">
      <c r="A63" s="78" t="s">
        <v>407</v>
      </c>
      <c r="B63" s="79" t="s">
        <v>408</v>
      </c>
      <c r="C63" s="78" t="s">
        <v>409</v>
      </c>
      <c r="D63" s="78" t="s">
        <v>410</v>
      </c>
    </row>
    <row r="64" spans="1:4" ht="43.5" thickBot="1">
      <c r="A64" s="78" t="s">
        <v>411</v>
      </c>
      <c r="B64" s="79" t="s">
        <v>412</v>
      </c>
      <c r="C64" s="78" t="s">
        <v>413</v>
      </c>
      <c r="D64" s="78" t="s">
        <v>414</v>
      </c>
    </row>
    <row r="65" spans="1:4" ht="43.5" thickBot="1">
      <c r="A65" s="78" t="s">
        <v>415</v>
      </c>
      <c r="B65" s="79" t="s">
        <v>416</v>
      </c>
      <c r="C65" s="78" t="s">
        <v>417</v>
      </c>
      <c r="D65" s="78" t="s">
        <v>418</v>
      </c>
    </row>
    <row r="66" spans="1:4" ht="43.5" thickBot="1">
      <c r="A66" s="78" t="s">
        <v>419</v>
      </c>
      <c r="B66" s="79" t="s">
        <v>420</v>
      </c>
      <c r="C66" s="78" t="s">
        <v>421</v>
      </c>
      <c r="D66" s="78" t="s">
        <v>422</v>
      </c>
    </row>
    <row r="67" spans="1:4" ht="43.5" thickBot="1">
      <c r="A67" s="78" t="s">
        <v>423</v>
      </c>
      <c r="B67" s="79" t="s">
        <v>424</v>
      </c>
      <c r="C67" s="78" t="s">
        <v>425</v>
      </c>
      <c r="D67" s="78" t="s">
        <v>426</v>
      </c>
    </row>
    <row r="68" spans="1:4" ht="43.5" thickBot="1">
      <c r="A68" s="78" t="s">
        <v>427</v>
      </c>
      <c r="B68" s="79" t="s">
        <v>428</v>
      </c>
      <c r="C68" s="78" t="s">
        <v>429</v>
      </c>
      <c r="D68" s="78" t="s">
        <v>430</v>
      </c>
    </row>
    <row r="69" spans="1:4" ht="43.5" thickBot="1">
      <c r="A69" s="78" t="s">
        <v>431</v>
      </c>
      <c r="B69" s="79" t="s">
        <v>432</v>
      </c>
      <c r="C69" s="78" t="s">
        <v>433</v>
      </c>
      <c r="D69" s="78" t="s">
        <v>434</v>
      </c>
    </row>
    <row r="70" spans="1:4" ht="43.5" thickBot="1">
      <c r="A70" s="78" t="s">
        <v>435</v>
      </c>
      <c r="B70" s="79" t="s">
        <v>436</v>
      </c>
      <c r="C70" s="78" t="s">
        <v>437</v>
      </c>
      <c r="D70" s="78" t="s">
        <v>438</v>
      </c>
    </row>
    <row r="71" spans="1:4" ht="43.5" thickBot="1">
      <c r="A71" s="78" t="s">
        <v>439</v>
      </c>
      <c r="B71" s="79" t="s">
        <v>440</v>
      </c>
      <c r="C71" s="78" t="s">
        <v>441</v>
      </c>
      <c r="D71" s="78" t="s">
        <v>442</v>
      </c>
    </row>
    <row r="72" spans="1:4" ht="43.5" thickBot="1">
      <c r="A72" s="78" t="s">
        <v>443</v>
      </c>
      <c r="B72" s="79" t="s">
        <v>444</v>
      </c>
      <c r="C72" s="78" t="s">
        <v>445</v>
      </c>
      <c r="D72" s="78" t="s">
        <v>446</v>
      </c>
    </row>
    <row r="73" spans="1:4" ht="43.5" thickBot="1">
      <c r="A73" s="78" t="s">
        <v>447</v>
      </c>
      <c r="B73" s="79" t="s">
        <v>448</v>
      </c>
      <c r="C73" s="78" t="s">
        <v>449</v>
      </c>
      <c r="D73" s="78" t="s">
        <v>450</v>
      </c>
    </row>
    <row r="74" spans="1:4" ht="43.5" thickBot="1">
      <c r="A74" s="78" t="s">
        <v>451</v>
      </c>
      <c r="B74" s="79" t="s">
        <v>452</v>
      </c>
      <c r="C74" s="78" t="s">
        <v>453</v>
      </c>
      <c r="D74" s="78" t="s">
        <v>454</v>
      </c>
    </row>
    <row r="75" spans="1:4" ht="43.5" thickBot="1">
      <c r="A75" s="78" t="s">
        <v>455</v>
      </c>
      <c r="B75" s="79" t="s">
        <v>456</v>
      </c>
      <c r="C75" s="78" t="s">
        <v>457</v>
      </c>
      <c r="D75" s="78" t="s">
        <v>458</v>
      </c>
    </row>
    <row r="76" spans="1:4" ht="43.5" thickBot="1">
      <c r="A76" s="78" t="s">
        <v>459</v>
      </c>
      <c r="B76" s="79" t="s">
        <v>460</v>
      </c>
      <c r="C76" s="78" t="s">
        <v>461</v>
      </c>
      <c r="D76" s="78" t="s">
        <v>462</v>
      </c>
    </row>
    <row r="77" spans="1:4" ht="43.5" thickBot="1">
      <c r="A77" s="78" t="s">
        <v>463</v>
      </c>
      <c r="B77" s="79" t="s">
        <v>464</v>
      </c>
      <c r="C77" s="78" t="s">
        <v>465</v>
      </c>
      <c r="D77" s="78" t="s">
        <v>466</v>
      </c>
    </row>
    <row r="78" spans="1:4" ht="43.5" thickBot="1">
      <c r="A78" s="78" t="s">
        <v>467</v>
      </c>
      <c r="B78" s="79" t="s">
        <v>468</v>
      </c>
      <c r="C78" s="78" t="s">
        <v>469</v>
      </c>
      <c r="D78" s="78" t="s">
        <v>470</v>
      </c>
    </row>
    <row r="79" spans="1:4" ht="43.5" thickBot="1">
      <c r="A79" s="78" t="s">
        <v>471</v>
      </c>
      <c r="B79" s="79" t="s">
        <v>472</v>
      </c>
      <c r="C79" s="78" t="s">
        <v>473</v>
      </c>
      <c r="D79" s="78" t="s">
        <v>474</v>
      </c>
    </row>
    <row r="80" spans="1:4" ht="43.5" thickBot="1">
      <c r="A80" s="78" t="s">
        <v>475</v>
      </c>
      <c r="B80" s="79" t="s">
        <v>476</v>
      </c>
      <c r="C80" s="78" t="s">
        <v>477</v>
      </c>
      <c r="D80" s="78" t="s">
        <v>478</v>
      </c>
    </row>
    <row r="81" spans="1:4" ht="43.5" thickBot="1">
      <c r="A81" s="78" t="s">
        <v>479</v>
      </c>
      <c r="B81" s="79" t="s">
        <v>480</v>
      </c>
      <c r="C81" s="78" t="s">
        <v>481</v>
      </c>
      <c r="D81" s="78" t="s">
        <v>482</v>
      </c>
    </row>
    <row r="82" spans="1:4" ht="43.5" thickBot="1">
      <c r="A82" s="78" t="s">
        <v>483</v>
      </c>
      <c r="B82" s="79" t="s">
        <v>484</v>
      </c>
      <c r="C82" s="78" t="s">
        <v>485</v>
      </c>
      <c r="D82" s="78" t="s">
        <v>486</v>
      </c>
    </row>
    <row r="83" spans="1:4" ht="43.5" thickBot="1">
      <c r="A83" s="78" t="s">
        <v>487</v>
      </c>
      <c r="B83" s="79" t="s">
        <v>488</v>
      </c>
      <c r="C83" s="78" t="s">
        <v>489</v>
      </c>
      <c r="D83" s="78" t="s">
        <v>490</v>
      </c>
    </row>
    <row r="84" spans="1:4" ht="43.5" thickBot="1">
      <c r="A84" s="78" t="s">
        <v>491</v>
      </c>
      <c r="B84" s="79" t="s">
        <v>492</v>
      </c>
      <c r="C84" s="78" t="s">
        <v>493</v>
      </c>
      <c r="D84" s="78" t="s">
        <v>494</v>
      </c>
    </row>
    <row r="85" spans="1:4" ht="43.5" thickBot="1">
      <c r="A85" s="78" t="s">
        <v>495</v>
      </c>
      <c r="B85" s="79" t="s">
        <v>496</v>
      </c>
      <c r="C85" s="78" t="s">
        <v>497</v>
      </c>
      <c r="D85" s="78" t="s">
        <v>498</v>
      </c>
    </row>
    <row r="86" spans="1:4" ht="43.5" thickBot="1">
      <c r="A86" s="78" t="s">
        <v>499</v>
      </c>
      <c r="B86" s="79" t="s">
        <v>500</v>
      </c>
      <c r="C86" s="78" t="s">
        <v>501</v>
      </c>
      <c r="D86" s="78" t="s">
        <v>502</v>
      </c>
    </row>
    <row r="87" spans="1:4" ht="43.5" thickBot="1">
      <c r="A87" s="78" t="s">
        <v>503</v>
      </c>
      <c r="B87" s="79" t="s">
        <v>504</v>
      </c>
      <c r="C87" s="78" t="s">
        <v>505</v>
      </c>
      <c r="D87" s="78" t="s">
        <v>506</v>
      </c>
    </row>
    <row r="88" spans="1:4" ht="43.5" thickBot="1">
      <c r="A88" s="78" t="s">
        <v>507</v>
      </c>
      <c r="B88" s="79" t="s">
        <v>508</v>
      </c>
      <c r="C88" s="78" t="s">
        <v>509</v>
      </c>
      <c r="D88" s="78" t="s">
        <v>510</v>
      </c>
    </row>
    <row r="89" spans="1:4" ht="43.5" thickBot="1">
      <c r="A89" s="78" t="s">
        <v>511</v>
      </c>
      <c r="B89" s="79" t="s">
        <v>512</v>
      </c>
      <c r="C89" s="78" t="s">
        <v>513</v>
      </c>
      <c r="D89" s="78" t="s">
        <v>514</v>
      </c>
    </row>
    <row r="90" spans="1:4" ht="43.5" thickBot="1">
      <c r="A90" s="78" t="s">
        <v>515</v>
      </c>
      <c r="B90" s="79" t="s">
        <v>516</v>
      </c>
      <c r="C90" s="78" t="s">
        <v>517</v>
      </c>
      <c r="D90" s="78" t="s">
        <v>518</v>
      </c>
    </row>
    <row r="91" spans="1:4" ht="43.5" thickBot="1">
      <c r="A91" s="78" t="s">
        <v>519</v>
      </c>
      <c r="B91" s="79" t="s">
        <v>520</v>
      </c>
      <c r="C91" s="78" t="s">
        <v>521</v>
      </c>
      <c r="D91" s="78" t="s">
        <v>522</v>
      </c>
    </row>
    <row r="92" spans="1:4" ht="43.5" thickBot="1">
      <c r="A92" s="78" t="s">
        <v>523</v>
      </c>
      <c r="B92" s="79" t="s">
        <v>524</v>
      </c>
      <c r="C92" s="78" t="s">
        <v>525</v>
      </c>
      <c r="D92" s="78" t="s">
        <v>526</v>
      </c>
    </row>
    <row r="93" spans="1:4" ht="43.5" thickBot="1">
      <c r="A93" s="78" t="s">
        <v>527</v>
      </c>
      <c r="B93" s="79" t="s">
        <v>528</v>
      </c>
      <c r="C93" s="78" t="s">
        <v>529</v>
      </c>
      <c r="D93" s="78" t="s">
        <v>530</v>
      </c>
    </row>
    <row r="94" spans="1:4" ht="43.5" thickBot="1">
      <c r="A94" s="78" t="s">
        <v>531</v>
      </c>
      <c r="B94" s="79" t="s">
        <v>532</v>
      </c>
      <c r="C94" s="78" t="s">
        <v>533</v>
      </c>
      <c r="D94" s="78" t="s">
        <v>534</v>
      </c>
    </row>
    <row r="95" spans="1:4" ht="43.5" thickBot="1">
      <c r="A95" s="78" t="s">
        <v>535</v>
      </c>
      <c r="B95" s="79" t="s">
        <v>536</v>
      </c>
      <c r="C95" s="78" t="s">
        <v>537</v>
      </c>
      <c r="D95" s="78" t="s">
        <v>538</v>
      </c>
    </row>
    <row r="96" spans="1:4" ht="43.5" thickBot="1">
      <c r="A96" s="78" t="s">
        <v>539</v>
      </c>
      <c r="B96" s="79" t="s">
        <v>540</v>
      </c>
      <c r="C96" s="78" t="s">
        <v>541</v>
      </c>
      <c r="D96" s="78" t="s">
        <v>542</v>
      </c>
    </row>
    <row r="97" spans="1:4" ht="43.5" thickBot="1">
      <c r="A97" s="78" t="s">
        <v>543</v>
      </c>
      <c r="B97" s="79" t="s">
        <v>544</v>
      </c>
      <c r="C97" s="78" t="s">
        <v>545</v>
      </c>
      <c r="D97" s="78" t="s">
        <v>546</v>
      </c>
    </row>
    <row r="98" spans="1:4" ht="43.5" thickBot="1">
      <c r="A98" s="78" t="s">
        <v>547</v>
      </c>
      <c r="B98" s="79" t="s">
        <v>548</v>
      </c>
      <c r="C98" s="78" t="s">
        <v>549</v>
      </c>
      <c r="D98" s="78" t="s">
        <v>550</v>
      </c>
    </row>
    <row r="99" spans="1:4" ht="43.5" thickBot="1">
      <c r="A99" s="78" t="s">
        <v>551</v>
      </c>
      <c r="B99" s="79" t="s">
        <v>552</v>
      </c>
      <c r="C99" s="78" t="s">
        <v>553</v>
      </c>
      <c r="D99" s="78" t="s">
        <v>554</v>
      </c>
    </row>
    <row r="100" spans="1:4" ht="43.5" thickBot="1">
      <c r="A100" s="78" t="s">
        <v>555</v>
      </c>
      <c r="B100" s="79" t="s">
        <v>556</v>
      </c>
      <c r="C100" s="78" t="s">
        <v>557</v>
      </c>
      <c r="D100" s="78" t="s">
        <v>558</v>
      </c>
    </row>
    <row r="101" spans="1:4" ht="43.5" thickBot="1">
      <c r="A101" s="78" t="s">
        <v>559</v>
      </c>
      <c r="B101" s="79" t="s">
        <v>560</v>
      </c>
      <c r="C101" s="78" t="s">
        <v>561</v>
      </c>
      <c r="D101" s="78" t="s">
        <v>562</v>
      </c>
    </row>
    <row r="102" spans="1:4" ht="43.5" thickBot="1">
      <c r="A102" s="78" t="s">
        <v>563</v>
      </c>
      <c r="B102" s="79" t="s">
        <v>564</v>
      </c>
      <c r="C102" s="78" t="s">
        <v>565</v>
      </c>
      <c r="D102" s="78" t="s">
        <v>566</v>
      </c>
    </row>
    <row r="103" spans="1:4" ht="43.5" thickBot="1">
      <c r="A103" s="78" t="s">
        <v>567</v>
      </c>
      <c r="B103" s="79" t="s">
        <v>568</v>
      </c>
      <c r="C103" s="78" t="s">
        <v>569</v>
      </c>
      <c r="D103" s="78" t="s">
        <v>570</v>
      </c>
    </row>
    <row r="104" spans="1:4" ht="43.5" thickBot="1">
      <c r="A104" s="78" t="s">
        <v>571</v>
      </c>
      <c r="B104" s="79" t="s">
        <v>572</v>
      </c>
      <c r="C104" s="78" t="s">
        <v>573</v>
      </c>
      <c r="D104" s="78" t="s">
        <v>574</v>
      </c>
    </row>
    <row r="105" spans="1:4" ht="43.5" thickBot="1">
      <c r="A105" s="78" t="s">
        <v>575</v>
      </c>
      <c r="B105" s="79" t="s">
        <v>576</v>
      </c>
      <c r="C105" s="78" t="s">
        <v>577</v>
      </c>
      <c r="D105" s="78" t="s">
        <v>578</v>
      </c>
    </row>
    <row r="106" spans="1:4" ht="43.5" thickBot="1">
      <c r="A106" s="78" t="s">
        <v>579</v>
      </c>
      <c r="B106" s="79" t="s">
        <v>580</v>
      </c>
      <c r="C106" s="78" t="s">
        <v>581</v>
      </c>
      <c r="D106" s="78" t="s">
        <v>582</v>
      </c>
    </row>
    <row r="107" spans="1:4" ht="43.5" thickBot="1">
      <c r="A107" s="78" t="s">
        <v>583</v>
      </c>
      <c r="B107" s="79" t="s">
        <v>584</v>
      </c>
      <c r="C107" s="78" t="s">
        <v>585</v>
      </c>
      <c r="D107" s="78" t="s">
        <v>586</v>
      </c>
    </row>
    <row r="108" spans="1:4" ht="27.75" thickBot="1">
      <c r="A108" s="78" t="s">
        <v>587</v>
      </c>
      <c r="B108" s="79" t="s">
        <v>588</v>
      </c>
      <c r="C108" s="78" t="s">
        <v>589</v>
      </c>
      <c r="D108" s="78" t="s">
        <v>590</v>
      </c>
    </row>
    <row r="109" spans="1:4" ht="43.5" thickBot="1">
      <c r="A109" s="78" t="s">
        <v>591</v>
      </c>
      <c r="B109" s="79" t="s">
        <v>592</v>
      </c>
      <c r="C109" s="78" t="s">
        <v>593</v>
      </c>
      <c r="D109" s="78" t="s">
        <v>594</v>
      </c>
    </row>
    <row r="110" spans="1:4" ht="43.5" thickBot="1">
      <c r="A110" s="78" t="s">
        <v>595</v>
      </c>
      <c r="B110" s="79" t="s">
        <v>596</v>
      </c>
      <c r="C110" s="78" t="s">
        <v>597</v>
      </c>
      <c r="D110" s="78" t="s">
        <v>598</v>
      </c>
    </row>
    <row r="111" spans="1:4" ht="43.5" thickBot="1">
      <c r="A111" s="78" t="s">
        <v>599</v>
      </c>
      <c r="B111" s="79" t="s">
        <v>600</v>
      </c>
      <c r="C111" s="78" t="s">
        <v>601</v>
      </c>
      <c r="D111" s="78" t="s">
        <v>602</v>
      </c>
    </row>
    <row r="112" spans="1:4" ht="43.5" thickBot="1">
      <c r="A112" s="78" t="s">
        <v>603</v>
      </c>
      <c r="B112" s="79" t="s">
        <v>604</v>
      </c>
      <c r="C112" s="78" t="s">
        <v>605</v>
      </c>
      <c r="D112" s="78" t="s">
        <v>606</v>
      </c>
    </row>
    <row r="113" spans="1:4" ht="43.5" thickBot="1">
      <c r="A113" s="78" t="s">
        <v>607</v>
      </c>
      <c r="B113" s="79" t="s">
        <v>608</v>
      </c>
      <c r="C113" s="78" t="s">
        <v>609</v>
      </c>
      <c r="D113" s="78" t="s">
        <v>610</v>
      </c>
    </row>
    <row r="114" spans="1:4" ht="43.5" thickBot="1">
      <c r="A114" s="78" t="s">
        <v>611</v>
      </c>
      <c r="B114" s="79" t="s">
        <v>612</v>
      </c>
      <c r="C114" s="78" t="s">
        <v>613</v>
      </c>
      <c r="D114" s="78" t="s">
        <v>614</v>
      </c>
    </row>
    <row r="115" spans="1:4" ht="43.5" thickBot="1">
      <c r="A115" s="78" t="s">
        <v>615</v>
      </c>
      <c r="B115" s="79" t="s">
        <v>616</v>
      </c>
      <c r="C115" s="78" t="s">
        <v>617</v>
      </c>
      <c r="D115" s="78" t="s">
        <v>618</v>
      </c>
    </row>
    <row r="116" spans="1:4" ht="43.5" thickBot="1">
      <c r="A116" s="78" t="s">
        <v>619</v>
      </c>
      <c r="B116" s="79" t="s">
        <v>620</v>
      </c>
      <c r="C116" s="78" t="s">
        <v>621</v>
      </c>
      <c r="D116" s="78" t="s">
        <v>622</v>
      </c>
    </row>
    <row r="117" spans="1:4" ht="43.5" thickBot="1">
      <c r="A117" s="78" t="s">
        <v>623</v>
      </c>
      <c r="B117" s="79" t="s">
        <v>624</v>
      </c>
      <c r="C117" s="78" t="s">
        <v>625</v>
      </c>
      <c r="D117" s="78" t="s">
        <v>626</v>
      </c>
    </row>
    <row r="118" spans="1:4" ht="43.5" thickBot="1">
      <c r="A118" s="78" t="s">
        <v>627</v>
      </c>
      <c r="B118" s="79" t="s">
        <v>628</v>
      </c>
      <c r="C118" s="78" t="s">
        <v>629</v>
      </c>
      <c r="D118" s="78" t="s">
        <v>630</v>
      </c>
    </row>
    <row r="119" spans="1:4" ht="43.5" thickBot="1">
      <c r="A119" s="78" t="s">
        <v>631</v>
      </c>
      <c r="B119" s="79" t="s">
        <v>632</v>
      </c>
      <c r="C119" s="78" t="s">
        <v>633</v>
      </c>
      <c r="D119" s="78" t="s">
        <v>634</v>
      </c>
    </row>
    <row r="120" spans="1:4" ht="43.5" thickBot="1">
      <c r="A120" s="78" t="s">
        <v>635</v>
      </c>
      <c r="B120" s="79" t="s">
        <v>636</v>
      </c>
      <c r="C120" s="78" t="s">
        <v>637</v>
      </c>
      <c r="D120" s="78" t="s">
        <v>638</v>
      </c>
    </row>
    <row r="121" spans="1:4" ht="43.5" thickBot="1">
      <c r="A121" s="78" t="s">
        <v>639</v>
      </c>
      <c r="B121" s="79" t="s">
        <v>640</v>
      </c>
      <c r="C121" s="78" t="s">
        <v>641</v>
      </c>
      <c r="D121" s="78" t="s">
        <v>642</v>
      </c>
    </row>
    <row r="122" spans="1:4" ht="43.5" thickBot="1">
      <c r="A122" s="78" t="s">
        <v>643</v>
      </c>
      <c r="B122" s="79" t="s">
        <v>644</v>
      </c>
      <c r="C122" s="78" t="s">
        <v>645</v>
      </c>
      <c r="D122" s="78" t="s">
        <v>646</v>
      </c>
    </row>
    <row r="123" spans="1:4" ht="43.5" thickBot="1">
      <c r="A123" s="78" t="s">
        <v>647</v>
      </c>
      <c r="B123" s="79" t="s">
        <v>648</v>
      </c>
      <c r="C123" s="78" t="s">
        <v>649</v>
      </c>
      <c r="D123" s="78" t="s">
        <v>650</v>
      </c>
    </row>
    <row r="124" spans="1:4" ht="43.5" thickBot="1">
      <c r="A124" s="78" t="s">
        <v>651</v>
      </c>
      <c r="B124" s="79" t="s">
        <v>652</v>
      </c>
      <c r="C124" s="78" t="s">
        <v>653</v>
      </c>
      <c r="D124" s="78" t="s">
        <v>654</v>
      </c>
    </row>
    <row r="125" spans="1:4" ht="43.5" thickBot="1">
      <c r="A125" s="78" t="s">
        <v>655</v>
      </c>
      <c r="B125" s="79" t="s">
        <v>656</v>
      </c>
      <c r="C125" s="78" t="s">
        <v>657</v>
      </c>
      <c r="D125" s="78" t="s">
        <v>658</v>
      </c>
    </row>
    <row r="126" spans="1:4" ht="43.5" thickBot="1">
      <c r="A126" s="78" t="s">
        <v>659</v>
      </c>
      <c r="B126" s="79" t="s">
        <v>660</v>
      </c>
      <c r="C126" s="78" t="s">
        <v>661</v>
      </c>
      <c r="D126" s="78" t="s">
        <v>662</v>
      </c>
    </row>
    <row r="127" spans="1:4" ht="43.5" thickBot="1">
      <c r="A127" s="78" t="s">
        <v>663</v>
      </c>
      <c r="B127" s="79" t="s">
        <v>664</v>
      </c>
      <c r="C127" s="78" t="s">
        <v>665</v>
      </c>
      <c r="D127" s="78" t="s">
        <v>666</v>
      </c>
    </row>
    <row r="128" spans="1:4" ht="43.5" thickBot="1">
      <c r="A128" s="78" t="s">
        <v>667</v>
      </c>
      <c r="B128" s="79" t="s">
        <v>668</v>
      </c>
      <c r="C128" s="78" t="s">
        <v>669</v>
      </c>
      <c r="D128" s="78" t="s">
        <v>670</v>
      </c>
    </row>
    <row r="129" spans="1:4" ht="43.5" thickBot="1">
      <c r="A129" s="78" t="s">
        <v>671</v>
      </c>
      <c r="B129" s="79" t="s">
        <v>672</v>
      </c>
      <c r="C129" s="78" t="s">
        <v>673</v>
      </c>
      <c r="D129" s="78" t="s">
        <v>674</v>
      </c>
    </row>
    <row r="130" spans="1:4" ht="43.5" thickBot="1">
      <c r="A130" s="78" t="s">
        <v>675</v>
      </c>
      <c r="B130" s="79" t="s">
        <v>676</v>
      </c>
      <c r="C130" s="78" t="s">
        <v>677</v>
      </c>
      <c r="D130" s="78" t="s">
        <v>678</v>
      </c>
    </row>
    <row r="131" spans="1:4" ht="43.5" thickBot="1">
      <c r="A131" s="78" t="s">
        <v>679</v>
      </c>
      <c r="B131" s="79" t="s">
        <v>680</v>
      </c>
      <c r="C131" s="78" t="s">
        <v>681</v>
      </c>
      <c r="D131" s="78" t="s">
        <v>682</v>
      </c>
    </row>
    <row r="132" spans="1:4" ht="29.25" thickBot="1">
      <c r="A132" s="78" t="s">
        <v>683</v>
      </c>
      <c r="B132" s="79" t="s">
        <v>684</v>
      </c>
      <c r="C132" s="78" t="s">
        <v>685</v>
      </c>
      <c r="D132" s="78" t="s">
        <v>686</v>
      </c>
    </row>
    <row r="133" spans="1:4" ht="43.5" thickBot="1">
      <c r="A133" s="78" t="s">
        <v>687</v>
      </c>
      <c r="B133" s="79" t="s">
        <v>688</v>
      </c>
      <c r="C133" s="78" t="s">
        <v>689</v>
      </c>
      <c r="D133" s="78" t="s">
        <v>690</v>
      </c>
    </row>
    <row r="134" spans="1:4" ht="43.5" thickBot="1">
      <c r="A134" s="78" t="s">
        <v>691</v>
      </c>
      <c r="B134" s="79" t="s">
        <v>692</v>
      </c>
      <c r="C134" s="78" t="s">
        <v>693</v>
      </c>
      <c r="D134" s="78" t="s">
        <v>694</v>
      </c>
    </row>
    <row r="135" spans="1:4" ht="43.5" thickBot="1">
      <c r="A135" s="78" t="s">
        <v>695</v>
      </c>
      <c r="B135" s="79" t="s">
        <v>696</v>
      </c>
      <c r="C135" s="78" t="s">
        <v>697</v>
      </c>
      <c r="D135" s="78" t="s">
        <v>698</v>
      </c>
    </row>
    <row r="136" spans="1:4" ht="43.5" thickBot="1">
      <c r="A136" s="78" t="s">
        <v>699</v>
      </c>
      <c r="B136" s="79" t="s">
        <v>700</v>
      </c>
      <c r="C136" s="78" t="s">
        <v>701</v>
      </c>
      <c r="D136" s="78" t="s">
        <v>702</v>
      </c>
    </row>
    <row r="137" spans="1:4" ht="43.5" thickBot="1">
      <c r="A137" s="78" t="s">
        <v>703</v>
      </c>
      <c r="B137" s="79" t="s">
        <v>704</v>
      </c>
      <c r="C137" s="78" t="s">
        <v>705</v>
      </c>
      <c r="D137" s="78" t="s">
        <v>706</v>
      </c>
    </row>
    <row r="138" spans="1:4" ht="43.5" thickBot="1">
      <c r="A138" s="78" t="s">
        <v>707</v>
      </c>
      <c r="B138" s="79" t="s">
        <v>708</v>
      </c>
      <c r="C138" s="78" t="s">
        <v>709</v>
      </c>
      <c r="D138" s="78" t="s">
        <v>710</v>
      </c>
    </row>
    <row r="139" spans="1:4" ht="43.5" thickBot="1">
      <c r="A139" s="78" t="s">
        <v>711</v>
      </c>
      <c r="B139" s="79" t="s">
        <v>712</v>
      </c>
      <c r="C139" s="78" t="s">
        <v>713</v>
      </c>
      <c r="D139" s="78" t="s">
        <v>714</v>
      </c>
    </row>
    <row r="140" spans="1:4" ht="43.5" thickBot="1">
      <c r="A140" s="78" t="s">
        <v>715</v>
      </c>
      <c r="B140" s="79" t="s">
        <v>716</v>
      </c>
      <c r="C140" s="78" t="s">
        <v>717</v>
      </c>
      <c r="D140" s="78" t="s">
        <v>718</v>
      </c>
    </row>
    <row r="141" spans="1:4" ht="43.5" thickBot="1">
      <c r="A141" s="78" t="s">
        <v>719</v>
      </c>
      <c r="B141" s="79" t="s">
        <v>720</v>
      </c>
      <c r="C141" s="78" t="s">
        <v>721</v>
      </c>
      <c r="D141" s="78" t="s">
        <v>722</v>
      </c>
    </row>
    <row r="142" spans="1:4" ht="43.5" thickBot="1">
      <c r="A142" s="78" t="s">
        <v>723</v>
      </c>
      <c r="B142" s="79" t="s">
        <v>724</v>
      </c>
      <c r="C142" s="78" t="s">
        <v>725</v>
      </c>
      <c r="D142" s="78" t="s">
        <v>726</v>
      </c>
    </row>
    <row r="143" spans="1:4" ht="43.5" thickBot="1">
      <c r="A143" s="78" t="s">
        <v>727</v>
      </c>
      <c r="B143" s="79" t="s">
        <v>728</v>
      </c>
      <c r="C143" s="78" t="s">
        <v>729</v>
      </c>
      <c r="D143" s="78" t="s">
        <v>730</v>
      </c>
    </row>
    <row r="144" spans="1:4" ht="43.5" thickBot="1">
      <c r="A144" s="78" t="s">
        <v>731</v>
      </c>
      <c r="B144" s="79" t="s">
        <v>732</v>
      </c>
      <c r="C144" s="78" t="s">
        <v>733</v>
      </c>
      <c r="D144" s="78" t="s">
        <v>734</v>
      </c>
    </row>
    <row r="145" spans="1:4" ht="43.5" thickBot="1">
      <c r="A145" s="78" t="s">
        <v>735</v>
      </c>
      <c r="B145" s="79" t="s">
        <v>736</v>
      </c>
      <c r="C145" s="78" t="s">
        <v>737</v>
      </c>
      <c r="D145" s="78" t="s">
        <v>738</v>
      </c>
    </row>
    <row r="146" spans="1:4" ht="43.5" thickBot="1">
      <c r="A146" s="78" t="s">
        <v>739</v>
      </c>
      <c r="B146" s="79" t="s">
        <v>740</v>
      </c>
      <c r="C146" s="78" t="s">
        <v>741</v>
      </c>
      <c r="D146" s="78" t="s">
        <v>742</v>
      </c>
    </row>
    <row r="147" spans="1:4" ht="43.5" thickBot="1">
      <c r="A147" s="78" t="s">
        <v>743</v>
      </c>
      <c r="B147" s="79" t="s">
        <v>744</v>
      </c>
      <c r="C147" s="78" t="s">
        <v>745</v>
      </c>
      <c r="D147" s="78" t="s">
        <v>746</v>
      </c>
    </row>
    <row r="148" spans="1:4" ht="43.5" thickBot="1">
      <c r="A148" s="78" t="s">
        <v>747</v>
      </c>
      <c r="B148" s="79" t="s">
        <v>748</v>
      </c>
      <c r="C148" s="78" t="s">
        <v>749</v>
      </c>
      <c r="D148" s="78" t="s">
        <v>750</v>
      </c>
    </row>
    <row r="149" spans="1:4" ht="43.5" thickBot="1">
      <c r="A149" s="78" t="s">
        <v>751</v>
      </c>
      <c r="B149" s="79" t="s">
        <v>752</v>
      </c>
      <c r="C149" s="78" t="s">
        <v>753</v>
      </c>
      <c r="D149" s="78" t="s">
        <v>754</v>
      </c>
    </row>
    <row r="150" spans="1:4" ht="43.5" thickBot="1">
      <c r="A150" s="78" t="s">
        <v>755</v>
      </c>
      <c r="B150" s="79" t="s">
        <v>756</v>
      </c>
      <c r="C150" s="78" t="s">
        <v>757</v>
      </c>
      <c r="D150" s="78" t="s">
        <v>758</v>
      </c>
    </row>
    <row r="151" spans="1:4" ht="43.5" thickBot="1">
      <c r="A151" s="78" t="s">
        <v>759</v>
      </c>
      <c r="B151" s="79" t="s">
        <v>760</v>
      </c>
      <c r="C151" s="78" t="s">
        <v>761</v>
      </c>
      <c r="D151" s="78" t="s">
        <v>762</v>
      </c>
    </row>
    <row r="152" spans="1:4" ht="43.5" thickBot="1">
      <c r="A152" s="78" t="s">
        <v>763</v>
      </c>
      <c r="B152" s="79" t="s">
        <v>764</v>
      </c>
      <c r="C152" s="78" t="s">
        <v>765</v>
      </c>
      <c r="D152" s="78" t="s">
        <v>766</v>
      </c>
    </row>
    <row r="153" spans="1:4" ht="43.5" thickBot="1">
      <c r="A153" s="78" t="s">
        <v>767</v>
      </c>
      <c r="B153" s="79" t="s">
        <v>768</v>
      </c>
      <c r="C153" s="78" t="s">
        <v>769</v>
      </c>
      <c r="D153" s="78" t="s">
        <v>770</v>
      </c>
    </row>
    <row r="154" spans="1:4" ht="43.5" thickBot="1">
      <c r="A154" s="78" t="s">
        <v>771</v>
      </c>
      <c r="B154" s="79" t="s">
        <v>772</v>
      </c>
      <c r="C154" s="78" t="s">
        <v>773</v>
      </c>
      <c r="D154" s="78" t="s">
        <v>774</v>
      </c>
    </row>
    <row r="155" spans="1:4" ht="43.5" thickBot="1">
      <c r="A155" s="78" t="s">
        <v>775</v>
      </c>
      <c r="B155" s="79" t="s">
        <v>776</v>
      </c>
      <c r="C155" s="78" t="s">
        <v>777</v>
      </c>
      <c r="D155" s="78" t="s">
        <v>778</v>
      </c>
    </row>
    <row r="156" spans="1:4" ht="43.5" thickBot="1">
      <c r="A156" s="78" t="s">
        <v>779</v>
      </c>
      <c r="B156" s="79" t="s">
        <v>780</v>
      </c>
      <c r="C156" s="78" t="s">
        <v>781</v>
      </c>
      <c r="D156" s="78" t="s">
        <v>782</v>
      </c>
    </row>
    <row r="157" spans="1:4" ht="43.5" thickBot="1">
      <c r="A157" s="78" t="s">
        <v>783</v>
      </c>
      <c r="B157" s="79" t="s">
        <v>784</v>
      </c>
      <c r="C157" s="78" t="s">
        <v>785</v>
      </c>
      <c r="D157" s="78" t="s">
        <v>786</v>
      </c>
    </row>
    <row r="158" spans="1:4" ht="43.5" thickBot="1">
      <c r="A158" s="78" t="s">
        <v>787</v>
      </c>
      <c r="B158" s="79" t="s">
        <v>788</v>
      </c>
      <c r="C158" s="78" t="s">
        <v>789</v>
      </c>
      <c r="D158" s="78" t="s">
        <v>790</v>
      </c>
    </row>
    <row r="159" spans="1:4" ht="43.5" thickBot="1">
      <c r="A159" s="78" t="s">
        <v>791</v>
      </c>
      <c r="B159" s="79" t="s">
        <v>792</v>
      </c>
      <c r="C159" s="78" t="s">
        <v>793</v>
      </c>
      <c r="D159" s="78" t="s">
        <v>794</v>
      </c>
    </row>
    <row r="160" spans="1:4" ht="43.5" thickBot="1">
      <c r="A160" s="78" t="s">
        <v>795</v>
      </c>
      <c r="B160" s="79" t="s">
        <v>796</v>
      </c>
      <c r="C160" s="78" t="s">
        <v>797</v>
      </c>
      <c r="D160" s="78" t="s">
        <v>798</v>
      </c>
    </row>
    <row r="161" spans="1:4" ht="43.5" thickBot="1">
      <c r="A161" s="78" t="s">
        <v>799</v>
      </c>
      <c r="B161" s="79" t="s">
        <v>800</v>
      </c>
      <c r="C161" s="78" t="s">
        <v>801</v>
      </c>
      <c r="D161" s="78" t="s">
        <v>802</v>
      </c>
    </row>
    <row r="162" spans="1:4" ht="43.5" thickBot="1">
      <c r="A162" s="78" t="s">
        <v>803</v>
      </c>
      <c r="B162" s="79" t="s">
        <v>804</v>
      </c>
      <c r="C162" s="78" t="s">
        <v>805</v>
      </c>
      <c r="D162" s="78" t="s">
        <v>806</v>
      </c>
    </row>
    <row r="163" spans="1:4" ht="43.5" thickBot="1">
      <c r="A163" s="78" t="s">
        <v>807</v>
      </c>
      <c r="B163" s="79" t="s">
        <v>808</v>
      </c>
      <c r="C163" s="78" t="s">
        <v>809</v>
      </c>
      <c r="D163" s="78" t="s">
        <v>810</v>
      </c>
    </row>
    <row r="164" spans="1:4" ht="43.5" thickBot="1">
      <c r="A164" s="78" t="s">
        <v>811</v>
      </c>
      <c r="B164" s="79" t="s">
        <v>812</v>
      </c>
      <c r="C164" s="78" t="s">
        <v>813</v>
      </c>
      <c r="D164" s="78" t="s">
        <v>814</v>
      </c>
    </row>
    <row r="165" spans="1:4" ht="43.5" thickBot="1">
      <c r="A165" s="78" t="s">
        <v>815</v>
      </c>
      <c r="B165" s="79" t="s">
        <v>816</v>
      </c>
      <c r="C165" s="78" t="s">
        <v>817</v>
      </c>
      <c r="D165" s="78" t="s">
        <v>818</v>
      </c>
    </row>
    <row r="166" spans="1:4" ht="43.5" thickBot="1">
      <c r="A166" s="78" t="s">
        <v>819</v>
      </c>
      <c r="B166" s="79" t="s">
        <v>820</v>
      </c>
      <c r="C166" s="78" t="s">
        <v>821</v>
      </c>
      <c r="D166" s="78" t="s">
        <v>822</v>
      </c>
    </row>
    <row r="167" spans="1:4" ht="43.5" thickBot="1">
      <c r="A167" s="78" t="s">
        <v>823</v>
      </c>
      <c r="B167" s="79" t="s">
        <v>824</v>
      </c>
      <c r="C167" s="78" t="s">
        <v>825</v>
      </c>
      <c r="D167" s="78" t="s">
        <v>826</v>
      </c>
    </row>
    <row r="168" spans="1:4" ht="43.5" thickBot="1">
      <c r="A168" s="78" t="s">
        <v>827</v>
      </c>
      <c r="B168" s="79" t="s">
        <v>828</v>
      </c>
      <c r="C168" s="78" t="s">
        <v>829</v>
      </c>
      <c r="D168" s="78" t="s">
        <v>830</v>
      </c>
    </row>
    <row r="169" spans="1:4" ht="43.5" thickBot="1">
      <c r="A169" s="78" t="s">
        <v>831</v>
      </c>
      <c r="B169" s="79" t="s">
        <v>832</v>
      </c>
      <c r="C169" s="78" t="s">
        <v>833</v>
      </c>
      <c r="D169" s="78" t="s">
        <v>834</v>
      </c>
    </row>
    <row r="170" spans="1:4" ht="43.5" thickBot="1">
      <c r="A170" s="78" t="s">
        <v>835</v>
      </c>
      <c r="B170" s="79" t="s">
        <v>836</v>
      </c>
      <c r="C170" s="78" t="s">
        <v>837</v>
      </c>
      <c r="D170" s="78" t="s">
        <v>838</v>
      </c>
    </row>
    <row r="171" spans="1:4" ht="43.5" thickBot="1">
      <c r="A171" s="78" t="s">
        <v>839</v>
      </c>
      <c r="B171" s="79" t="s">
        <v>840</v>
      </c>
      <c r="C171" s="78" t="s">
        <v>841</v>
      </c>
      <c r="D171" s="78" t="s">
        <v>842</v>
      </c>
    </row>
    <row r="172" spans="1:4" ht="43.5" thickBot="1">
      <c r="A172" s="78" t="s">
        <v>843</v>
      </c>
      <c r="B172" s="79" t="s">
        <v>844</v>
      </c>
      <c r="C172" s="78" t="s">
        <v>845</v>
      </c>
      <c r="D172" s="78" t="s">
        <v>846</v>
      </c>
    </row>
    <row r="173" spans="1:4" ht="43.5" thickBot="1">
      <c r="A173" s="78" t="s">
        <v>847</v>
      </c>
      <c r="B173" s="79" t="s">
        <v>848</v>
      </c>
      <c r="C173" s="78" t="s">
        <v>849</v>
      </c>
      <c r="D173" s="78" t="s">
        <v>850</v>
      </c>
    </row>
    <row r="174" spans="1:4" ht="43.5" thickBot="1">
      <c r="A174" s="78" t="s">
        <v>851</v>
      </c>
      <c r="B174" s="79" t="s">
        <v>852</v>
      </c>
      <c r="C174" s="78" t="s">
        <v>853</v>
      </c>
      <c r="D174" s="78" t="s">
        <v>854</v>
      </c>
    </row>
    <row r="175" spans="1:4" ht="43.5" thickBot="1">
      <c r="A175" s="78" t="s">
        <v>855</v>
      </c>
      <c r="B175" s="79" t="s">
        <v>856</v>
      </c>
      <c r="C175" s="78" t="s">
        <v>857</v>
      </c>
      <c r="D175" s="78" t="s">
        <v>858</v>
      </c>
    </row>
    <row r="176" spans="1:4" ht="43.5" thickBot="1">
      <c r="A176" s="78" t="s">
        <v>859</v>
      </c>
      <c r="B176" s="79" t="s">
        <v>860</v>
      </c>
      <c r="C176" s="78" t="s">
        <v>861</v>
      </c>
      <c r="D176" s="78" t="s">
        <v>862</v>
      </c>
    </row>
    <row r="177" spans="1:4" ht="43.5" thickBot="1">
      <c r="A177" s="78" t="s">
        <v>863</v>
      </c>
      <c r="B177" s="79" t="s">
        <v>864</v>
      </c>
      <c r="C177" s="78" t="s">
        <v>865</v>
      </c>
      <c r="D177" s="78" t="s">
        <v>866</v>
      </c>
    </row>
    <row r="178" spans="1:4" ht="43.5" thickBot="1">
      <c r="A178" s="78" t="s">
        <v>867</v>
      </c>
      <c r="B178" s="79" t="s">
        <v>868</v>
      </c>
      <c r="C178" s="78" t="s">
        <v>869</v>
      </c>
      <c r="D178" s="78" t="s">
        <v>870</v>
      </c>
    </row>
    <row r="179" spans="1:4" ht="29.25" thickBot="1">
      <c r="A179" s="78" t="s">
        <v>871</v>
      </c>
      <c r="B179" s="79" t="s">
        <v>872</v>
      </c>
      <c r="C179" s="78" t="s">
        <v>873</v>
      </c>
      <c r="D179" s="78" t="s">
        <v>874</v>
      </c>
    </row>
    <row r="180" spans="1:4" ht="43.5" thickBot="1">
      <c r="A180" s="78" t="s">
        <v>875</v>
      </c>
      <c r="B180" s="79" t="s">
        <v>876</v>
      </c>
      <c r="C180" s="78" t="s">
        <v>877</v>
      </c>
      <c r="D180" s="78" t="s">
        <v>878</v>
      </c>
    </row>
    <row r="181" spans="1:4" ht="43.5" thickBot="1">
      <c r="A181" s="78" t="s">
        <v>879</v>
      </c>
      <c r="B181" s="79" t="s">
        <v>880</v>
      </c>
      <c r="C181" s="78" t="s">
        <v>881</v>
      </c>
      <c r="D181" s="78" t="s">
        <v>882</v>
      </c>
    </row>
    <row r="182" spans="1:4" ht="43.5" thickBot="1">
      <c r="A182" s="78" t="s">
        <v>883</v>
      </c>
      <c r="B182" s="79" t="s">
        <v>884</v>
      </c>
      <c r="C182" s="78" t="s">
        <v>885</v>
      </c>
      <c r="D182" s="78" t="s">
        <v>886</v>
      </c>
    </row>
    <row r="183" spans="1:4" ht="43.5" thickBot="1">
      <c r="A183" s="78" t="s">
        <v>887</v>
      </c>
      <c r="B183" s="79" t="s">
        <v>888</v>
      </c>
      <c r="C183" s="78" t="s">
        <v>889</v>
      </c>
      <c r="D183" s="78" t="s">
        <v>890</v>
      </c>
    </row>
    <row r="184" spans="1:4" ht="43.5" thickBot="1">
      <c r="A184" s="78" t="s">
        <v>891</v>
      </c>
      <c r="B184" s="79" t="s">
        <v>892</v>
      </c>
      <c r="C184" s="78" t="s">
        <v>893</v>
      </c>
      <c r="D184" s="78" t="s">
        <v>894</v>
      </c>
    </row>
    <row r="185" spans="1:4" ht="15" thickBot="1">
      <c r="A185" s="78" t="s">
        <v>895</v>
      </c>
      <c r="B185" s="79" t="s">
        <v>896</v>
      </c>
      <c r="C185" s="78" t="s">
        <v>897</v>
      </c>
      <c r="D185" s="78" t="s">
        <v>898</v>
      </c>
    </row>
    <row r="186" spans="1:4" ht="27.75" thickBot="1">
      <c r="A186" s="78" t="s">
        <v>899</v>
      </c>
      <c r="B186" s="79" t="s">
        <v>900</v>
      </c>
      <c r="C186" s="78" t="s">
        <v>897</v>
      </c>
      <c r="D186" s="78" t="s">
        <v>898</v>
      </c>
    </row>
    <row r="187" spans="1:4" ht="27.75" thickBot="1">
      <c r="A187" s="78" t="s">
        <v>901</v>
      </c>
      <c r="B187" s="79" t="s">
        <v>902</v>
      </c>
      <c r="C187" s="78" t="s">
        <v>897</v>
      </c>
      <c r="D187" s="78" t="s">
        <v>898</v>
      </c>
    </row>
    <row r="188" spans="1:4" ht="27.75" thickBot="1">
      <c r="A188" s="78" t="s">
        <v>903</v>
      </c>
      <c r="B188" s="79" t="s">
        <v>904</v>
      </c>
      <c r="C188" s="78" t="s">
        <v>897</v>
      </c>
      <c r="D188" s="78" t="s">
        <v>898</v>
      </c>
    </row>
  </sheetData>
  <mergeCells count="1">
    <mergeCell ref="A1:E1"/>
  </mergeCells>
  <phoneticPr fontId="1" type="noConversion"/>
  <hyperlinks>
    <hyperlink ref="B4" r:id="rId1" display="http://www.8pu.com/country/LUX/"/>
    <hyperlink ref="B5" r:id="rId2" display="http://www.8pu.com/country/CHE/"/>
    <hyperlink ref="B6" r:id="rId3" display="http://www.8pu.com/country/MAC/"/>
    <hyperlink ref="B7" r:id="rId4" display="http://www.8pu.com/country/NOR/"/>
    <hyperlink ref="B8" r:id="rId5" display="http://www.8pu.com/country/ISL/"/>
    <hyperlink ref="B9" r:id="rId6" display="http://www.8pu.com/country/IRL/"/>
    <hyperlink ref="B10" r:id="rId7" display="http://www.8pu.com/country/QAT/"/>
    <hyperlink ref="B11" r:id="rId8" display="http://www.8pu.com/country/USA/"/>
    <hyperlink ref="B12" r:id="rId9" display="http://www.8pu.com/country/DNK/"/>
    <hyperlink ref="B13" r:id="rId10" display="http://www.8pu.com/country/AUS/"/>
    <hyperlink ref="B14" r:id="rId11" display="http://www.8pu.com/country/SGP/"/>
    <hyperlink ref="B15" r:id="rId12" display="http://www.8pu.com/country/SWE/"/>
    <hyperlink ref="B16" r:id="rId13" display="http://www.8pu.com/country/NLD/"/>
    <hyperlink ref="B17" r:id="rId14" display="http://www.8pu.com/country/SMR/"/>
    <hyperlink ref="B18" r:id="rId15" display="http://www.8pu.com/country/AUT/"/>
    <hyperlink ref="B19" r:id="rId16" display="http://www.8pu.com/country/FIN/"/>
    <hyperlink ref="B20" r:id="rId17" display="http://www.8pu.com/country/HKG/"/>
    <hyperlink ref="B21" r:id="rId18" display="http://www.8pu.com/country/CAN/"/>
    <hyperlink ref="B22" r:id="rId19" display="http://www.8pu.com/country/DEU/"/>
    <hyperlink ref="B23" r:id="rId20" display="http://www.8pu.com/country/BEL/"/>
    <hyperlink ref="B24" r:id="rId21" display="http://www.8pu.com/country/NZL/"/>
    <hyperlink ref="B25" r:id="rId22" display="http://www.8pu.com/country/ISR/"/>
    <hyperlink ref="B26" r:id="rId23" display="http://www.8pu.com/country/FRA/"/>
    <hyperlink ref="B27" r:id="rId24" display="http://www.8pu.com/country/GBR/"/>
    <hyperlink ref="B28" r:id="rId25" display="http://www.8pu.com/country/JPN/"/>
    <hyperlink ref="B29" r:id="rId26" display="http://www.8pu.com/country/ARE/"/>
    <hyperlink ref="B30" r:id="rId27" display="http://www.8pu.com/country/ITA/"/>
    <hyperlink ref="B31" r:id="rId28" display="http://www.8pu.com/country/PRI/"/>
    <hyperlink ref="B32" r:id="rId29" display="http://www.8pu.com/country/KOR/"/>
    <hyperlink ref="B33" r:id="rId30" display="http://www.8pu.com/country/ESP/"/>
    <hyperlink ref="B34" r:id="rId31" display="http://www.8pu.com/country/BRN/"/>
    <hyperlink ref="B35" r:id="rId32" display="http://www.8pu.com/country/MLT/"/>
    <hyperlink ref="B36" r:id="rId33" display="http://www.8pu.com/country/KWT/"/>
    <hyperlink ref="B37" r:id="rId34" display="http://www.8pu.com/country/BHR/"/>
    <hyperlink ref="B38" r:id="rId35" display="http://www.8pu.com/country/CYP/"/>
    <hyperlink ref="B39" r:id="rId36" display="http://www.8pu.com/country/BHS/"/>
    <hyperlink ref="B40" r:id="rId37" display="http://www.8pu.com/country/TWN/"/>
    <hyperlink ref="B41" r:id="rId38" display="http://www.8pu.com/country/SVN/"/>
    <hyperlink ref="B42" r:id="rId39" display="http://www.8pu.com/country/SAU/"/>
    <hyperlink ref="B43" r:id="rId40" display="http://www.8pu.com/country/PRT/"/>
    <hyperlink ref="B44" r:id="rId41" display="http://www.8pu.com/country/CZE/"/>
    <hyperlink ref="B45" r:id="rId42" display="http://www.8pu.com/country/EST/"/>
    <hyperlink ref="B46" r:id="rId43" display="http://www.8pu.com/country/GRC/"/>
    <hyperlink ref="B47" r:id="rId44" display="http://www.8pu.com/country/PLW/"/>
    <hyperlink ref="B48" r:id="rId45" display="http://www.8pu.com/country/SVK/"/>
    <hyperlink ref="B49" r:id="rId46" display="http://www.8pu.com/country/OMN/"/>
    <hyperlink ref="B50" r:id="rId47" display="http://www.8pu.com/country/URY/"/>
    <hyperlink ref="B51" r:id="rId48" display="http://www.8pu.com/country/BRB/"/>
    <hyperlink ref="B52" r:id="rId49" display="http://www.8pu.com/country/ATG/"/>
    <hyperlink ref="B53" r:id="rId50" display="http://www.8pu.com/country/KNA/"/>
    <hyperlink ref="B54" r:id="rId51" display="http://www.8pu.com/country/LTU/"/>
    <hyperlink ref="B55" r:id="rId52" display="http://www.8pu.com/country/SYC/"/>
    <hyperlink ref="B56" r:id="rId53" display="http://www.8pu.com/country/LVA/"/>
    <hyperlink ref="B57" r:id="rId54" display="http://www.8pu.com/country/TTO/"/>
    <hyperlink ref="B58" r:id="rId55" display="http://www.8pu.com/country/PAN/"/>
    <hyperlink ref="B59" r:id="rId56" display="http://www.8pu.com/country/CHL/"/>
    <hyperlink ref="B60" r:id="rId57" display="http://www.8pu.com/country/ARG/"/>
    <hyperlink ref="B61" r:id="rId58" display="http://www.8pu.com/country/HUN/"/>
    <hyperlink ref="B62" r:id="rId59" display="http://www.8pu.com/country/POL/"/>
    <hyperlink ref="B63" r:id="rId60" display="http://www.8pu.com/country/HRV/"/>
    <hyperlink ref="B64" r:id="rId61" display="http://www.8pu.com/country/MDV/"/>
    <hyperlink ref="B65" r:id="rId62" display="http://www.8pu.com/country/GNQ/"/>
    <hyperlink ref="B66" r:id="rId63" display="http://www.8pu.com/country/LBN/"/>
    <hyperlink ref="B67" r:id="rId64" display="http://www.8pu.com/country/TUR/"/>
    <hyperlink ref="B68" r:id="rId65" display="http://www.8pu.com/country/GRD/"/>
    <hyperlink ref="B69" r:id="rId66" display="http://www.8pu.com/country/RUS/"/>
    <hyperlink ref="B70" r:id="rId67" display="http://www.8pu.com/country/BRA/"/>
    <hyperlink ref="B71" r:id="rId68" display="http://www.8pu.com/country/LCA/"/>
    <hyperlink ref="B72" r:id="rId69" display="http://www.8pu.com/country/MUS/"/>
    <hyperlink ref="B73" r:id="rId70" display="http://www.8pu.com/country/MYS/"/>
    <hyperlink ref="B74" r:id="rId71" display="http://www.8pu.com/country/MEX/"/>
    <hyperlink ref="B75" r:id="rId72" display="http://www.8pu.com/country/DMA/"/>
    <hyperlink ref="B76" r:id="rId73" display="http://www.8pu.com/country/KAZ/"/>
    <hyperlink ref="B77" r:id="rId74" display="http://www.8pu.com/country/CHN/"/>
    <hyperlink ref="B78" r:id="rId75" display="http://www.8pu.com/country/NRU/"/>
    <hyperlink ref="B79" r:id="rId76" display="http://www.8pu.com/country/BGR/"/>
    <hyperlink ref="B80" r:id="rId77" display="http://www.8pu.com/country/BWA/"/>
    <hyperlink ref="B81" r:id="rId78" display="http://www.8pu.com/country/GAB/"/>
    <hyperlink ref="B82" r:id="rId79" display="http://www.8pu.com/country/TKM/"/>
    <hyperlink ref="B83" r:id="rId80" display="http://www.8pu.com/country/VCT/"/>
    <hyperlink ref="B84" r:id="rId81" display="http://www.8pu.com/country/DOM/"/>
    <hyperlink ref="B85" r:id="rId82" display="http://www.8pu.com/country/VEN/"/>
    <hyperlink ref="B86" r:id="rId83" display="http://www.8pu.com/country/PER/"/>
    <hyperlink ref="B87" r:id="rId84" display="http://www.8pu.com/country/SUR/"/>
    <hyperlink ref="B88" r:id="rId85" display="http://www.8pu.com/country/THA/"/>
    <hyperlink ref="B89" r:id="rId86" display="http://www.8pu.com/country/COL/"/>
    <hyperlink ref="B90" r:id="rId87" display="http://www.8pu.com/country/ZAF/"/>
    <hyperlink ref="B91" r:id="rId88" display="http://www.8pu.com/country/ECU/"/>
    <hyperlink ref="B92" r:id="rId89" display="http://www.8pu.com/country/FJI/"/>
    <hyperlink ref="B93" r:id="rId90" display="http://www.8pu.com/country/JOR/"/>
    <hyperlink ref="B94" r:id="rId91" display="http://www.8pu.com/country/BLR/"/>
    <hyperlink ref="B95" r:id="rId92" display="http://www.8pu.com/country/MKD/"/>
    <hyperlink ref="B96" r:id="rId93" display="http://www.8pu.com/country/NAM/"/>
    <hyperlink ref="B97" r:id="rId94" display="http://www.8pu.com/country/IRN/"/>
    <hyperlink ref="B98" r:id="rId95" display="http://www.8pu.com/country/LBY/"/>
    <hyperlink ref="B99" r:id="rId96" display="http://www.8pu.com/country/JAM/"/>
    <hyperlink ref="B100" r:id="rId97" display="http://www.8pu.com/country/IRQ/"/>
    <hyperlink ref="B101" r:id="rId98" display="http://www.8pu.com/country/BLZ/"/>
    <hyperlink ref="B102" r:id="rId99" display="http://www.8pu.com/country/GUY/"/>
    <hyperlink ref="B103" r:id="rId100" display="http://www.8pu.com/country/BIH/"/>
    <hyperlink ref="B104" r:id="rId101" display="http://www.8pu.com/country/ALB/"/>
    <hyperlink ref="B105" r:id="rId102" display="http://www.8pu.com/country/AGO/"/>
    <hyperlink ref="B106" r:id="rId103" display="http://www.8pu.com/country/SLV/"/>
    <hyperlink ref="B107" r:id="rId104" display="http://www.8pu.com/country/WSM/"/>
    <hyperlink ref="B108" r:id="rId105" display="http://www.8pu.com/country/DZA/"/>
    <hyperlink ref="B109" r:id="rId106" display="http://www.8pu.com/country/GTM/"/>
    <hyperlink ref="B110" r:id="rId107" display="http://www.8pu.com/country/TON/"/>
    <hyperlink ref="B111" r:id="rId108" display="http://www.8pu.com/country/PRY/"/>
    <hyperlink ref="B112" r:id="rId109" display="http://www.8pu.com/country/GEO/"/>
    <hyperlink ref="B113" r:id="rId110" display="http://www.8pu.com/country/AZE/"/>
    <hyperlink ref="B114" r:id="rId111" display="http://www.8pu.com/country/LKA/"/>
    <hyperlink ref="B115" r:id="rId112" display="http://www.8pu.com/country/IDN/"/>
    <hyperlink ref="B116" r:id="rId113" display="http://www.8pu.com/country/ARM/"/>
    <hyperlink ref="B117" r:id="rId114" display="http://www.8pu.com/country/MHL/"/>
    <hyperlink ref="B118" r:id="rId115" display="http://www.8pu.com/country/TUV/"/>
    <hyperlink ref="B119" r:id="rId116" display="http://www.8pu.com/country/MNG/"/>
    <hyperlink ref="B120" r:id="rId117" display="http://www.8pu.com/country/TUN/"/>
    <hyperlink ref="B121" r:id="rId118" display="http://www.8pu.com/country/SWZ/"/>
    <hyperlink ref="B122" r:id="rId119" display="http://www.8pu.com/country/BOL/"/>
    <hyperlink ref="B123" r:id="rId120" display="http://www.8pu.com/country/FSM/"/>
    <hyperlink ref="B124" r:id="rId121" display="http://www.8pu.com/country/CPV/"/>
    <hyperlink ref="B125" r:id="rId122" display="http://www.8pu.com/country/MAR/"/>
    <hyperlink ref="B126" r:id="rId123" display="http://www.8pu.com/country/PHL/"/>
    <hyperlink ref="B127" r:id="rId124" display="http://www.8pu.com/country/VUT/"/>
    <hyperlink ref="B128" r:id="rId125" display="http://www.8pu.com/country/SDN/"/>
    <hyperlink ref="B129" r:id="rId126" display="http://www.8pu.com/country/BTN/"/>
    <hyperlink ref="B130" r:id="rId127" display="http://www.8pu.com/country/HND/"/>
    <hyperlink ref="B131" r:id="rId128" display="http://www.8pu.com/country/PNG/"/>
    <hyperlink ref="B132" r:id="rId129" display="http://www.8pu.com/country/LAO/"/>
    <hyperlink ref="B133" r:id="rId130" display="http://www.8pu.com/country/UKR/"/>
    <hyperlink ref="B134" r:id="rId131" display="http://www.8pu.com/country/VNM/"/>
    <hyperlink ref="B135" r:id="rId132" display="http://www.8pu.com/country/MDA/"/>
    <hyperlink ref="B136" r:id="rId133" display="http://www.8pu.com/country/NIC/"/>
    <hyperlink ref="B137" r:id="rId134" display="http://www.8pu.com/country/UZB/"/>
    <hyperlink ref="B138" r:id="rId135" display="http://www.8pu.com/country/NGA/"/>
    <hyperlink ref="B139" r:id="rId136" display="http://www.8pu.com/country/SLB/"/>
    <hyperlink ref="B140" r:id="rId137" display="http://www.8pu.com/country/DJI/"/>
    <hyperlink ref="B141" r:id="rId138" display="http://www.8pu.com/country/IND/"/>
    <hyperlink ref="B142" r:id="rId139" display="http://www.8pu.com/country/COG/"/>
    <hyperlink ref="B143" r:id="rId140" display="http://www.8pu.com/country/STP/"/>
    <hyperlink ref="B144" r:id="rId141" display="http://www.8pu.com/country/KEN/"/>
    <hyperlink ref="B145" r:id="rId142" display="http://www.8pu.com/country/KIR/"/>
    <hyperlink ref="B146" r:id="rId143" display="http://www.8pu.com/country/GHA/"/>
    <hyperlink ref="B147" r:id="rId144" display="http://www.8pu.com/country/CIV/"/>
    <hyperlink ref="B148" r:id="rId145" display="http://www.8pu.com/country/BGD/"/>
    <hyperlink ref="B149" r:id="rId146" display="http://www.8pu.com/country/ZMB/"/>
    <hyperlink ref="B150" r:id="rId147" display="http://www.8pu.com/country/LSO/"/>
    <hyperlink ref="B151" r:id="rId148" display="http://www.8pu.com/country/KHM/"/>
    <hyperlink ref="B152" r:id="rId149" display="http://www.8pu.com/country/MRT/"/>
    <hyperlink ref="B153" r:id="rId150" display="http://www.8pu.com/country/MMR/"/>
    <hyperlink ref="B154" r:id="rId151" display="http://www.8pu.com/country/CMR/"/>
    <hyperlink ref="B155" r:id="rId152" display="http://www.8pu.com/country/ZWE/"/>
    <hyperlink ref="B156" r:id="rId153" display="http://www.8pu.com/country/KGZ/"/>
    <hyperlink ref="B157" r:id="rId154" display="http://www.8pu.com/country/TZA/"/>
    <hyperlink ref="B158" r:id="rId155" display="http://www.8pu.com/country/SEN/"/>
    <hyperlink ref="B159" r:id="rId156" display="http://www.8pu.com/country/ERI/"/>
    <hyperlink ref="B160" r:id="rId157" display="http://www.8pu.com/country/ETH/"/>
    <hyperlink ref="B161" r:id="rId158" display="http://www.8pu.com/country/YEM/"/>
    <hyperlink ref="B162" r:id="rId159" display="http://www.8pu.com/country/BEN/"/>
    <hyperlink ref="B163" r:id="rId160" display="http://www.8pu.com/country/NPL/"/>
    <hyperlink ref="B164" r:id="rId161" display="http://www.8pu.com/country/TJK/"/>
    <hyperlink ref="B165" r:id="rId162" display="http://www.8pu.com/country/TCD/"/>
    <hyperlink ref="B166" r:id="rId163" display="http://www.8pu.com/country/MLI/"/>
    <hyperlink ref="B167" r:id="rId164" display="http://www.8pu.com/country/COM/"/>
    <hyperlink ref="B168" r:id="rId165" display="http://www.8pu.com/country/GNB/"/>
    <hyperlink ref="B169" r:id="rId166" display="http://www.8pu.com/country/HTI/"/>
    <hyperlink ref="B170" r:id="rId167" display="http://www.8pu.com/country/RWA/"/>
    <hyperlink ref="B171" r:id="rId168" display="http://www.8pu.com/country/GIN/"/>
    <hyperlink ref="B172" r:id="rId169" display="http://www.8pu.com/country/UGA/"/>
    <hyperlink ref="B173" r:id="rId170" display="http://www.8pu.com/country/BFA/"/>
    <hyperlink ref="B174" r:id="rId171" display="http://www.8pu.com/country/TGO/"/>
    <hyperlink ref="B175" r:id="rId172" display="http://www.8pu.com/country/SLE/"/>
    <hyperlink ref="B176" r:id="rId173" display="http://www.8pu.com/country/AFG/"/>
    <hyperlink ref="B177" r:id="rId174" display="http://www.8pu.com/country/GMB/"/>
    <hyperlink ref="B178" r:id="rId175" display="http://www.8pu.com/country/LBR/"/>
    <hyperlink ref="B179" r:id="rId176" display="http://www.8pu.com/country/NER/"/>
    <hyperlink ref="B180" r:id="rId177" display="http://www.8pu.com/country/MOZ/"/>
    <hyperlink ref="B181" r:id="rId178" display="http://www.8pu.com/country/MDG/"/>
    <hyperlink ref="B182" r:id="rId179" display="http://www.8pu.com/country/CAF/"/>
    <hyperlink ref="B183" r:id="rId180" display="http://www.8pu.com/country/BDI/"/>
    <hyperlink ref="B184" r:id="rId181" display="http://www.8pu.com/country/MWI/"/>
    <hyperlink ref="B185" r:id="rId182" display="http://www.8pu.com/country/EGY/"/>
    <hyperlink ref="B186" r:id="rId183" display="http://www.8pu.com/country/SOM/"/>
    <hyperlink ref="B187" r:id="rId184" display="http://www.8pu.com/country/SYR/"/>
    <hyperlink ref="B188" r:id="rId185" display="http://www.8pu.com/country/PAK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26" workbookViewId="0">
      <selection activeCell="G42" sqref="G42"/>
    </sheetView>
  </sheetViews>
  <sheetFormatPr defaultRowHeight="13.5"/>
  <cols>
    <col min="3" max="3" width="9" style="54"/>
  </cols>
  <sheetData>
    <row r="1" spans="1:3">
      <c r="B1">
        <v>3873</v>
      </c>
    </row>
    <row r="2" spans="1:3">
      <c r="A2" t="s">
        <v>141</v>
      </c>
      <c r="B2">
        <v>2832</v>
      </c>
      <c r="C2" s="54">
        <f>B2/3873</f>
        <v>0.73121611154144073</v>
      </c>
    </row>
    <row r="3" spans="1:3">
      <c r="B3">
        <v>55</v>
      </c>
      <c r="C3" s="54">
        <f t="shared" ref="C3:C6" si="0">B3/3873</f>
        <v>1.4200877872450297E-2</v>
      </c>
    </row>
    <row r="4" spans="1:3">
      <c r="A4" t="s">
        <v>142</v>
      </c>
      <c r="B4">
        <v>861</v>
      </c>
      <c r="C4" s="54">
        <f t="shared" si="0"/>
        <v>0.22230828814872192</v>
      </c>
    </row>
    <row r="5" spans="1:3">
      <c r="B5">
        <v>-23</v>
      </c>
      <c r="C5" s="54">
        <f t="shared" si="0"/>
        <v>-5.9385489284792155E-3</v>
      </c>
    </row>
    <row r="6" spans="1:3">
      <c r="B6">
        <v>148</v>
      </c>
      <c r="C6" s="54">
        <f t="shared" si="0"/>
        <v>3.8213271365866254E-2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第6期作业（传媒）</vt:lpstr>
      <vt:lpstr>2017各国人均GDP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2018-05-07T00:19:09Z</dcterms:modified>
</cp:coreProperties>
</file>