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90" windowWidth="19200" windowHeight="11640"/>
  </bookViews>
  <sheets>
    <sheet name="题目+答题" sheetId="1" r:id="rId1"/>
    <sheet name="答题详解" sheetId="2" r:id="rId2"/>
    <sheet name="Sheet3" sheetId="3" r:id="rId3"/>
  </sheets>
  <calcPr calcId="152511"/>
</workbook>
</file>

<file path=xl/calcChain.xml><?xml version="1.0" encoding="utf-8"?>
<calcChain xmlns="http://schemas.openxmlformats.org/spreadsheetml/2006/main">
  <c r="I41" i="2" l="1"/>
  <c r="G41" i="2"/>
  <c r="E43" i="2"/>
  <c r="E42" i="2"/>
  <c r="E40" i="2"/>
  <c r="D8" i="1"/>
  <c r="D4" i="1" l="1"/>
</calcChain>
</file>

<file path=xl/sharedStrings.xml><?xml version="1.0" encoding="utf-8"?>
<sst xmlns="http://schemas.openxmlformats.org/spreadsheetml/2006/main" count="266" uniqueCount="143">
  <si>
    <t>2018-3-30 第一期（制造业A股）</t>
    <phoneticPr fontId="1" type="noConversion"/>
  </si>
  <si>
    <t>序号</t>
    <phoneticPr fontId="1" type="noConversion"/>
  </si>
  <si>
    <t>题目内容</t>
    <phoneticPr fontId="1" type="noConversion"/>
  </si>
  <si>
    <t>2010年底中小板和创业板分别上市了两家泵业企业，到2012年12月3日（前一轮熊市中小板和创业板）的底部，两家公司相比发行价分别下跌了多少？</t>
    <phoneticPr fontId="1" type="noConversion"/>
  </si>
  <si>
    <t>通关题</t>
    <phoneticPr fontId="1" type="noConversion"/>
  </si>
  <si>
    <t>类别</t>
    <phoneticPr fontId="1" type="noConversion"/>
  </si>
  <si>
    <t>下跌的主要原因是什么？业绩还是估值，请定量说明</t>
    <phoneticPr fontId="1" type="noConversion"/>
  </si>
  <si>
    <t>2010年后，你认为中国制造业（第二产业的主要代表）总体增速是多少？为什么？对应的合理PE是多少倍？</t>
    <phoneticPr fontId="1" type="noConversion"/>
  </si>
  <si>
    <t>制造业上市公司要获得比整体行业更快的增速主要有哪些途径？</t>
    <phoneticPr fontId="1" type="noConversion"/>
  </si>
  <si>
    <t>你认为上市对制造业企业的主要帮助是什么？</t>
    <phoneticPr fontId="1" type="noConversion"/>
  </si>
  <si>
    <t>写出南方泵业和新界泵业上市时候的募投项目。归纳制造业企业IPO的主要募投方向。</t>
    <phoneticPr fontId="1" type="noConversion"/>
  </si>
  <si>
    <t>写出南方泵业和新界泵业上市申报前几年的产能利用率。标注所在招股说明书的位置。你认为如何解读制造业企业上市时的产能利用率.</t>
    <phoneticPr fontId="1" type="noConversion"/>
  </si>
  <si>
    <t>从上市后两家公司的业绩表现来看，你认为产能是否对两家公司的发展形成制约？</t>
    <phoneticPr fontId="1" type="noConversion"/>
  </si>
  <si>
    <t>从2011-2013年的中报和年报中持续跟踪募投项目的进展。列表投资完成度和实现的效益</t>
    <phoneticPr fontId="1" type="noConversion"/>
  </si>
  <si>
    <t>写出南方泵业和新界泵业所处大行业/细分行业的竞争格局。（行业集中度，外资、民营各自的市场份额，高中低端各自的市场份额，出口进口对产值和市场规模的影响）。标注所在招股说明书的位置。参考券商研报，对比你的答案。</t>
    <phoneticPr fontId="1" type="noConversion"/>
  </si>
  <si>
    <t>为什么南方泵业的毛利率高于新界泵业，如果解读两者所处的竞争地位，和未来发展前景。</t>
    <phoneticPr fontId="1" type="noConversion"/>
  </si>
  <si>
    <t>支撑两家企业2013年至今股价表现的核心是什么？回站在2011-12年，公司上市不足3年，募投项目尚未达产，你如何从行业研究中窥探出两家公司未来的长期竞争力？</t>
    <phoneticPr fontId="1" type="noConversion"/>
  </si>
  <si>
    <t>附加题</t>
    <phoneticPr fontId="1" type="noConversion"/>
  </si>
  <si>
    <t>查看湘油泵（603319）招股说明书，写出它的相关上市公司，分析它的竞争态势和未来增长的驱动因素</t>
    <phoneticPr fontId="1" type="noConversion"/>
  </si>
  <si>
    <t>查看杭州叉车（603298）的招股说明书，写出它的相关上市公司，分析它的竞争态势和未来增长的驱动因素</t>
    <phoneticPr fontId="1" type="noConversion"/>
  </si>
  <si>
    <t>查看四方冷链（603339）的招股说明书，写出他的相关上市公司，分析它的竞争态势和未来增长的驱动因素</t>
    <phoneticPr fontId="1" type="noConversion"/>
  </si>
  <si>
    <t>给以上三家公司按吸引力排序</t>
    <phoneticPr fontId="1" type="noConversion"/>
  </si>
  <si>
    <t>新界泵业</t>
    <phoneticPr fontId="1" type="noConversion"/>
  </si>
  <si>
    <t>Q1</t>
    <phoneticPr fontId="1" type="noConversion"/>
  </si>
  <si>
    <t>Q2</t>
    <phoneticPr fontId="1" type="noConversion"/>
  </si>
  <si>
    <t>Q3</t>
    <phoneticPr fontId="1" type="noConversion"/>
  </si>
  <si>
    <t>Q4</t>
    <phoneticPr fontId="1" type="noConversion"/>
  </si>
  <si>
    <t>金额</t>
    <phoneticPr fontId="1" type="noConversion"/>
  </si>
  <si>
    <t>年份</t>
    <phoneticPr fontId="1" type="noConversion"/>
  </si>
  <si>
    <t>季度</t>
    <phoneticPr fontId="1" type="noConversion"/>
  </si>
  <si>
    <t>增速</t>
    <phoneticPr fontId="1" type="noConversion"/>
  </si>
  <si>
    <t>通关题2</t>
    <phoneticPr fontId="1" type="noConversion"/>
  </si>
  <si>
    <t>金额（亿）</t>
    <phoneticPr fontId="1" type="noConversion"/>
  </si>
  <si>
    <t>2012年12月3日还无法查询</t>
    <phoneticPr fontId="1" type="noConversion"/>
  </si>
  <si>
    <t>南方泵业</t>
    <phoneticPr fontId="1" type="noConversion"/>
  </si>
  <si>
    <t>数据来源：九斗</t>
    <phoneticPr fontId="1" type="noConversion"/>
  </si>
  <si>
    <r>
      <t>回答：南方泵业300145，发行价：37.8元，截止2012年12月3日，股票收盘价格为：29.79，</t>
    </r>
    <r>
      <rPr>
        <b/>
        <sz val="11"/>
        <color rgb="FFFF0000"/>
        <rFont val="宋体"/>
        <family val="3"/>
        <charset val="134"/>
        <scheme val="minor"/>
      </rPr>
      <t>股票下跌：21.19%</t>
    </r>
    <r>
      <rPr>
        <b/>
        <sz val="11"/>
        <color theme="1"/>
        <rFont val="宋体"/>
        <family val="3"/>
        <charset val="134"/>
        <scheme val="minor"/>
      </rPr>
      <t xml:space="preserve">
     新界泵业002532，发行价：32.88，  截止2012年12月3日，股票收盘价格为：31.82，</t>
    </r>
    <r>
      <rPr>
        <b/>
        <sz val="11"/>
        <color rgb="FFFF0000"/>
        <rFont val="宋体"/>
        <family val="3"/>
        <charset val="134"/>
        <scheme val="minor"/>
      </rPr>
      <t>股票下跌：3.2%</t>
    </r>
    <phoneticPr fontId="1" type="noConversion"/>
  </si>
  <si>
    <r>
      <t>分析：对于成长性的个股，PEG最好是＜1越小越好，发行市盈率为58.71，则要求增速大于等于58.71，按照2012年的增速，前三个季度平均为39.2%，</t>
    </r>
    <r>
      <rPr>
        <b/>
        <sz val="11"/>
        <color rgb="FFFF0000"/>
        <rFont val="宋体"/>
        <family val="3"/>
        <charset val="134"/>
        <scheme val="minor"/>
      </rPr>
      <t>截止到2012年12月3日，PE为31.48，与增速大致匹配,因为2012年的盈利增速比较稳定，相对于2011年有增加，新界的盈利值得期待故PEG≈1，可以接受</t>
    </r>
    <phoneticPr fontId="1" type="noConversion"/>
  </si>
  <si>
    <r>
      <t>分析：对于成长性的个股，PEG最好是＜1越小越好，发行市盈率为74.12，则要求增速大于等于74.12，按照2012年的增速，前三个季度平均为29%，截止到2012年12月3日，PE为20.3，与增速相比略低，是</t>
    </r>
    <r>
      <rPr>
        <b/>
        <sz val="11"/>
        <color rgb="FFFF0000"/>
        <rFont val="宋体"/>
        <family val="3"/>
        <charset val="134"/>
        <scheme val="minor"/>
      </rPr>
      <t>因为从2011年到2012年，南方泵业的整体增速在下降，虽然2012年前三季度的增速是29%，但是业内预期后续增速将会进一步降低，预估20%左右，所以截止到2012年12月3日，PE为20.3，是市场对公司后续的盈利能力的一个预估。从2012年Q4的数据看，股价将会进一步下跌，在12月3日时，股价仍然高估</t>
    </r>
    <phoneticPr fontId="1" type="noConversion"/>
  </si>
  <si>
    <r>
      <t xml:space="preserve">回答：南方泵业300145，发行价：37.8元，发行PE:74.12，截止2012年12月3日，股票收盘价格为：29.79，股票下跌：21.19%,PE:20.3
     新界泵业002532，发行价：32.88，  发行PE:58.71，截止2012年12月3日，股票收盘价格为：31.82，股票下跌：3.2%，PE:31.48，
</t>
    </r>
    <r>
      <rPr>
        <b/>
        <sz val="11"/>
        <color rgb="FFFF0000"/>
        <rFont val="宋体"/>
        <family val="3"/>
        <charset val="134"/>
        <scheme val="minor"/>
      </rPr>
      <t>两个股票下跌的主要原因是估值和业绩需要相匹配，具体详见答题详解部分</t>
    </r>
    <phoneticPr fontId="1" type="noConversion"/>
  </si>
  <si>
    <r>
      <t>回答：用东方财务软件查询制造指数：399233（前复权），截止到2009年12月31日，指数为：1261.26，截止到2017年12月31日，指数为：2112.2，年平均增速：8.4%，</t>
    </r>
    <r>
      <rPr>
        <b/>
        <sz val="11"/>
        <color rgb="FFFF0000"/>
        <rFont val="宋体"/>
        <family val="3"/>
        <charset val="134"/>
        <scheme val="minor"/>
      </rPr>
      <t>对应的合理PE为8.4</t>
    </r>
    <phoneticPr fontId="1" type="noConversion"/>
  </si>
  <si>
    <t>回答：1、利用资金扩大产能，平摊整体管理费用，降低成本；2、利用资金加快产品研发和技术引进，提升产品质量和品质，进入行业高端领域，获得更多的产品溢价，提升营收和利润；3、利用资金和强大的现金流，提升自身管理水平，降低成本和销售价格，挤压竞争对手的生存空间，从而独霸整个行业市场。</t>
    <phoneticPr fontId="1" type="noConversion"/>
  </si>
  <si>
    <t>回答：
南方泵业：
1，年新增20万台不锈钢冲压焊接离心泵生产线技改项目；2，年产2,000套无负压变频供水设备建设项目；3，海水淡化高压泵研发项目
新界泵业：
1，年产100万台农用水泵建设项目；2，技术中心建设项目
制造业IPO的主要募投方向：1、增加产能和更新生产线；2、技术研发</t>
    <phoneticPr fontId="1" type="noConversion"/>
  </si>
  <si>
    <t>回答：
南方泵业：页码：1-1-111，2007年产能利用率：121.97%（产能：150000台），08年107.73%（产能：200000台），09年108.03%（产能：200000台）
新界泵业：页码：1-1-95，2007年产能利用率：88.16%（产能：1,361,000台），08年85.21%（产能：1,376,000台），09年94.07%（产能：1,520,000）
产能利用率=1，说明产能得到完全合理的利用，如小于1，则说明企业如不投入资金进入生产，市场向好时仍可提升营收和盈利能力，如大于1则说明企业超负荷生产，如不投入资金进行生产，市场向好时无法进一步提升营收和盈利能力，而且由于企业超负荷运行，产品质量保证能力下降，产品品质有可能有所减低。</t>
    <phoneticPr fontId="1" type="noConversion"/>
  </si>
  <si>
    <t>通关题8</t>
    <phoneticPr fontId="1" type="noConversion"/>
  </si>
  <si>
    <t>营收</t>
    <phoneticPr fontId="1" type="noConversion"/>
  </si>
  <si>
    <t>合计</t>
    <phoneticPr fontId="1" type="noConversion"/>
  </si>
  <si>
    <t>通关题9</t>
    <phoneticPr fontId="1" type="noConversion"/>
  </si>
  <si>
    <t>回答：1、低成本的现金流，扩大产能和技术研究投入；2、战略投资者的市场协助能力，3、股权激励机制，提升整体公司员工的工作能力积极性和战斗力，4、利用资本监督，提升公司的管理能力</t>
    <phoneticPr fontId="1" type="noConversion"/>
  </si>
  <si>
    <t>年度</t>
    <phoneticPr fontId="1" type="noConversion"/>
  </si>
  <si>
    <t>20万吨技改</t>
    <phoneticPr fontId="1" type="noConversion"/>
  </si>
  <si>
    <t>投资完成度</t>
    <phoneticPr fontId="1" type="noConversion"/>
  </si>
  <si>
    <t>收益（万元）</t>
    <phoneticPr fontId="1" type="noConversion"/>
  </si>
  <si>
    <t>年产2000套</t>
    <phoneticPr fontId="1" type="noConversion"/>
  </si>
  <si>
    <t>海水淡化</t>
    <phoneticPr fontId="1" type="noConversion"/>
  </si>
  <si>
    <t>营销服务网络建立</t>
    <phoneticPr fontId="1" type="noConversion"/>
  </si>
  <si>
    <t>30万离心泵</t>
    <phoneticPr fontId="1" type="noConversion"/>
  </si>
  <si>
    <t>偿还贷款增加流动资金</t>
    <phoneticPr fontId="1" type="noConversion"/>
  </si>
  <si>
    <r>
      <t>回答：
南方泵业：
上市前南方泵业产能为20万台，募投资金新增产能20万，2009年产出：21万台，营收：3.5亿，2011年产能：40万台（未达产），营收:8.7,营收按照产能变化应该是7亿元，实际8.7亿，</t>
    </r>
    <r>
      <rPr>
        <b/>
        <sz val="11"/>
        <color rgb="FFFF0000"/>
        <rFont val="宋体"/>
        <family val="3"/>
        <charset val="134"/>
        <scheme val="minor"/>
      </rPr>
      <t xml:space="preserve">增加了24%。
</t>
    </r>
    <r>
      <rPr>
        <b/>
        <sz val="11"/>
        <rFont val="宋体"/>
        <family val="3"/>
        <charset val="134"/>
        <scheme val="minor"/>
      </rPr>
      <t>新界泵业：
上市前产能为152万台，募投资金新增产能100万，2009年产出：143万台，营收：4.24亿，2011年产能：252万台（未达产），营收:7.7亿,营收按照产能变化应该是7.02亿元，实际7.7亿，</t>
    </r>
    <r>
      <rPr>
        <b/>
        <sz val="11"/>
        <color rgb="FFFF0000"/>
        <rFont val="宋体"/>
        <family val="3"/>
        <charset val="134"/>
        <scheme val="minor"/>
      </rPr>
      <t>增加了9%。
综上所述，产能对两家公司形成了一定的制约。</t>
    </r>
    <phoneticPr fontId="1" type="noConversion"/>
  </si>
  <si>
    <t>2011年半年报</t>
    <phoneticPr fontId="1" type="noConversion"/>
  </si>
  <si>
    <t>湖南南丰（6000吨铸件）</t>
    <phoneticPr fontId="1" type="noConversion"/>
  </si>
  <si>
    <t>2011年年报</t>
    <phoneticPr fontId="1" type="noConversion"/>
  </si>
  <si>
    <t>2012年半年报</t>
    <phoneticPr fontId="1" type="noConversion"/>
  </si>
  <si>
    <t>2012年年报</t>
    <phoneticPr fontId="1" type="noConversion"/>
  </si>
  <si>
    <t>2013年半年报</t>
    <phoneticPr fontId="1" type="noConversion"/>
  </si>
  <si>
    <t>2013年年报</t>
    <phoneticPr fontId="1" type="noConversion"/>
  </si>
  <si>
    <t>年产100 万台农用
水泵建设项目</t>
    <phoneticPr fontId="1" type="noConversion"/>
  </si>
  <si>
    <t>技术中心建设项目</t>
    <phoneticPr fontId="1" type="noConversion"/>
  </si>
  <si>
    <t>江西新界水泵铸件
加工技改项目</t>
    <phoneticPr fontId="1" type="noConversion"/>
  </si>
  <si>
    <t>江苏新界水泵配件
加工建设项目</t>
    <phoneticPr fontId="1" type="noConversion"/>
  </si>
  <si>
    <t>归还银行贷款</t>
    <phoneticPr fontId="1" type="noConversion"/>
  </si>
  <si>
    <t>补充流动资金</t>
    <phoneticPr fontId="1" type="noConversion"/>
  </si>
  <si>
    <t>12,76%</t>
    <phoneticPr fontId="1" type="noConversion"/>
  </si>
  <si>
    <t>收购方鑫机电</t>
    <phoneticPr fontId="1" type="noConversion"/>
  </si>
  <si>
    <t>投资收购新沪泵业（老百姓泵业）</t>
    <phoneticPr fontId="1" type="noConversion"/>
  </si>
  <si>
    <t>回答：详见答题详解</t>
    <phoneticPr fontId="1" type="noConversion"/>
  </si>
  <si>
    <t>通关题10</t>
    <phoneticPr fontId="1" type="noConversion"/>
  </si>
  <si>
    <t>写出南方泵业和新界泵业所处大行业/细分行业的竞争格局。（行业集中度，外资、民营各自的市场份额，高中低端各自的市场份额，出口进口对产值和市场规模的影响）。标注所在招股说明书的位置。参考券商研报，对比你的答案。</t>
    <phoneticPr fontId="1" type="noConversion"/>
  </si>
  <si>
    <t>国内泵行业集中度低，生产企业较多，其中大多数主要从事传统的铸造离心泵产品的生产，大部分产品附加值低，市场竞争激烈</t>
    <phoneticPr fontId="1" type="noConversion"/>
  </si>
  <si>
    <t>细分行业（不锈钢冲压离心泵）：</t>
    <phoneticPr fontId="1" type="noConversion"/>
  </si>
  <si>
    <t>水泵大行业归纳：</t>
    <phoneticPr fontId="1" type="noConversion"/>
  </si>
  <si>
    <t>一、市场竞争的风险
目前，国内泵行业集中度低，生产企业较多，其中大多数主要从事传统的铸造离心泵产品的生产，大部分产品附加值低，市场竞争激烈。报告期内，发行人业务主要集中在拥有自主知识产权的、产品品质较高的不锈钢冲压焊接离心泵的研发、生产、销售，具有较高的技术门槛，国内能够进入该领域的生产企业较少。但由于国内泵类产品市场化程度高，公司面临着丹麦的格兰富（Grundfos）、日本的荏原公司（EBARA）、美国ITT 公司旗下的LOWARA 公司、德国的WILO公司等国际泵业巨头的激烈竞争。虽然公司目前同类产品价格约为国外竞争对手同类产品市场价格的40%，产品价格竞争优势较明显，但随着国外竞争对手产品销售价格的降低和未来国内进入该等领域的生产企业增多，发行人面临一定的市场竞争风险。本次募集资金投资项目建成后，发行人不锈钢冲压焊接离心泵产能将从2009 年的200,000 台扩大到400,000 台，增幅为100%，产品销售收入将从2009年的3.85 亿元增加至9.5 亿元左右，增幅为147%。根据冲压泵行业分析报告，未来3-5 年不锈钢冲压焊接离心泵市场销售额将以20-25%的速度增长，发行人销售收入的增长速度高于预测的市场销售额增长速度。尽管目前产能不足是制约发行人发展的最大瓶颈；而且由于公司产品具有较高的性价比优势，发行人正在逐步蚕食国外竞争对手的市场份额。但是发行人不能排除未来由于国内潜在竞争对手进入造成相关领域的市场竞争加剧的可能性，从而造成公司不能维持目前业务领域较高的市场占有率，不能实现上述增长速度，形成产能扩张带来的经营风
险。</t>
    <phoneticPr fontId="1" type="noConversion"/>
  </si>
  <si>
    <t>P23</t>
    <phoneticPr fontId="1" type="noConversion"/>
  </si>
  <si>
    <t>P85</t>
    <phoneticPr fontId="1" type="noConversion"/>
  </si>
  <si>
    <t>（2）不锈钢冲压焊接离心泵领域的竞争格局和市场化程度不锈钢冲压焊接离心泵为丹麦格兰富公司于1965年首创。上世纪90年代不锈钢冲压焊接离心泵开始进入国内市场。由于不锈钢冲压焊接离心泵对于生产技术水平、企业的设计和研发能力以及资金投入的要求较高，目前国内市场上能生产和供应不锈钢冲压焊接离心泵的企业为数较少,目前国内生产不锈钢冲压焊接离心泵的厂商在30家左右。国内不锈钢冲压焊接离心泵市场主要分为以丹麦格兰富在华独资公司为首的外资企业阵营和以本公司为首的内资企业阵营。外资企业的产品价格昂贵，主要占据高端市场。本公司产品性能接近外资企业产品，主要占据中端市场，并逐渐向高端市场扩展。</t>
    <phoneticPr fontId="1" type="noConversion"/>
  </si>
  <si>
    <r>
      <t>（1）泵行业竞争格局和市场化程度
世界泵行业有约1万家泵制造厂商，市场竞争激烈，但行业集中度很高。根据McIlvaine公司《泵业市场资讯》（McIlvaine’s Pumps），世界前10家泵制造厂商的销售额约占世界泵市场总量的50%，这些厂家主要是：美国ITT公司、日本荏原（EBARA）、丹麦格兰富（GRUNDFOS）、美国福斯（FLOWSERVE）、瑞士苏尔寿（SULZER）、英国威尔（WEIR）、德国凯士比（KSB）、德国威乐（WILO）、美国ROPERINDUSTRIES和德国普茨迈斯特（PUTZMEISTER）。根据美国ITT公司和丹麦格兰富公司的2008年年度报告，两公司2008年的水泵销售额分别为38.4亿美元和25亿欧元。中国泵行业规模以上企业3500家以上，产品种类约为450个系列5000多个品种。与世界泵业市场相比，我国泵业市场集中度相对较低，没有市场地位显著突
出的综合性泵业集团。但在主要细分市场领域，市场份额越来越向几个优势企业集中，如核用泵领域的沈鼓集团、耐酸泵领域的大连耐酸泵厂、杂质泵领域的石家庄强大泵业集团、管道泵领域的上海凯泉泵业集团、潜污泵领域的江苏亚太泵阀有限公司、不锈钢冲压焊接离心泵领域的杭州南方特种泵业股份有限公司、电站泵领域的上海KSB、上海电力修造厂等。目前，世界前10位的泵业生产商大部分已通过独资或合资的方式在国内建立了研发和生产基地。另外一些国外企业也通过设立办事处或代理商逐渐进入中国南方泵业首次公开发行股票申请文件 1‐1 招股说明书1‐1‐86市场。</t>
    </r>
    <r>
      <rPr>
        <sz val="11"/>
        <color rgb="FFFF0000"/>
        <rFont val="宋体"/>
        <family val="3"/>
        <charset val="134"/>
        <scheme val="minor"/>
      </rPr>
      <t>外资（合资）企业的销售额占我国市场销售额的23.8%</t>
    </r>
    <r>
      <rPr>
        <sz val="11"/>
        <color theme="1"/>
        <rFont val="宋体"/>
        <family val="2"/>
        <charset val="134"/>
        <scheme val="minor"/>
      </rPr>
      <t>。在华的外资（合资）企业主要服务于中、高端市场并为我国各重大工程提供产品。该类企业不仅
为客户提供高质量的产品，并针对特定客户提供完整的系统解决方案以及相应的高附加值服务。外资泵业企业已具备较强的竞争力。今后几年我国泵业市场的竞争将更加激烈。（数据来源：陈维皓，中国泵业市场综述，《泵信息》杂志，2008年5月）</t>
    </r>
    <phoneticPr fontId="1" type="noConversion"/>
  </si>
  <si>
    <t>P97</t>
    <phoneticPr fontId="1" type="noConversion"/>
  </si>
  <si>
    <t>（六）主要出口市场情况
目前国内不锈钢冲压焊接离心泵的主要出口市场包括欧盟、东盟（主要为印度尼西亚、马来西亚）、印度和韩国等。为经济发展水平高的欧盟地区是不锈钢泵消费的主要地区之一，区域内丹麦的格兰富公司是全球最大的不锈钢冲压焊接离心泵的生产厂商，日本荏原公司也在意大利设厂，年产不锈钢冲压焊接离心泵40万台以上，这些厂商的产品价格高昂，占据了高端市场。欧盟对于进口机电产品设置了较高的壁垒，进入欧盟的机电产品需要经过CE认证，并且，也需要符合欧盟制订了《关于在电子电气设备中限制使用某些有害物质指令》。另一主要出口区域为东盟的印度尼西亚和马来西亚。该区域经济发展水平较高，市场需求比较旺盛，市场规模较大。但是，本土的制造业发展水平相对较低，机电产品主要以进口为主。随着中国-东盟自由贸易区的建立，东盟对于进口我国机电产品将逐渐减免关税。根据中国-东盟签订的《货物贸易协议》，到2010年印度尼西亚对进口中国机电产品的平均关税税率将降到2.25%，马来西亚将降
低到8.36%。南方泵业首次公开发行股票申请文件 1‐1 招股说明书1‐1‐98印度是亚洲较大的泵产品潜在市场，其国内铸造泵的厂商众多，但不锈钢冲压焊接离心泵的厂商很少，产品主要依靠进口。随着印度经济发展水平的提高，未来对不锈钢泵的需求将持续增加。从1984年开始，中印双方签署最惠国经贸条款，2007年中国超越美国成为印度最大的贸易伙伴。目前，印度对中国机电产品的进口关税税率为7.5%。</t>
    <phoneticPr fontId="1" type="noConversion"/>
  </si>
  <si>
    <t>P99</t>
    <phoneticPr fontId="1" type="noConversion"/>
  </si>
  <si>
    <r>
      <t>4、公司国内已经建立较完善的营销服务体系，具备较强营销优势公司在全国建立了广泛的销售、服务网络，在北京、上海、深圳、济南、南京、成都、武汉、郑州、长沙、西安、沈阳、广州等地建有30 余个销售服务中心。公司在全国泵行业率先实行了产品条码管理，并较早开通400 免费客户服务电话。公司制定了严格的售后服务制度与细则，提升公司服务的品质。公司积极拓展国外市场，公司是国内泵行业为数不多的在国外销售具有自主知识产权、自主品牌泵产品的企业之一，</t>
    </r>
    <r>
      <rPr>
        <b/>
        <sz val="11"/>
        <color theme="1"/>
        <rFont val="宋体"/>
        <family val="3"/>
        <charset val="134"/>
        <scheme val="minor"/>
      </rPr>
      <t>2007 年、2008 年、2009 年度外贸出口分别占总销量的19.84%、25.52%和15.70%。</t>
    </r>
    <r>
      <rPr>
        <sz val="11"/>
        <color theme="1"/>
        <rFont val="宋体"/>
        <family val="2"/>
        <charset val="134"/>
        <scheme val="minor"/>
      </rPr>
      <t>公司并在印度、马来西亚、新加波及马德里协定国注册了商标。</t>
    </r>
    <phoneticPr fontId="1" type="noConversion"/>
  </si>
  <si>
    <t>P101-102</t>
    <phoneticPr fontId="1" type="noConversion"/>
  </si>
  <si>
    <t>发行人产品的市场占有率情况和发行人的市场排名情况</t>
    <phoneticPr fontId="1" type="noConversion"/>
  </si>
  <si>
    <t>不锈钢冲压泵</t>
    <phoneticPr fontId="1" type="noConversion"/>
  </si>
  <si>
    <t>国际市场</t>
    <phoneticPr fontId="1" type="noConversion"/>
  </si>
  <si>
    <t>国内市场</t>
    <phoneticPr fontId="1" type="noConversion"/>
  </si>
  <si>
    <t>30亿</t>
    <phoneticPr fontId="1" type="noConversion"/>
  </si>
  <si>
    <t>180~200亿</t>
    <phoneticPr fontId="1" type="noConversion"/>
  </si>
  <si>
    <t>总额</t>
    <phoneticPr fontId="1" type="noConversion"/>
  </si>
  <si>
    <t>外企</t>
    <phoneticPr fontId="1" type="noConversion"/>
  </si>
  <si>
    <t>市场份额</t>
    <phoneticPr fontId="1" type="noConversion"/>
  </si>
  <si>
    <t>南方泵业</t>
    <phoneticPr fontId="1" type="noConversion"/>
  </si>
  <si>
    <t>其他</t>
    <phoneticPr fontId="1" type="noConversion"/>
  </si>
  <si>
    <t>2008年国内</t>
    <phoneticPr fontId="1" type="noConversion"/>
  </si>
  <si>
    <t>2008年出口</t>
    <phoneticPr fontId="1" type="noConversion"/>
  </si>
  <si>
    <t>国内能够进入该领域的生产企业较少。但由于国内泵类产品市场化程度高，南方泵业面临着丹麦的格兰富（Grundfos）、日本的荏原公司（EBARA）、美国ITT 公司旗下的LOWARA 公司、德国的WILO公司等国际泵业巨头的激烈竞争。虽然公司目前同类产品价格约为国外竞争对手同类产品市场价格的40%，产品价格竞争优势较明显。目前瓶颈在产能，如能够提升产能，将能够有效提升公司蚕食国外竞争对手的市场份额，市场潜力巨大</t>
    <phoneticPr fontId="1" type="noConversion"/>
  </si>
  <si>
    <t>行业集中度</t>
    <phoneticPr fontId="1" type="noConversion"/>
  </si>
  <si>
    <t>国内其他企业</t>
    <phoneticPr fontId="1" type="noConversion"/>
  </si>
  <si>
    <t>较高</t>
    <phoneticPr fontId="1" type="noConversion"/>
  </si>
  <si>
    <t>不锈钢离心泵</t>
    <phoneticPr fontId="1" type="noConversion"/>
  </si>
  <si>
    <t>普通碳钢铸造泵</t>
    <phoneticPr fontId="1" type="noConversion"/>
  </si>
  <si>
    <t>南方泵业：</t>
    <phoneticPr fontId="1" type="noConversion"/>
  </si>
  <si>
    <t>少</t>
    <phoneticPr fontId="1" type="noConversion"/>
  </si>
  <si>
    <t>多</t>
    <phoneticPr fontId="1" type="noConversion"/>
  </si>
  <si>
    <t>很低，竞争激烈</t>
    <phoneticPr fontId="1" type="noConversion"/>
  </si>
  <si>
    <t>高</t>
    <phoneticPr fontId="1" type="noConversion"/>
  </si>
  <si>
    <t>低</t>
    <phoneticPr fontId="1" type="noConversion"/>
  </si>
  <si>
    <t>总结：南方泵业在国内占据了不锈钢离心泵的小部分市场份额，但是市场竞争力很强，与外企相比技术差距不大，但是性价比高，与国内企业相比有很强的竞争力。目前瓶颈在产能，如提升产能将很大的提升公司的市场份额，蚕食外企在国内的市场份额和提升国际市场的占有率。</t>
    <phoneticPr fontId="1" type="noConversion"/>
  </si>
  <si>
    <t>新界泵业</t>
    <phoneticPr fontId="1" type="noConversion"/>
  </si>
  <si>
    <t>P21</t>
    <phoneticPr fontId="1" type="noConversion"/>
  </si>
  <si>
    <r>
      <rPr>
        <b/>
        <sz val="11"/>
        <color theme="1"/>
        <rFont val="宋体"/>
        <family val="3"/>
        <charset val="134"/>
        <scheme val="minor"/>
      </rPr>
      <t>（一）市场竞争加剧的风险</t>
    </r>
    <r>
      <rPr>
        <sz val="11"/>
        <color theme="1"/>
        <rFont val="宋体"/>
        <family val="2"/>
        <charset val="134"/>
        <scheme val="minor"/>
      </rPr>
      <t xml:space="preserve">
我国的农用水泵行业是一个市场化竞争较为充分的行业。据统计，全国现有生产企业约3,000家。由于农用水泵市场前景广阔，潜力巨大，行业竞争日趋激烈。但绝大多数企业规模较小、技术水平较低，产品同质化现象较为严重。行业内竞争主要体现在质量性能、品牌和营销渠道等方面，其中品牌的形成是一个长期积累过程，品牌竞争是本行业竞争的综合反映。报告期内，发行人农用水泵产销量稳居国内行业第一，产品的技术含量及附加值较高，“新界”商标被认定为“中国驰名商标”，在农用水泵行业具有很高的知名度。“性价比高、质量可靠稳定”的产品定位使发行人得以避免行业内因低档产品竞相压价而引发的无序竞争。虽然如此，公司仍然面临市场竞争加剧的风险。
（</t>
    </r>
    <phoneticPr fontId="1" type="noConversion"/>
  </si>
  <si>
    <r>
      <t>三、公司在行业中的竞争地位
（一）行业竞争格局1、国内市场竞争格局（1）行业内企业数量多，市场竞争激烈在我国农用水泵行业，民营企业借助其灵活的机制、良好的市场意识和创新意识迅速崛起，已占据其主导地位。但由于本行业进入资金门槛较低，产品市场需求量大，因此行业内生产厂商众多，市场占有率超过2%的企业屈指可数。目前，我国农用水泵生产厂商约3,000 家，其中半数以上产能集中在浙江温岭地区，各厂商之间竞争激烈。
（2）多数企业产品同质化竞争严重我国虽是农用水泵生产大国，且生产企业数量众多，但总体技术水平参差不齐，大多数企业没有形成品牌竞争力和规模化生产能力，低端产品同质化竞争严重。
（3）规模和品质成为品牌企业竞争的主要因素随着国内外市场对农用水泵品质要求的不断提高，在制造成本和人力成本上升的压力下，国内农用水泵生产企业的盈利能力在不断受到冲击，市场占有率向少数品牌集中的趋势逐步显现。由于产品创新、技术更新、渠道建设和品牌维护所需要投入增加，企业未来只有在保证质量稳步提高的前提下，努力通过扩大规模降低生产成本才能在竞争中不断发展和壮大。2、国外市场竞争格局
据2008年《EIF世界泵业市场报告》数据显示：2007年中国泵的出口额占世界出口额的百分比从2003年的3.4% 增加到了8.6%，我国水泵出口产品主要是农用水泵。浙江新界泵业股份有限公司招股说明书79全球的农用水泵的高端市场主要为欧美发达国家产品所占领，且行业集中度较高。中低端市场大多为我国农用水泵产品。随着中国企业技术能力和制造水平的提高，我国企业在产品种类、性能和质量等方面与欧美领先企业的差距正逐步缩小，其“物美价廉”的竞争优势突显，大量出口欧美、东南亚、中东、非洲等地区。（二）公司的行业地位公司多年来专注于农用水泵的经营，经中国农业机械工业协会证明，2007年、2008年和2009年公司农用水泵销量连续稳居国内行业第一。报告期内，公司在农用水泵行业市场占有率情况如下：</t>
    </r>
    <r>
      <rPr>
        <sz val="11"/>
        <color rgb="FFFF0000"/>
        <rFont val="宋体"/>
        <family val="3"/>
        <charset val="134"/>
        <scheme val="minor"/>
      </rPr>
      <t xml:space="preserve"> 2.6%</t>
    </r>
    <r>
      <rPr>
        <sz val="11"/>
        <color theme="1"/>
        <rFont val="宋体"/>
        <family val="2"/>
        <charset val="134"/>
        <scheme val="minor"/>
      </rPr>
      <t>（数据来源：中国农业机械工业协会排灌机械分会）随着本公司的进一步发展和市场的进一步规范，本公司市场占有率将不断提高。公司同时也是一家集精细化管理、精湛技术、精良制造工艺和知名品牌于一身，包含产品研发、工业设计、规模化生产、自主营销和品牌经营等完整的产业链条，具备较强核心竞争力的企业。此次募集资金拟投资的“年产100万台农用水泵建设项目”，即立足于巩固公司农用水泵的国内市场地位。</t>
    </r>
    <phoneticPr fontId="1" type="noConversion"/>
  </si>
  <si>
    <r>
      <t>2、竞争劣势
（1）与国际知名企业相比，公司国际化能力不足公司以内销为主，</t>
    </r>
    <r>
      <rPr>
        <sz val="11"/>
        <color rgb="FFFF0000"/>
        <rFont val="宋体"/>
        <family val="3"/>
        <charset val="134"/>
        <scheme val="minor"/>
      </rPr>
      <t>约45%的主营业务收入</t>
    </r>
    <r>
      <rPr>
        <sz val="11"/>
        <color theme="1"/>
        <rFont val="宋体"/>
        <family val="2"/>
        <charset val="134"/>
        <scheme val="minor"/>
      </rPr>
      <t>来自海外市场。出口地区主要为东南亚、中东、非洲、拉丁美洲等发展中国家，尚未完全进入欧美市场。报告期内公司产品外销地区结构中，发展中国家约占90%，而发达国家仅占10%左右。公司海外业务发展不平衡，国际化能力略显不足。与同行业跨国大公司相比，公司的营销能力、资本实力和品牌国际知名度仍存在一定差距，公司尚需加大国际市场的开发力度，提高公司管理水平，依托资本市场的资金支持，扩大自主品牌产品国际市场的竞争力。（2）融资渠道单一近年来，公司不断加大对生产设备、研发新品和改良工艺的资金投入；同时，为了铺建营销网络，公司也需要大量营运资金的支持。作为行业龙头企业，公司如不能随着市场需求，扩大生产规模并根据市场变化情况推出新产品，迅速占领市场，将对公司的品牌声誉和市场地位造成不利影响。公司仅靠单一的银行融资渠道和自有资金积累已难以满足目前快速发展的需求，缺乏持续的资金支持已经成为制约本公司进一步发展的瓶颈之一。（3）缺少高端人才随着公司规模的快速扩张，对公司人才质量提出了更高的要求。公司目前的人力资源状况不能完全适应公司未来发展的需要，公司急需引进各方面人才，尤其是高端的管理人才和技术人才。</t>
    </r>
    <phoneticPr fontId="1" type="noConversion"/>
  </si>
  <si>
    <t>p78</t>
    <phoneticPr fontId="1" type="noConversion"/>
  </si>
  <si>
    <t>p83</t>
    <phoneticPr fontId="1" type="noConversion"/>
  </si>
  <si>
    <t>P269</t>
    <phoneticPr fontId="1" type="noConversion"/>
  </si>
  <si>
    <t>（二）未来经营前景
1、快速成长的市场空间和国家政策扶持有助于公司盈利的增未来我国将进一步深入推进社会主义新农村建设，农业生产、农村基础建设、农民安全用水以及农村环境保护将为农用水泵市场带来更多的发展机遇。例如：农用水泵于2009年列入农机补贴申报目录，2010年将有部分省市开始正式实施对浙江新界泵业股份有限公司招股说明书270农用水泵的农机补贴政策。至2011年，农用水泵将在全国大部分省份及地区被正式列入补贴范围之列，未来农用水泵的市场需求将会进一步加大。良好的政策环境有利于公司的持续发展。作为国内农用水泵行业的龙头企业，公司将通过产品创新、市场拓展、产业链和价值链的整合，持续不断的提升竞争力，加强持续盈利能力。2、管理革新是公司盈利增长的内在动力公司不断学习吸收先进的管理理念和优秀的管理方法，并运用于实践。构建了符合本公司实情的研发管理体系，使公司建立起一套市场和客户需求驱动的产品开发机制；对营销体系进行有效的整合，在全国设置区域配送中心，推进了销售规模稳步增长；通过对公司各部门和各环节的管理改造，公司不仅提高了工作和生产效率，也有效控制了期间费用。3、募投项目是公司未来盈利能力提升的助推器本次首次公开发行股票并上市成功后，本公司将全面启动两个募集资金投资项目。年产100万台农用水泵建设项目达产后，公司将新增年产100万台农用水泵的生产能力，技术中心建设项目的实施将使公司技术研发能力得到大幅提升，有利于提升公司资源的利用效率和快速响应市场的能力。预计未来几年内，公司的财务状况、盈利能力将随着募集资金投资项目的不断实施和投产而持续改善，市场地位将不断提升。</t>
    <phoneticPr fontId="1" type="noConversion"/>
  </si>
  <si>
    <t>农业泵</t>
    <phoneticPr fontId="1" type="noConversion"/>
  </si>
  <si>
    <t>国内市场份额</t>
    <phoneticPr fontId="1" type="noConversion"/>
  </si>
  <si>
    <t>国际市场份额</t>
    <phoneticPr fontId="1" type="noConversion"/>
  </si>
  <si>
    <t>外企</t>
    <phoneticPr fontId="1" type="noConversion"/>
  </si>
  <si>
    <t>新界泵业</t>
    <phoneticPr fontId="1" type="noConversion"/>
  </si>
  <si>
    <t>国内其他企业</t>
    <phoneticPr fontId="1" type="noConversion"/>
  </si>
  <si>
    <t>行业集中度</t>
    <phoneticPr fontId="1" type="noConversion"/>
  </si>
  <si>
    <t>总结：农业泵国内市场竞争激烈，集中度很低，新界泵业所占据的份额仅仅2.6%左右，国内市场有很大的空间，但是都是低性价比竞争，盈利能力有限。未来国内市场除了靠资金提升产能，达到提升营收和利润外，主要靠政府补贴，而海外市场预计后续变动不大。</t>
    <phoneticPr fontId="1" type="noConversion"/>
  </si>
  <si>
    <t>与券商对比：</t>
    <phoneticPr fontId="1" type="noConversion"/>
  </si>
  <si>
    <t>1、结构替代和进口替代，进口替代关注到了，结构替代自己注意到了，但是没有在我的分析报告中信息中有显示市场份额显著提升，但是未对信息进行进一步分析和归纳总结
2、产业拓展部分没有关注到
3、国内不锈钢离心泵30亿，国际上市180亿，国内市场的增量这块没有引起足够的重视
4、产品生产过程中的环保和节能性能未引起重视
5、无负压变频和海水淡化新业务拓展总结重视不够
6、应对原材料价格波动的能力，未做分析
7、业务上游和下游拓展，并未引起重视，以及成套能力
8、国际巨头的成长经历进行比对，用历史眼光看现在和未来
9、股东减持影响未考虑</t>
    <phoneticPr fontId="1" type="noConversion"/>
  </si>
  <si>
    <t>回答：南方泵业产品整体定位比较高端，与国外品牌竞争，产品有更高的溢价性；新界泵业主要是农业泵，国内厂家竞争激烈，故南方毛利率高于新界泵业；
南方泵业：一直处于追赶外企领导者的角色，随着技术实力的不断增强，竞争地位会更一步巩固，由于有强大的技术力量作为支撑，产品方向属于整个行业的朝阳方向，结构替代、进口替代加上产业拓展，未来前景看好。
新界泵业：一直处于泵业红海中，近期得益于补贴政策，和国家发展农业水利的大好时机，近期盈利水平提升，但是随着相关补贴政策的修订，盈利水平会显著下降，未来前景堪忧。</t>
    <phoneticPr fontId="1" type="noConversion"/>
  </si>
  <si>
    <t>回答：核心是营收和盈利能力。
     回站在2011~2012年，两家公司的长期竞争力主要是从以下价格方面：
1、国内和国际市场容量
2、国家政策，如农业补贴政策，补贴是暂时性的，无法长期实现竞争力
3、产品的先进性和替代性，以及是否符合国家节能环保等先进理念
4、行业的集中度</t>
    <phoneticPr fontId="1" type="noConversion"/>
  </si>
  <si>
    <r>
      <t>以下股票来自2015年末恢复IPO后至2016年底上市的次新股，所属行业制造业最新市盈率</t>
    </r>
    <r>
      <rPr>
        <sz val="11"/>
        <color rgb="FFFF0000"/>
        <rFont val="宋体"/>
        <family val="3"/>
        <charset val="134"/>
        <scheme val="minor"/>
      </rPr>
      <t>＜30倍</t>
    </r>
    <phoneticPr fontId="1" type="noConversion"/>
  </si>
  <si>
    <r>
      <rPr>
        <b/>
        <sz val="11"/>
        <color theme="1"/>
        <rFont val="宋体"/>
        <family val="3"/>
        <charset val="134"/>
        <scheme val="minor"/>
      </rPr>
      <t>回答：</t>
    </r>
    <r>
      <rPr>
        <sz val="11"/>
        <color theme="1"/>
        <rFont val="宋体"/>
        <family val="2"/>
        <charset val="134"/>
        <scheme val="minor"/>
      </rPr>
      <t xml:space="preserve">西泵股份，PE=19.3;圣龙股份，PE=28.2;西奥股份，PE=10.8,
     公司产品：内燃机配套泵
     未来增长驱动因素：国际市场，一带一路
     竞争态势：弱，即使公司在行业内具有竞争优势，但是整个行业前景堪忧。第一：随着新能源汽车的发展，尤其是电池技术的突破，内燃机必将大面积减少，行业发展堪忧，一带一路的对业绩的提升，虚头大于实际。第二：2015年汽车零部件销售增长9%；2013 年内燃机工业产值突破4,100 亿元，增长率为12.90%，2014 年内燃机工业产值达到4,500 亿元，增长率为9.76%，整个行业处于增速下降趋势。第三：公司应收和库存占流动资金的比例高达60%，抗风险能力堪忧；第四：公司募集资金主要增加产能，发展方向错误；第五：公司已经开始接受商业承兑，说明客户的整体现金流情况出现恶化。
综上所述,公司目前PE为20.6，预计将会PE将来会低于10，股票价格还得跌50%。除非公司改变公司现有的经营范围，拓展全新的业务，找到新的增长点。
</t>
    </r>
    <phoneticPr fontId="1" type="noConversion"/>
  </si>
  <si>
    <r>
      <rPr>
        <b/>
        <sz val="11"/>
        <color theme="1"/>
        <rFont val="宋体"/>
        <family val="3"/>
        <charset val="134"/>
        <scheme val="minor"/>
      </rPr>
      <t>回答：</t>
    </r>
    <r>
      <rPr>
        <sz val="11"/>
        <color theme="1"/>
        <rFont val="宋体"/>
        <family val="2"/>
        <charset val="134"/>
        <scheme val="minor"/>
      </rPr>
      <t xml:space="preserve">
中国龙工，PE=16.7;安徽合力，PE=18.3，杭州叉车，PE=18.4，未来增长驱动因素：1、自动化机械代替人工，物流高速发展；2、结构性替代，电动代替内燃机驱动；3、进口和出口替代，国产替代国外品牌。；竞争态势：国内预计安徽合力以及上海龙工，杭州叉车三驾马车并驾齐驱，PE也相差不多。
虽然叉车行业成熟，但是电动叉车市场整体向好，国内还有很大的替代空间，随着全球能源危机的不断加深，石油资源的日趋枯竭以及大气污染、全球气温上升的危害加剧，环保节能技术受到各国叉车行业的普遍重视，预计未来电动叉车的市场将有良好表现。本公司此次募集资金将投资于“年产5 万台电动工业车辆整机及车架项目”、“年产200 台集装箱叉车项目”、“年产800 台智能工业车辆研发制造项目”以及“基于物联网和云计算的集团管控一体化平台项目”，全部是新能源和大数据项目，如项目如期投产，将会给公司整体的竞争力带来不少的影响，整体看好</t>
    </r>
    <phoneticPr fontId="1" type="noConversion"/>
  </si>
  <si>
    <r>
      <rPr>
        <b/>
        <sz val="11"/>
        <color theme="1"/>
        <rFont val="宋体"/>
        <family val="3"/>
        <charset val="134"/>
        <scheme val="minor"/>
      </rPr>
      <t>回答：</t>
    </r>
    <r>
      <rPr>
        <sz val="11"/>
        <color theme="1"/>
        <rFont val="宋体"/>
        <family val="2"/>
        <charset val="134"/>
        <scheme val="minor"/>
      </rPr>
      <t xml:space="preserve">
第一，四方冷链，第二，杭叉集团，第三，湘油泵</t>
    </r>
    <phoneticPr fontId="1" type="noConversion"/>
  </si>
  <si>
    <r>
      <rPr>
        <b/>
        <sz val="11"/>
        <color theme="1"/>
        <rFont val="宋体"/>
        <family val="3"/>
        <charset val="134"/>
        <scheme val="minor"/>
      </rPr>
      <t>回答：</t>
    </r>
    <r>
      <rPr>
        <sz val="11"/>
        <color theme="1"/>
        <rFont val="宋体"/>
        <family val="3"/>
        <charset val="134"/>
        <scheme val="minor"/>
      </rPr>
      <t xml:space="preserve">
四方冷链，PE=29;中集集团，PE=19.9;胜狮货柜，PE=9.7;
竞争态势：主要是国内厂家竞争，
驱动因素：1.结构替换，罐式替代；2、国家产业支持；3、新经济驱动（盒马鲜生等）；4、下游市场需求的持续、稳定增长提升市场需求；
“十一五”期间，虽然我国冷链物流规模快速增长，果蔬、肉类、水产品冷链流通率分别为5%、15%、23%，冷藏运输率分别为15%、30%、40%，但仍远低于发达国家平均水平（发达国家肉禽、蔬菜、水果冷链流通率均在85%以上）。冷链装备尤其是速冻设备、冷藏集装箱等产品的推广。
冷链行业整体看好，市场未来可期！</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</si>
</sst>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8">
    <font>
      <sz val="11"/>
      <color theme="1"/>
      <name val="宋体"/>
      <family val="2"/>
      <charset val="134"/>
      <scheme val="minor"/>
    </font>
    <font>
      <sz val="9"/>
      <name val="宋体"/>
      <family val="2"/>
      <charset val="134"/>
      <scheme val="minor"/>
    </font>
    <font>
      <sz val="11"/>
      <color rgb="FFFF0000"/>
      <name val="宋体"/>
      <family val="2"/>
      <charset val="134"/>
      <scheme val="minor"/>
    </font>
    <font>
      <b/>
      <sz val="11"/>
      <color theme="1"/>
      <name val="宋体"/>
      <family val="3"/>
      <charset val="134"/>
      <scheme val="minor"/>
    </font>
    <font>
      <b/>
      <sz val="11"/>
      <color rgb="FFFF0000"/>
      <name val="宋体"/>
      <family val="3"/>
      <charset val="134"/>
      <scheme val="minor"/>
    </font>
    <font>
      <b/>
      <sz val="11"/>
      <name val="宋体"/>
      <family val="3"/>
      <charset val="134"/>
      <scheme val="minor"/>
    </font>
    <font>
      <sz val="11"/>
      <color rgb="FFFF0000"/>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
      <left/>
      <right/>
      <top style="thin">
        <color auto="1"/>
      </top>
      <bottom/>
      <diagonal/>
    </border>
  </borders>
  <cellStyleXfs count="1">
    <xf numFmtId="0" fontId="0" fillId="0" borderId="0">
      <alignment vertical="center"/>
    </xf>
  </cellStyleXfs>
  <cellXfs count="50">
    <xf numFmtId="0" fontId="0" fillId="0" borderId="0" xfId="0">
      <alignment vertical="center"/>
    </xf>
    <xf numFmtId="0" fontId="0" fillId="0" borderId="0" xfId="0" applyAlignment="1">
      <alignment vertical="center" wrapText="1"/>
    </xf>
    <xf numFmtId="9" fontId="0" fillId="0" borderId="0" xfId="0" applyNumberFormat="1">
      <alignment vertical="center"/>
    </xf>
    <xf numFmtId="10" fontId="0" fillId="0" borderId="0" xfId="0" applyNumberFormat="1">
      <alignment vertical="center"/>
    </xf>
    <xf numFmtId="0" fontId="3" fillId="0" borderId="0" xfId="0" applyFont="1">
      <alignment vertical="center"/>
    </xf>
    <xf numFmtId="0" fontId="3" fillId="0" borderId="0" xfId="0" applyFont="1" applyAlignment="1">
      <alignment vertical="center" wrapText="1"/>
    </xf>
    <xf numFmtId="10" fontId="2" fillId="0" borderId="0" xfId="0" applyNumberFormat="1" applyFont="1">
      <alignment vertical="center"/>
    </xf>
    <xf numFmtId="0" fontId="0" fillId="2" borderId="0" xfId="0" applyFill="1">
      <alignment vertical="center"/>
    </xf>
    <xf numFmtId="176" fontId="0" fillId="0" borderId="0" xfId="0" applyNumberFormat="1">
      <alignment vertical="center"/>
    </xf>
    <xf numFmtId="4" fontId="0" fillId="0" borderId="0" xfId="0" applyNumberFormat="1">
      <alignment vertical="center"/>
    </xf>
    <xf numFmtId="176" fontId="2" fillId="0" borderId="0" xfId="0" applyNumberFormat="1" applyFont="1">
      <alignment vertical="center"/>
    </xf>
    <xf numFmtId="0" fontId="2" fillId="0" borderId="0" xfId="0" applyFont="1">
      <alignmen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vertical="center" wrapText="1"/>
    </xf>
    <xf numFmtId="0" fontId="0" fillId="0" borderId="1" xfId="0" applyBorder="1">
      <alignment vertical="center"/>
    </xf>
    <xf numFmtId="10" fontId="0" fillId="0" borderId="1" xfId="0" applyNumberFormat="1" applyBorder="1">
      <alignment vertical="center"/>
    </xf>
    <xf numFmtId="176" fontId="0" fillId="0" borderId="1" xfId="0" applyNumberFormat="1" applyBorder="1">
      <alignment vertical="center"/>
    </xf>
    <xf numFmtId="176" fontId="2" fillId="0" borderId="1" xfId="0" applyNumberFormat="1" applyFont="1" applyBorder="1">
      <alignment vertical="center"/>
    </xf>
    <xf numFmtId="10" fontId="2" fillId="0" borderId="1" xfId="0" applyNumberFormat="1" applyFont="1" applyBorder="1">
      <alignment vertical="center"/>
    </xf>
    <xf numFmtId="0" fontId="3" fillId="0" borderId="1" xfId="0" applyFont="1" applyBorder="1" applyAlignment="1">
      <alignment horizontal="center" vertical="center" wrapText="1"/>
    </xf>
    <xf numFmtId="0" fontId="3" fillId="0" borderId="1" xfId="0" applyFont="1" applyBorder="1" applyAlignment="1">
      <alignment vertical="center" wrapText="1"/>
    </xf>
    <xf numFmtId="176" fontId="6" fillId="0" borderId="1" xfId="0" applyNumberFormat="1" applyFont="1" applyBorder="1">
      <alignment vertical="center"/>
    </xf>
    <xf numFmtId="10" fontId="6" fillId="0" borderId="1" xfId="0" applyNumberFormat="1" applyFont="1" applyBorder="1">
      <alignment vertical="center"/>
    </xf>
    <xf numFmtId="10" fontId="0" fillId="0" borderId="1" xfId="0" applyNumberFormat="1" applyFont="1" applyBorder="1">
      <alignment vertical="center"/>
    </xf>
    <xf numFmtId="176" fontId="7" fillId="0" borderId="1" xfId="0" applyNumberFormat="1" applyFont="1" applyBorder="1">
      <alignment vertical="center"/>
    </xf>
    <xf numFmtId="10" fontId="7" fillId="0" borderId="1" xfId="0" applyNumberFormat="1" applyFont="1" applyBorder="1">
      <alignment vertical="center"/>
    </xf>
    <xf numFmtId="10" fontId="7" fillId="0" borderId="2" xfId="0" applyNumberFormat="1" applyFont="1" applyFill="1" applyBorder="1">
      <alignment vertical="center"/>
    </xf>
    <xf numFmtId="0" fontId="0" fillId="0" borderId="3" xfId="0" applyFill="1" applyBorder="1" applyAlignment="1">
      <alignment horizontal="left" vertical="center" wrapText="1"/>
    </xf>
    <xf numFmtId="0" fontId="0" fillId="0" borderId="0" xfId="0" applyFill="1" applyBorder="1" applyAlignment="1">
      <alignment horizontal="left" vertical="center" wrapText="1"/>
    </xf>
    <xf numFmtId="10" fontId="2" fillId="0" borderId="0" xfId="0" applyNumberFormat="1" applyFont="1" applyAlignment="1">
      <alignment horizontal="left" vertical="center" wrapText="1"/>
    </xf>
    <xf numFmtId="10" fontId="6" fillId="0" borderId="0" xfId="0" applyNumberFormat="1" applyFont="1" applyAlignment="1">
      <alignment horizontal="left" vertical="center" wrapText="1"/>
    </xf>
    <xf numFmtId="9" fontId="0" fillId="0" borderId="0" xfId="0" applyNumberFormat="1" applyAlignment="1">
      <alignment horizontal="center" vertical="center" wrapText="1"/>
    </xf>
    <xf numFmtId="0" fontId="0" fillId="0" borderId="0" xfId="0" applyAlignment="1">
      <alignment horizontal="center" vertical="center"/>
    </xf>
    <xf numFmtId="9" fontId="3" fillId="0" borderId="0" xfId="0" applyNumberFormat="1" applyFont="1" applyAlignment="1">
      <alignment horizontal="center" vertical="center" wrapText="1"/>
    </xf>
    <xf numFmtId="9" fontId="2" fillId="0" borderId="0" xfId="0" applyNumberFormat="1" applyFont="1" applyAlignment="1">
      <alignment horizontal="center" vertical="center" wrapText="1"/>
    </xf>
    <xf numFmtId="0" fontId="0" fillId="0" borderId="0" xfId="0" applyFill="1" applyBorder="1" applyAlignment="1">
      <alignment horizontal="left" vertical="center" wrapText="1"/>
    </xf>
    <xf numFmtId="0" fontId="3" fillId="0" borderId="0" xfId="0" applyFont="1" applyFill="1" applyBorder="1" applyAlignment="1">
      <alignment horizontal="left" vertical="center" wrapText="1"/>
    </xf>
    <xf numFmtId="0" fontId="0" fillId="0" borderId="1" xfId="0" applyBorder="1" applyAlignment="1">
      <alignment horizontal="center" vertical="center" wrapText="1"/>
    </xf>
    <xf numFmtId="10" fontId="0" fillId="0" borderId="1" xfId="0" applyNumberFormat="1" applyBorder="1" applyAlignment="1">
      <alignment horizontal="center" vertical="center"/>
    </xf>
    <xf numFmtId="0" fontId="3" fillId="0" borderId="1" xfId="0" applyFont="1" applyBorder="1">
      <alignment vertical="center"/>
    </xf>
    <xf numFmtId="9" fontId="0" fillId="0" borderId="1" xfId="0" applyNumberFormat="1" applyBorder="1">
      <alignment vertical="center"/>
    </xf>
    <xf numFmtId="0" fontId="4" fillId="0" borderId="4" xfId="0" applyFont="1" applyBorder="1" applyAlignment="1">
      <alignment horizontal="left" vertical="center" wrapText="1"/>
    </xf>
    <xf numFmtId="0" fontId="7" fillId="0" borderId="0" xfId="0" applyFont="1" applyAlignment="1">
      <alignment horizontal="left" vertical="center" wrapText="1"/>
    </xf>
    <xf numFmtId="0" fontId="0" fillId="0" borderId="0" xfId="0" applyAlignment="1">
      <alignment horizontal="left" vertical="center"/>
    </xf>
    <xf numFmtId="0" fontId="4" fillId="0" borderId="0" xfId="0" applyFont="1" applyBorder="1" applyAlignment="1">
      <alignment horizontal="left" vertical="center" wrapText="1"/>
    </xf>
    <xf numFmtId="0" fontId="4" fillId="0" borderId="0" xfId="0" applyFont="1" applyBorder="1" applyAlignment="1">
      <alignment horizontal="left" vertical="center" wrapText="1"/>
    </xf>
    <xf numFmtId="0" fontId="7" fillId="0" borderId="0" xfId="0" applyFont="1" applyAlignment="1">
      <alignment vertical="center" wrapText="1"/>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0</xdr:col>
      <xdr:colOff>422462</xdr:colOff>
      <xdr:row>71</xdr:row>
      <xdr:rowOff>39222</xdr:rowOff>
    </xdr:from>
    <xdr:to>
      <xdr:col>5</xdr:col>
      <xdr:colOff>427653</xdr:colOff>
      <xdr:row>71</xdr:row>
      <xdr:rowOff>2639546</xdr:rowOff>
    </xdr:to>
    <xdr:pic>
      <xdr:nvPicPr>
        <xdr:cNvPr id="8" name="图片 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2462" y="23179369"/>
          <a:ext cx="6089985" cy="26003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923925</xdr:colOff>
      <xdr:row>71</xdr:row>
      <xdr:rowOff>3362</xdr:rowOff>
    </xdr:from>
    <xdr:to>
      <xdr:col>10</xdr:col>
      <xdr:colOff>592791</xdr:colOff>
      <xdr:row>71</xdr:row>
      <xdr:rowOff>2782564</xdr:rowOff>
    </xdr:to>
    <xdr:pic>
      <xdr:nvPicPr>
        <xdr:cNvPr id="9" name="图片 8"/>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762750" y="22882412"/>
          <a:ext cx="5048250" cy="277920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topLeftCell="A31" workbookViewId="0">
      <selection activeCell="C39" sqref="C39"/>
    </sheetView>
  </sheetViews>
  <sheetFormatPr defaultRowHeight="13.5"/>
  <cols>
    <col min="3" max="3" width="128.625" customWidth="1"/>
  </cols>
  <sheetData>
    <row r="1" spans="1:4">
      <c r="A1" t="s">
        <v>0</v>
      </c>
    </row>
    <row r="2" spans="1:4">
      <c r="A2" t="s">
        <v>1</v>
      </c>
      <c r="B2" t="s">
        <v>5</v>
      </c>
      <c r="C2" t="s">
        <v>2</v>
      </c>
    </row>
    <row r="3" spans="1:4">
      <c r="A3">
        <v>1</v>
      </c>
      <c r="B3" t="s">
        <v>4</v>
      </c>
      <c r="C3" t="s">
        <v>3</v>
      </c>
    </row>
    <row r="4" spans="1:4" s="4" customFormat="1" ht="46.5" customHeight="1">
      <c r="A4" s="4">
        <v>1</v>
      </c>
      <c r="B4" s="4" t="s">
        <v>4</v>
      </c>
      <c r="C4" s="5" t="s">
        <v>36</v>
      </c>
      <c r="D4" s="4">
        <f>1-31.82/32.88</f>
        <v>3.2238442822384528E-2</v>
      </c>
    </row>
    <row r="5" spans="1:4">
      <c r="A5">
        <v>2</v>
      </c>
      <c r="B5" t="s">
        <v>4</v>
      </c>
      <c r="C5" t="s">
        <v>6</v>
      </c>
    </row>
    <row r="6" spans="1:4" s="4" customFormat="1" ht="63.75" customHeight="1">
      <c r="A6" s="4">
        <v>2</v>
      </c>
      <c r="B6" s="4" t="s">
        <v>4</v>
      </c>
      <c r="C6" s="5" t="s">
        <v>39</v>
      </c>
    </row>
    <row r="7" spans="1:4">
      <c r="A7">
        <v>3</v>
      </c>
      <c r="B7" t="s">
        <v>4</v>
      </c>
      <c r="C7" t="s">
        <v>7</v>
      </c>
    </row>
    <row r="8" spans="1:4" ht="45.75" customHeight="1">
      <c r="C8" s="5" t="s">
        <v>40</v>
      </c>
      <c r="D8">
        <f>(2112.2-1261.26)/1261.26/8</f>
        <v>8.4334316477173599E-2</v>
      </c>
    </row>
    <row r="9" spans="1:4">
      <c r="A9">
        <v>4</v>
      </c>
      <c r="B9" t="s">
        <v>4</v>
      </c>
      <c r="C9" t="s">
        <v>8</v>
      </c>
    </row>
    <row r="10" spans="1:4" ht="46.5" customHeight="1">
      <c r="C10" s="5" t="s">
        <v>41</v>
      </c>
    </row>
    <row r="11" spans="1:4">
      <c r="A11">
        <v>5</v>
      </c>
      <c r="B11" t="s">
        <v>4</v>
      </c>
      <c r="C11" t="s">
        <v>9</v>
      </c>
    </row>
    <row r="12" spans="1:4" ht="43.5" customHeight="1">
      <c r="C12" s="5" t="s">
        <v>48</v>
      </c>
    </row>
    <row r="13" spans="1:4">
      <c r="A13">
        <v>6</v>
      </c>
      <c r="B13" t="s">
        <v>4</v>
      </c>
      <c r="C13" t="s">
        <v>10</v>
      </c>
    </row>
    <row r="14" spans="1:4" ht="93.75" customHeight="1">
      <c r="C14" s="5" t="s">
        <v>42</v>
      </c>
    </row>
    <row r="15" spans="1:4">
      <c r="A15">
        <v>7</v>
      </c>
      <c r="B15" t="s">
        <v>4</v>
      </c>
      <c r="C15" t="s">
        <v>11</v>
      </c>
    </row>
    <row r="16" spans="1:4" ht="114" customHeight="1">
      <c r="C16" s="5" t="s">
        <v>43</v>
      </c>
    </row>
    <row r="17" spans="1:3">
      <c r="A17">
        <v>8</v>
      </c>
      <c r="B17" t="s">
        <v>4</v>
      </c>
      <c r="C17" t="s">
        <v>12</v>
      </c>
    </row>
    <row r="18" spans="1:3" ht="135" customHeight="1">
      <c r="C18" s="5" t="s">
        <v>58</v>
      </c>
    </row>
    <row r="19" spans="1:3">
      <c r="A19">
        <v>9</v>
      </c>
      <c r="B19" t="s">
        <v>4</v>
      </c>
      <c r="C19" t="s">
        <v>13</v>
      </c>
    </row>
    <row r="20" spans="1:3">
      <c r="C20" s="5" t="s">
        <v>75</v>
      </c>
    </row>
    <row r="21" spans="1:3" ht="15.75" customHeight="1">
      <c r="A21">
        <v>10</v>
      </c>
      <c r="B21" t="s">
        <v>4</v>
      </c>
      <c r="C21" t="s">
        <v>14</v>
      </c>
    </row>
    <row r="22" spans="1:3" ht="15.75" customHeight="1">
      <c r="C22" s="5" t="s">
        <v>75</v>
      </c>
    </row>
    <row r="23" spans="1:3">
      <c r="A23">
        <v>11</v>
      </c>
      <c r="B23" t="s">
        <v>4</v>
      </c>
      <c r="C23" t="s">
        <v>15</v>
      </c>
    </row>
    <row r="24" spans="1:3" ht="92.25" customHeight="1">
      <c r="C24" s="5" t="s">
        <v>136</v>
      </c>
    </row>
    <row r="25" spans="1:3">
      <c r="A25">
        <v>12</v>
      </c>
      <c r="B25" t="s">
        <v>4</v>
      </c>
      <c r="C25" t="s">
        <v>16</v>
      </c>
    </row>
    <row r="26" spans="1:3" ht="81.75" customHeight="1">
      <c r="C26" s="5" t="s">
        <v>137</v>
      </c>
    </row>
    <row r="27" spans="1:3">
      <c r="B27" t="s">
        <v>17</v>
      </c>
      <c r="C27" t="s">
        <v>138</v>
      </c>
    </row>
    <row r="28" spans="1:3">
      <c r="A28">
        <v>1</v>
      </c>
      <c r="B28" t="s">
        <v>17</v>
      </c>
      <c r="C28" t="s">
        <v>18</v>
      </c>
    </row>
    <row r="29" spans="1:3" ht="135">
      <c r="C29" s="49" t="s">
        <v>139</v>
      </c>
    </row>
    <row r="30" spans="1:3">
      <c r="A30">
        <v>2</v>
      </c>
      <c r="B30" t="s">
        <v>17</v>
      </c>
      <c r="C30" t="s">
        <v>19</v>
      </c>
    </row>
    <row r="31" spans="1:3" ht="94.5">
      <c r="C31" s="49" t="s">
        <v>140</v>
      </c>
    </row>
    <row r="32" spans="1:3">
      <c r="A32">
        <v>3</v>
      </c>
      <c r="B32" t="s">
        <v>17</v>
      </c>
      <c r="C32" t="s">
        <v>20</v>
      </c>
    </row>
    <row r="33" spans="1:3" ht="99.75" customHeight="1">
      <c r="C33" s="49" t="s">
        <v>142</v>
      </c>
    </row>
    <row r="34" spans="1:3">
      <c r="A34">
        <v>4</v>
      </c>
      <c r="B34" t="s">
        <v>17</v>
      </c>
      <c r="C34" t="s">
        <v>21</v>
      </c>
    </row>
    <row r="35" spans="1:3" ht="27">
      <c r="C35" s="49" t="s">
        <v>141</v>
      </c>
    </row>
  </sheetData>
  <phoneticPr fontId="1" type="noConversion"/>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24"/>
  <sheetViews>
    <sheetView topLeftCell="A76" zoomScale="85" zoomScaleNormal="85" workbookViewId="0">
      <selection activeCell="C81" sqref="C81"/>
    </sheetView>
  </sheetViews>
  <sheetFormatPr defaultRowHeight="13.5"/>
  <cols>
    <col min="2" max="2" width="29.875" customWidth="1"/>
    <col min="3" max="3" width="11.75" customWidth="1"/>
    <col min="4" max="4" width="15.5" style="3" customWidth="1"/>
    <col min="5" max="5" width="13.75" customWidth="1"/>
    <col min="6" max="6" width="12.625" customWidth="1"/>
    <col min="7" max="7" width="14.375" customWidth="1"/>
    <col min="8" max="8" width="11.75" customWidth="1"/>
    <col min="9" max="9" width="15.625" customWidth="1"/>
    <col min="10" max="10" width="16.125" customWidth="1"/>
    <col min="12" max="12" width="9.5" bestFit="1" customWidth="1"/>
    <col min="14" max="14" width="10.5" bestFit="1" customWidth="1"/>
  </cols>
  <sheetData>
    <row r="1" spans="1:10">
      <c r="A1" s="4" t="s">
        <v>31</v>
      </c>
      <c r="B1" t="s">
        <v>35</v>
      </c>
    </row>
    <row r="2" spans="1:10">
      <c r="B2" t="s">
        <v>22</v>
      </c>
    </row>
    <row r="3" spans="1:10">
      <c r="B3" t="s">
        <v>28</v>
      </c>
      <c r="C3" t="s">
        <v>29</v>
      </c>
      <c r="D3" s="3" t="s">
        <v>30</v>
      </c>
      <c r="E3" t="s">
        <v>32</v>
      </c>
      <c r="F3" t="s">
        <v>28</v>
      </c>
      <c r="G3" t="s">
        <v>29</v>
      </c>
      <c r="H3" t="s">
        <v>30</v>
      </c>
      <c r="I3" t="s">
        <v>27</v>
      </c>
    </row>
    <row r="4" spans="1:10">
      <c r="B4">
        <v>2011</v>
      </c>
      <c r="C4" t="s">
        <v>23</v>
      </c>
      <c r="D4" s="3">
        <v>0.185</v>
      </c>
      <c r="E4">
        <v>0.1</v>
      </c>
      <c r="F4">
        <v>2012</v>
      </c>
      <c r="G4" t="s">
        <v>23</v>
      </c>
      <c r="H4" s="3">
        <v>0.40799999999999997</v>
      </c>
      <c r="I4">
        <v>0.1</v>
      </c>
    </row>
    <row r="5" spans="1:10">
      <c r="B5">
        <v>2011</v>
      </c>
      <c r="C5" t="s">
        <v>24</v>
      </c>
      <c r="D5" s="3">
        <v>0.27900000000000003</v>
      </c>
      <c r="E5">
        <v>0.2</v>
      </c>
      <c r="F5">
        <v>2012</v>
      </c>
      <c r="G5" t="s">
        <v>24</v>
      </c>
      <c r="H5" s="2">
        <v>0.38</v>
      </c>
      <c r="I5">
        <v>0.3</v>
      </c>
    </row>
    <row r="6" spans="1:10">
      <c r="B6">
        <v>2011</v>
      </c>
      <c r="C6" t="s">
        <v>25</v>
      </c>
      <c r="D6" s="3">
        <v>-0.20200000000000001</v>
      </c>
      <c r="E6">
        <v>0.2</v>
      </c>
      <c r="F6">
        <v>2012</v>
      </c>
      <c r="G6" t="s">
        <v>25</v>
      </c>
      <c r="H6" s="2">
        <v>0.39</v>
      </c>
      <c r="I6">
        <v>0.3</v>
      </c>
    </row>
    <row r="7" spans="1:10">
      <c r="B7">
        <v>2011</v>
      </c>
      <c r="C7" t="s">
        <v>26</v>
      </c>
      <c r="D7" s="3">
        <v>-4.4999999999999998E-2</v>
      </c>
      <c r="E7">
        <v>9.5000000000000001E-2</v>
      </c>
      <c r="F7">
        <v>2012</v>
      </c>
      <c r="G7" t="s">
        <v>26</v>
      </c>
      <c r="H7" s="6">
        <v>0.64400000000000002</v>
      </c>
      <c r="I7">
        <v>0.2</v>
      </c>
      <c r="J7" t="s">
        <v>33</v>
      </c>
    </row>
    <row r="8" spans="1:10" ht="78.75" customHeight="1">
      <c r="B8" s="12" t="s">
        <v>37</v>
      </c>
      <c r="C8" s="12"/>
      <c r="D8" s="12"/>
      <c r="E8" s="12"/>
      <c r="F8" s="12"/>
      <c r="G8" s="12"/>
      <c r="H8" s="12"/>
      <c r="I8" s="12"/>
    </row>
    <row r="9" spans="1:10">
      <c r="B9" t="s">
        <v>34</v>
      </c>
    </row>
    <row r="10" spans="1:10">
      <c r="B10" t="s">
        <v>28</v>
      </c>
      <c r="C10" t="s">
        <v>29</v>
      </c>
      <c r="D10" s="3" t="s">
        <v>30</v>
      </c>
      <c r="E10" t="s">
        <v>32</v>
      </c>
      <c r="F10" t="s">
        <v>28</v>
      </c>
      <c r="G10" t="s">
        <v>29</v>
      </c>
      <c r="H10" t="s">
        <v>30</v>
      </c>
      <c r="I10" t="s">
        <v>27</v>
      </c>
    </row>
    <row r="11" spans="1:10">
      <c r="B11">
        <v>2011</v>
      </c>
      <c r="C11" t="s">
        <v>23</v>
      </c>
      <c r="D11" s="3">
        <v>0.54800000000000004</v>
      </c>
      <c r="E11">
        <v>0.1</v>
      </c>
      <c r="F11">
        <v>2012</v>
      </c>
      <c r="G11" t="s">
        <v>23</v>
      </c>
      <c r="H11" s="3">
        <v>0.32800000000000001</v>
      </c>
      <c r="I11">
        <v>0.3</v>
      </c>
    </row>
    <row r="12" spans="1:10">
      <c r="B12">
        <v>2011</v>
      </c>
      <c r="C12" t="s">
        <v>24</v>
      </c>
      <c r="D12" s="3">
        <v>0.41099999999999998</v>
      </c>
      <c r="E12">
        <v>0.2</v>
      </c>
      <c r="F12">
        <v>2012</v>
      </c>
      <c r="G12" t="s">
        <v>24</v>
      </c>
      <c r="H12" s="2">
        <v>0.29899999999999999</v>
      </c>
      <c r="I12">
        <v>0.3</v>
      </c>
    </row>
    <row r="13" spans="1:10">
      <c r="B13">
        <v>2011</v>
      </c>
      <c r="C13" t="s">
        <v>25</v>
      </c>
      <c r="D13" s="3">
        <v>0.377</v>
      </c>
      <c r="E13">
        <v>0.3</v>
      </c>
      <c r="F13">
        <v>2012</v>
      </c>
      <c r="G13" t="s">
        <v>25</v>
      </c>
      <c r="H13" s="2">
        <v>0.24299999999999999</v>
      </c>
      <c r="I13">
        <v>0.3</v>
      </c>
    </row>
    <row r="14" spans="1:10">
      <c r="B14">
        <v>2011</v>
      </c>
      <c r="C14" t="s">
        <v>26</v>
      </c>
      <c r="D14" s="3">
        <v>0.48499999999999999</v>
      </c>
      <c r="E14">
        <v>0.3</v>
      </c>
      <c r="F14">
        <v>2012</v>
      </c>
      <c r="G14" t="s">
        <v>26</v>
      </c>
      <c r="H14" s="6">
        <v>0.16400000000000001</v>
      </c>
      <c r="I14">
        <v>0.4</v>
      </c>
      <c r="J14" t="s">
        <v>33</v>
      </c>
    </row>
    <row r="15" spans="1:10" ht="91.5" customHeight="1">
      <c r="B15" s="12" t="s">
        <v>38</v>
      </c>
      <c r="C15" s="12"/>
      <c r="D15" s="12"/>
      <c r="E15" s="12"/>
      <c r="F15" s="12"/>
      <c r="G15" s="12"/>
      <c r="H15" s="12"/>
      <c r="I15" s="12"/>
    </row>
    <row r="16" spans="1:10">
      <c r="A16" s="4" t="s">
        <v>44</v>
      </c>
    </row>
    <row r="17" spans="2:9">
      <c r="B17" t="s">
        <v>22</v>
      </c>
      <c r="C17" t="s">
        <v>45</v>
      </c>
      <c r="F17" t="s">
        <v>34</v>
      </c>
      <c r="G17" t="s">
        <v>45</v>
      </c>
    </row>
    <row r="18" spans="2:9">
      <c r="B18" t="s">
        <v>28</v>
      </c>
      <c r="C18" t="s">
        <v>29</v>
      </c>
      <c r="D18" s="3" t="s">
        <v>30</v>
      </c>
      <c r="E18" t="s">
        <v>32</v>
      </c>
      <c r="F18" t="s">
        <v>28</v>
      </c>
      <c r="G18" t="s">
        <v>29</v>
      </c>
      <c r="H18" t="s">
        <v>30</v>
      </c>
      <c r="I18" t="s">
        <v>27</v>
      </c>
    </row>
    <row r="19" spans="2:9">
      <c r="B19">
        <v>2011</v>
      </c>
      <c r="C19" t="s">
        <v>23</v>
      </c>
      <c r="D19" s="3">
        <v>0.40500000000000003</v>
      </c>
      <c r="E19">
        <v>1.4</v>
      </c>
      <c r="F19">
        <v>2011</v>
      </c>
      <c r="G19" t="s">
        <v>23</v>
      </c>
      <c r="H19" s="3">
        <v>0.54200000000000004</v>
      </c>
      <c r="I19">
        <v>1.5</v>
      </c>
    </row>
    <row r="20" spans="2:9">
      <c r="B20">
        <v>2011</v>
      </c>
      <c r="C20" t="s">
        <v>24</v>
      </c>
      <c r="D20" s="3">
        <v>0.30299999999999999</v>
      </c>
      <c r="E20">
        <v>2.2000000000000002</v>
      </c>
      <c r="F20">
        <v>2011</v>
      </c>
      <c r="G20" t="s">
        <v>24</v>
      </c>
      <c r="H20" s="2">
        <v>0.39600000000000002</v>
      </c>
      <c r="I20">
        <v>2.2000000000000002</v>
      </c>
    </row>
    <row r="21" spans="2:9">
      <c r="B21">
        <v>2011</v>
      </c>
      <c r="C21" t="s">
        <v>25</v>
      </c>
      <c r="D21" s="3">
        <v>0.377</v>
      </c>
      <c r="E21">
        <v>2.1</v>
      </c>
      <c r="F21">
        <v>2011</v>
      </c>
      <c r="G21" t="s">
        <v>25</v>
      </c>
      <c r="H21" s="2">
        <v>0.33800000000000002</v>
      </c>
      <c r="I21">
        <v>2.5</v>
      </c>
    </row>
    <row r="22" spans="2:9">
      <c r="B22">
        <v>2011</v>
      </c>
      <c r="C22" t="s">
        <v>26</v>
      </c>
      <c r="D22" s="3">
        <v>0.32800000000000001</v>
      </c>
      <c r="E22">
        <v>2</v>
      </c>
      <c r="F22">
        <v>2011</v>
      </c>
      <c r="G22" t="s">
        <v>26</v>
      </c>
      <c r="H22" s="6">
        <v>0.26900000000000002</v>
      </c>
      <c r="I22">
        <v>2.5</v>
      </c>
    </row>
    <row r="23" spans="2:9">
      <c r="B23" t="s">
        <v>46</v>
      </c>
      <c r="E23" s="7">
        <v>7.7</v>
      </c>
      <c r="I23" s="7">
        <v>8.6999999999999993</v>
      </c>
    </row>
    <row r="24" spans="2:9">
      <c r="B24">
        <v>2012</v>
      </c>
      <c r="C24" t="s">
        <v>23</v>
      </c>
      <c r="D24" s="3">
        <v>0.34399999999999997</v>
      </c>
      <c r="E24">
        <v>1.9</v>
      </c>
    </row>
    <row r="25" spans="2:9">
      <c r="B25">
        <v>2012</v>
      </c>
      <c r="C25" t="s">
        <v>24</v>
      </c>
      <c r="D25" s="3">
        <v>0.35099999999999998</v>
      </c>
      <c r="E25">
        <v>2.9</v>
      </c>
    </row>
    <row r="26" spans="2:9">
      <c r="B26">
        <v>2012</v>
      </c>
      <c r="C26" t="s">
        <v>25</v>
      </c>
      <c r="D26" s="3">
        <v>6.8000000000000005E-2</v>
      </c>
      <c r="E26">
        <v>2.2999999999999998</v>
      </c>
    </row>
    <row r="27" spans="2:9">
      <c r="B27">
        <v>2012</v>
      </c>
      <c r="C27" t="s">
        <v>26</v>
      </c>
      <c r="D27" s="3">
        <v>0.19800000000000001</v>
      </c>
      <c r="E27">
        <v>2.4</v>
      </c>
    </row>
    <row r="28" spans="2:9">
      <c r="B28" t="s">
        <v>46</v>
      </c>
      <c r="E28" s="7">
        <v>9.5</v>
      </c>
    </row>
    <row r="29" spans="2:9">
      <c r="B29">
        <v>2013</v>
      </c>
      <c r="C29" t="s">
        <v>23</v>
      </c>
      <c r="D29" s="3">
        <v>6.3E-2</v>
      </c>
      <c r="E29">
        <v>2</v>
      </c>
    </row>
    <row r="30" spans="2:9">
      <c r="B30">
        <v>2013</v>
      </c>
      <c r="C30" t="s">
        <v>24</v>
      </c>
      <c r="D30" s="3">
        <v>0.192</v>
      </c>
      <c r="E30">
        <v>3.5</v>
      </c>
    </row>
    <row r="31" spans="2:9">
      <c r="B31">
        <v>2013</v>
      </c>
      <c r="C31" t="s">
        <v>25</v>
      </c>
      <c r="D31" s="3">
        <v>0.35299999999999998</v>
      </c>
      <c r="E31">
        <v>3</v>
      </c>
    </row>
    <row r="32" spans="2:9">
      <c r="B32">
        <v>2013</v>
      </c>
      <c r="C32" t="s">
        <v>26</v>
      </c>
      <c r="D32" s="3">
        <v>0.153</v>
      </c>
      <c r="E32">
        <v>2.7</v>
      </c>
    </row>
    <row r="33" spans="1:14">
      <c r="B33" t="s">
        <v>46</v>
      </c>
      <c r="E33" s="7">
        <v>11.2</v>
      </c>
    </row>
    <row r="34" spans="1:14">
      <c r="A34" s="4" t="s">
        <v>47</v>
      </c>
      <c r="D34" s="8"/>
    </row>
    <row r="35" spans="1:14">
      <c r="B35" s="4" t="s">
        <v>34</v>
      </c>
      <c r="D35" s="8"/>
      <c r="H35" s="4"/>
      <c r="J35" s="3"/>
    </row>
    <row r="36" spans="1:14" s="1" customFormat="1" ht="33" customHeight="1">
      <c r="B36" s="15" t="s">
        <v>49</v>
      </c>
      <c r="C36" s="22" t="s">
        <v>59</v>
      </c>
      <c r="D36" s="22"/>
      <c r="E36" s="22" t="s">
        <v>61</v>
      </c>
      <c r="F36" s="22"/>
      <c r="G36" s="22" t="s">
        <v>62</v>
      </c>
      <c r="H36" s="22"/>
      <c r="I36" s="22" t="s">
        <v>63</v>
      </c>
      <c r="J36" s="22"/>
      <c r="K36" s="22" t="s">
        <v>64</v>
      </c>
      <c r="L36" s="22"/>
      <c r="M36" s="22" t="s">
        <v>65</v>
      </c>
      <c r="N36" s="22"/>
    </row>
    <row r="37" spans="1:14" ht="27">
      <c r="B37" s="15"/>
      <c r="C37" s="23" t="s">
        <v>51</v>
      </c>
      <c r="D37" s="23" t="s">
        <v>52</v>
      </c>
      <c r="E37" s="23" t="s">
        <v>51</v>
      </c>
      <c r="F37" s="23" t="s">
        <v>52</v>
      </c>
      <c r="G37" s="23" t="s">
        <v>51</v>
      </c>
      <c r="H37" s="23" t="s">
        <v>52</v>
      </c>
      <c r="I37" s="23" t="s">
        <v>51</v>
      </c>
      <c r="J37" s="23" t="s">
        <v>52</v>
      </c>
      <c r="K37" s="23" t="s">
        <v>51</v>
      </c>
      <c r="L37" s="23" t="s">
        <v>52</v>
      </c>
      <c r="M37" s="23" t="s">
        <v>51</v>
      </c>
      <c r="N37" s="23" t="s">
        <v>52</v>
      </c>
    </row>
    <row r="38" spans="1:14">
      <c r="B38" s="17" t="s">
        <v>50</v>
      </c>
      <c r="C38" s="18">
        <v>0.186</v>
      </c>
      <c r="D38" s="19">
        <v>786</v>
      </c>
      <c r="E38" s="18">
        <v>0.27439999999999998</v>
      </c>
      <c r="F38" s="19">
        <v>2116.8200000000002</v>
      </c>
      <c r="G38" s="18">
        <v>0.30830000000000002</v>
      </c>
      <c r="H38" s="19">
        <v>1012.25</v>
      </c>
      <c r="I38" s="18">
        <v>0.47670000000000001</v>
      </c>
      <c r="J38" s="19">
        <v>3167.4</v>
      </c>
      <c r="K38" s="18">
        <v>0.68389999999999995</v>
      </c>
      <c r="L38" s="20">
        <v>2339.69</v>
      </c>
      <c r="M38" s="18">
        <v>0.79210000000000003</v>
      </c>
      <c r="N38" s="20">
        <v>12039</v>
      </c>
    </row>
    <row r="39" spans="1:14">
      <c r="B39" s="17" t="s">
        <v>53</v>
      </c>
      <c r="C39" s="18">
        <v>0.13800000000000001</v>
      </c>
      <c r="D39" s="19">
        <v>220</v>
      </c>
      <c r="E39" s="18">
        <v>0.18740000000000001</v>
      </c>
      <c r="F39" s="19">
        <v>166.55</v>
      </c>
      <c r="G39" s="18">
        <v>0.27839999999999998</v>
      </c>
      <c r="H39" s="19">
        <v>87.47</v>
      </c>
      <c r="I39" s="21">
        <v>0.2495</v>
      </c>
      <c r="J39" s="19">
        <v>439.36</v>
      </c>
      <c r="K39" s="21">
        <v>0.2495</v>
      </c>
      <c r="L39" s="19">
        <v>321.20999999999998</v>
      </c>
      <c r="M39" s="21">
        <v>0.44590000000000002</v>
      </c>
      <c r="N39" s="19">
        <v>1687.45</v>
      </c>
    </row>
    <row r="40" spans="1:14">
      <c r="B40" s="17" t="s">
        <v>54</v>
      </c>
      <c r="C40" s="18">
        <v>5.3999999999999999E-2</v>
      </c>
      <c r="D40" s="19">
        <v>0</v>
      </c>
      <c r="E40" s="18">
        <f>459.96/4492</f>
        <v>0.1023953695458593</v>
      </c>
      <c r="F40" s="19">
        <v>0</v>
      </c>
      <c r="G40" s="18">
        <v>0.1067</v>
      </c>
      <c r="H40" s="19">
        <v>0</v>
      </c>
      <c r="I40" s="18">
        <v>0.18959999999999999</v>
      </c>
      <c r="J40" s="19">
        <v>0</v>
      </c>
      <c r="K40" s="18">
        <v>0.26279999999999998</v>
      </c>
      <c r="L40" s="19">
        <v>0</v>
      </c>
      <c r="M40" s="18">
        <v>0.79879999999999995</v>
      </c>
      <c r="N40" s="19">
        <v>0</v>
      </c>
    </row>
    <row r="41" spans="1:14">
      <c r="B41" s="17" t="s">
        <v>57</v>
      </c>
      <c r="C41" s="18"/>
      <c r="D41" s="19"/>
      <c r="E41" s="18">
        <v>0.96919999999999995</v>
      </c>
      <c r="F41" s="19"/>
      <c r="G41" s="18">
        <f>0.969230769230769*100%</f>
        <v>0.96923076923076901</v>
      </c>
      <c r="H41" s="19"/>
      <c r="I41" s="18">
        <f>0.969230769230769*100%</f>
        <v>0.96923076923076901</v>
      </c>
      <c r="J41" s="19"/>
      <c r="K41" s="18">
        <v>1</v>
      </c>
      <c r="L41" s="19"/>
      <c r="M41" s="18">
        <v>1</v>
      </c>
      <c r="N41" s="19"/>
    </row>
    <row r="42" spans="1:14">
      <c r="B42" s="17" t="s">
        <v>60</v>
      </c>
      <c r="C42" s="18">
        <v>0.45710000000000001</v>
      </c>
      <c r="D42" s="19">
        <v>0</v>
      </c>
      <c r="E42" s="21">
        <f>2771/3200</f>
        <v>0.86593750000000003</v>
      </c>
      <c r="F42" s="19"/>
      <c r="G42" s="21">
        <v>0.81200000000000006</v>
      </c>
      <c r="H42" s="19"/>
      <c r="I42" s="21">
        <v>1.0014000000000001</v>
      </c>
      <c r="J42" s="20">
        <v>-106.74</v>
      </c>
      <c r="K42" s="21">
        <v>1</v>
      </c>
      <c r="L42" s="20">
        <v>144.07</v>
      </c>
      <c r="M42" s="21">
        <v>1.0014000000000001</v>
      </c>
      <c r="N42" s="20">
        <v>251.16</v>
      </c>
    </row>
    <row r="43" spans="1:14">
      <c r="B43" s="17" t="s">
        <v>55</v>
      </c>
      <c r="C43" s="18"/>
      <c r="D43" s="19"/>
      <c r="E43" s="18">
        <f>3639/5680</f>
        <v>0.64066901408450705</v>
      </c>
      <c r="F43" s="19"/>
      <c r="G43" s="18">
        <v>0.64080000000000004</v>
      </c>
      <c r="H43" s="19"/>
      <c r="I43" s="18">
        <v>0.89329999999999998</v>
      </c>
      <c r="J43" s="19"/>
      <c r="K43" s="18">
        <v>0.92330000000000001</v>
      </c>
      <c r="L43" s="19"/>
      <c r="M43" s="18">
        <v>0.99760000000000004</v>
      </c>
      <c r="N43" s="19"/>
    </row>
    <row r="44" spans="1:14">
      <c r="B44" s="17" t="s">
        <v>56</v>
      </c>
      <c r="C44" s="18"/>
      <c r="D44" s="19"/>
      <c r="E44" s="18">
        <v>0.39589999999999997</v>
      </c>
      <c r="F44" s="19"/>
      <c r="G44" s="21">
        <v>0</v>
      </c>
      <c r="H44" s="19"/>
      <c r="I44" s="21">
        <v>0.17749999999999999</v>
      </c>
      <c r="J44" s="19"/>
      <c r="K44" s="21">
        <v>0.33040000000000003</v>
      </c>
      <c r="L44" s="19"/>
      <c r="M44" s="21">
        <v>0.66669999999999996</v>
      </c>
      <c r="N44" s="19"/>
    </row>
    <row r="45" spans="1:14">
      <c r="B45" s="4"/>
      <c r="D45"/>
      <c r="H45" s="4"/>
      <c r="J45" s="3"/>
    </row>
    <row r="46" spans="1:14">
      <c r="B46" s="4" t="s">
        <v>22</v>
      </c>
      <c r="D46" s="8"/>
      <c r="H46" s="4"/>
      <c r="J46" s="3"/>
    </row>
    <row r="47" spans="1:14" s="1" customFormat="1" ht="33" customHeight="1">
      <c r="B47" s="15" t="s">
        <v>49</v>
      </c>
      <c r="C47" s="22" t="s">
        <v>59</v>
      </c>
      <c r="D47" s="22"/>
      <c r="E47" s="22" t="s">
        <v>61</v>
      </c>
      <c r="F47" s="22"/>
      <c r="G47" s="22" t="s">
        <v>62</v>
      </c>
      <c r="H47" s="22"/>
      <c r="I47" s="22" t="s">
        <v>63</v>
      </c>
      <c r="J47" s="22"/>
      <c r="K47" s="22" t="s">
        <v>64</v>
      </c>
      <c r="L47" s="22"/>
      <c r="M47" s="22" t="s">
        <v>65</v>
      </c>
      <c r="N47" s="22"/>
    </row>
    <row r="48" spans="1:14" ht="27">
      <c r="B48" s="15"/>
      <c r="C48" s="23" t="s">
        <v>51</v>
      </c>
      <c r="D48" s="23" t="s">
        <v>52</v>
      </c>
      <c r="E48" s="23" t="s">
        <v>51</v>
      </c>
      <c r="F48" s="23" t="s">
        <v>52</v>
      </c>
      <c r="G48" s="23" t="s">
        <v>51</v>
      </c>
      <c r="H48" s="23" t="s">
        <v>52</v>
      </c>
      <c r="I48" s="23" t="s">
        <v>51</v>
      </c>
      <c r="J48" s="23" t="s">
        <v>52</v>
      </c>
      <c r="K48" s="23" t="s">
        <v>51</v>
      </c>
      <c r="L48" s="23" t="s">
        <v>52</v>
      </c>
      <c r="M48" s="23" t="s">
        <v>51</v>
      </c>
      <c r="N48" s="23" t="s">
        <v>52</v>
      </c>
    </row>
    <row r="49" spans="1:15" ht="27">
      <c r="B49" s="16" t="s">
        <v>66</v>
      </c>
      <c r="C49" s="26" t="s">
        <v>72</v>
      </c>
      <c r="D49" s="27">
        <v>0</v>
      </c>
      <c r="E49" s="26">
        <v>0.26019999999999999</v>
      </c>
      <c r="F49" s="27">
        <v>0</v>
      </c>
      <c r="G49" s="26">
        <v>0.48499999999999999</v>
      </c>
      <c r="H49" s="27"/>
      <c r="I49" s="26">
        <v>0.98719999999999997</v>
      </c>
      <c r="J49" s="27">
        <v>0</v>
      </c>
      <c r="K49" s="26">
        <v>1.0669999999999999</v>
      </c>
      <c r="L49" s="27">
        <v>1255.3699999999999</v>
      </c>
      <c r="M49" s="26">
        <v>1.0669999999999999</v>
      </c>
      <c r="N49" s="27">
        <v>4381.95</v>
      </c>
    </row>
    <row r="50" spans="1:15">
      <c r="B50" s="17" t="s">
        <v>67</v>
      </c>
      <c r="C50" s="26">
        <v>7.4999999999999997E-3</v>
      </c>
      <c r="D50" s="27">
        <v>0</v>
      </c>
      <c r="E50" s="26">
        <v>0.18659999999999999</v>
      </c>
      <c r="F50" s="27">
        <v>0</v>
      </c>
      <c r="G50" s="26">
        <v>0.53939999999999999</v>
      </c>
      <c r="H50" s="27"/>
      <c r="I50" s="28">
        <v>0.67730000000000001</v>
      </c>
      <c r="J50" s="27">
        <v>0</v>
      </c>
      <c r="K50" s="28">
        <v>0.94310000000000005</v>
      </c>
      <c r="L50" s="27">
        <v>0</v>
      </c>
      <c r="M50" s="28">
        <v>0.94310000000000005</v>
      </c>
      <c r="N50" s="27">
        <v>0</v>
      </c>
    </row>
    <row r="51" spans="1:15" ht="27">
      <c r="B51" s="16" t="s">
        <v>68</v>
      </c>
      <c r="C51" s="26">
        <v>0.6</v>
      </c>
      <c r="D51" s="27">
        <v>0</v>
      </c>
      <c r="E51" s="25">
        <v>0.24579999999999999</v>
      </c>
      <c r="F51" s="27">
        <v>0</v>
      </c>
      <c r="G51" s="26">
        <v>0.46139999999999998</v>
      </c>
      <c r="H51" s="27"/>
      <c r="I51" s="26">
        <v>0.80940000000000001</v>
      </c>
      <c r="J51" s="27">
        <v>0</v>
      </c>
      <c r="K51" s="26">
        <v>0.92769999999999997</v>
      </c>
      <c r="L51" s="27">
        <v>0</v>
      </c>
      <c r="M51" s="26">
        <v>1.0118</v>
      </c>
      <c r="N51" s="27">
        <v>0</v>
      </c>
    </row>
    <row r="52" spans="1:15" ht="27">
      <c r="B52" s="16" t="s">
        <v>69</v>
      </c>
      <c r="C52" s="26">
        <v>0.48720000000000002</v>
      </c>
      <c r="D52" s="27"/>
      <c r="E52" s="26">
        <v>0.48870000000000002</v>
      </c>
      <c r="F52" s="27">
        <v>0</v>
      </c>
      <c r="G52" s="26">
        <v>0.6492</v>
      </c>
      <c r="H52" s="27"/>
      <c r="I52" s="26">
        <v>0.87970000000000004</v>
      </c>
      <c r="J52" s="24">
        <v>-744.59</v>
      </c>
      <c r="K52" s="26">
        <v>1.0058</v>
      </c>
      <c r="L52" s="24">
        <v>-464.3</v>
      </c>
      <c r="M52" s="26">
        <v>1.0065</v>
      </c>
      <c r="N52" s="24">
        <v>-698.47</v>
      </c>
    </row>
    <row r="53" spans="1:15" ht="27">
      <c r="B53" s="16" t="s">
        <v>74</v>
      </c>
      <c r="C53" s="26"/>
      <c r="D53" s="27"/>
      <c r="E53" s="26">
        <v>1</v>
      </c>
      <c r="F53" s="27">
        <v>123.28</v>
      </c>
      <c r="G53" s="26">
        <v>1</v>
      </c>
      <c r="H53" s="27">
        <v>225.32</v>
      </c>
      <c r="I53" s="26">
        <v>1</v>
      </c>
      <c r="J53" s="27">
        <v>487.64</v>
      </c>
      <c r="K53" s="26">
        <v>1</v>
      </c>
      <c r="L53" s="27">
        <v>322.52999999999997</v>
      </c>
      <c r="M53" s="26">
        <v>1</v>
      </c>
      <c r="N53" s="27">
        <v>782.5</v>
      </c>
    </row>
    <row r="54" spans="1:15">
      <c r="B54" s="16" t="s">
        <v>73</v>
      </c>
      <c r="C54" s="26"/>
      <c r="D54" s="27"/>
      <c r="E54" s="26"/>
      <c r="F54" s="27"/>
      <c r="G54" s="26">
        <v>1</v>
      </c>
      <c r="H54" s="27">
        <v>29.68</v>
      </c>
      <c r="I54" s="26">
        <v>1</v>
      </c>
      <c r="J54" s="27">
        <v>174.86</v>
      </c>
      <c r="K54" s="26">
        <v>1</v>
      </c>
      <c r="L54" s="27">
        <v>140.03</v>
      </c>
      <c r="M54" s="26">
        <v>1</v>
      </c>
      <c r="N54" s="27">
        <v>177.57</v>
      </c>
    </row>
    <row r="55" spans="1:15">
      <c r="B55" s="17" t="s">
        <v>70</v>
      </c>
      <c r="C55" s="26">
        <v>1</v>
      </c>
      <c r="D55" s="27">
        <v>0</v>
      </c>
      <c r="E55" s="26">
        <v>1</v>
      </c>
      <c r="F55" s="27"/>
      <c r="G55" s="28">
        <v>1</v>
      </c>
      <c r="H55" s="27"/>
      <c r="I55" s="28">
        <v>1</v>
      </c>
      <c r="J55" s="27"/>
      <c r="K55" s="28">
        <v>1</v>
      </c>
      <c r="L55" s="27"/>
      <c r="M55" s="28">
        <v>1</v>
      </c>
      <c r="N55" s="27"/>
    </row>
    <row r="56" spans="1:15">
      <c r="B56" s="17" t="s">
        <v>71</v>
      </c>
      <c r="C56" s="26">
        <v>0</v>
      </c>
      <c r="D56" s="27"/>
      <c r="E56" s="29">
        <v>0</v>
      </c>
      <c r="F56" s="27"/>
      <c r="G56" s="26">
        <v>0.43219999999999997</v>
      </c>
      <c r="H56" s="27"/>
      <c r="I56" s="26">
        <v>1</v>
      </c>
      <c r="J56" s="27"/>
      <c r="K56" s="26">
        <v>1</v>
      </c>
      <c r="L56" s="27"/>
      <c r="M56" s="26">
        <v>1</v>
      </c>
      <c r="N56" s="27"/>
    </row>
    <row r="57" spans="1:15">
      <c r="B57" s="17"/>
      <c r="C57" s="26"/>
      <c r="D57" s="27"/>
      <c r="E57" s="26"/>
      <c r="F57" s="27"/>
      <c r="G57" s="28"/>
      <c r="H57" s="27"/>
      <c r="I57" s="28"/>
      <c r="J57" s="27"/>
      <c r="K57" s="28"/>
      <c r="L57" s="27"/>
      <c r="M57" s="28"/>
      <c r="N57" s="27"/>
    </row>
    <row r="58" spans="1:15" ht="33" customHeight="1">
      <c r="A58" s="4" t="s">
        <v>76</v>
      </c>
      <c r="B58" s="30" t="s">
        <v>77</v>
      </c>
      <c r="C58" s="31"/>
      <c r="D58" s="31"/>
      <c r="E58" s="31"/>
      <c r="F58" s="31"/>
      <c r="G58" s="31"/>
      <c r="H58" s="31"/>
      <c r="I58" s="31"/>
      <c r="J58" s="31"/>
      <c r="K58" s="31"/>
      <c r="L58" s="31"/>
      <c r="M58" s="31"/>
      <c r="N58" s="31"/>
      <c r="O58" s="31"/>
    </row>
    <row r="59" spans="1:15" ht="33" customHeight="1">
      <c r="A59" s="4"/>
      <c r="B59" s="39" t="s">
        <v>110</v>
      </c>
      <c r="C59" s="38"/>
      <c r="D59" s="38"/>
      <c r="E59" s="38"/>
      <c r="F59" s="38"/>
      <c r="G59" s="38"/>
      <c r="H59" s="38"/>
      <c r="I59" s="38"/>
      <c r="J59" s="38"/>
      <c r="K59" s="38"/>
      <c r="L59" s="38"/>
      <c r="M59" s="38"/>
      <c r="N59" s="38"/>
      <c r="O59" s="38"/>
    </row>
    <row r="60" spans="1:15" ht="121.5" customHeight="1">
      <c r="A60" t="s">
        <v>82</v>
      </c>
      <c r="B60" s="31" t="s">
        <v>81</v>
      </c>
      <c r="C60" s="31"/>
      <c r="D60" s="31"/>
      <c r="E60" s="31"/>
      <c r="F60" s="31"/>
      <c r="G60" s="31"/>
      <c r="H60" s="31"/>
      <c r="I60" s="31"/>
      <c r="J60" s="31"/>
      <c r="K60" s="31"/>
      <c r="L60" s="31"/>
      <c r="M60" s="31"/>
      <c r="N60" s="31"/>
    </row>
    <row r="63" spans="1:15" ht="146.25" customHeight="1">
      <c r="A63" t="s">
        <v>83</v>
      </c>
      <c r="B63" s="12" t="s">
        <v>85</v>
      </c>
      <c r="C63" s="12"/>
      <c r="D63" s="12"/>
      <c r="E63" s="12"/>
      <c r="F63" s="12"/>
      <c r="G63" s="12"/>
      <c r="H63" s="12"/>
      <c r="I63" s="12"/>
      <c r="J63" s="12"/>
      <c r="K63" s="12"/>
      <c r="L63" s="12"/>
      <c r="M63" s="12"/>
      <c r="N63" s="12"/>
    </row>
    <row r="64" spans="1:15" ht="62.25" customHeight="1">
      <c r="A64" t="s">
        <v>83</v>
      </c>
      <c r="B64" s="12" t="s">
        <v>84</v>
      </c>
      <c r="C64" s="12"/>
      <c r="D64" s="12"/>
      <c r="E64" s="12"/>
      <c r="F64" s="12"/>
      <c r="G64" s="12"/>
      <c r="H64" s="12"/>
      <c r="I64" s="12"/>
      <c r="J64" s="12"/>
      <c r="K64" s="12"/>
      <c r="L64" s="12"/>
      <c r="M64" s="12"/>
      <c r="N64" s="12"/>
    </row>
    <row r="65" spans="1:14" ht="135.75" customHeight="1">
      <c r="A65" t="s">
        <v>86</v>
      </c>
      <c r="B65" s="12" t="s">
        <v>87</v>
      </c>
      <c r="C65" s="12"/>
      <c r="D65" s="12"/>
      <c r="E65" s="12"/>
      <c r="F65" s="12"/>
      <c r="G65" s="12"/>
      <c r="H65" s="12"/>
      <c r="I65" s="12"/>
      <c r="J65" s="12"/>
      <c r="K65" s="12"/>
      <c r="L65" s="12"/>
      <c r="M65" s="12"/>
      <c r="N65" s="12"/>
    </row>
    <row r="66" spans="1:14" ht="74.25" customHeight="1">
      <c r="A66" t="s">
        <v>88</v>
      </c>
      <c r="B66" s="12" t="s">
        <v>89</v>
      </c>
      <c r="C66" s="12"/>
      <c r="D66" s="12"/>
      <c r="E66" s="12"/>
      <c r="F66" s="12"/>
      <c r="G66" s="12"/>
      <c r="H66" s="12"/>
      <c r="I66" s="12"/>
      <c r="J66" s="12"/>
      <c r="K66" s="12"/>
      <c r="L66" s="12"/>
      <c r="M66" s="12"/>
      <c r="N66" s="12"/>
    </row>
    <row r="67" spans="1:14" ht="33.75" customHeight="1">
      <c r="A67" t="s">
        <v>90</v>
      </c>
      <c r="B67" s="14" t="s">
        <v>91</v>
      </c>
      <c r="C67" s="14"/>
      <c r="D67" s="14"/>
      <c r="E67" s="14"/>
      <c r="F67" s="14"/>
      <c r="G67" s="14"/>
      <c r="H67" s="14"/>
      <c r="I67" s="14"/>
      <c r="J67" s="14"/>
      <c r="K67" s="14"/>
      <c r="L67" s="14"/>
      <c r="M67" s="14"/>
      <c r="N67" s="14"/>
    </row>
    <row r="68" spans="1:14" ht="33.75" customHeight="1">
      <c r="B68" s="14" t="s">
        <v>92</v>
      </c>
      <c r="C68" s="35" t="s">
        <v>97</v>
      </c>
      <c r="D68" s="14" t="s">
        <v>99</v>
      </c>
      <c r="E68" s="14"/>
      <c r="F68" s="14"/>
      <c r="G68" t="s">
        <v>100</v>
      </c>
      <c r="H68" s="13"/>
      <c r="J68" s="13"/>
      <c r="K68" s="13"/>
      <c r="L68" s="13"/>
      <c r="M68" s="13"/>
      <c r="N68" s="13"/>
    </row>
    <row r="69" spans="1:14" ht="33.75" customHeight="1">
      <c r="B69" s="14"/>
      <c r="C69" s="35"/>
      <c r="D69" s="13" t="s">
        <v>98</v>
      </c>
      <c r="E69" s="13" t="s">
        <v>100</v>
      </c>
      <c r="F69" s="13" t="s">
        <v>101</v>
      </c>
      <c r="G69" s="13" t="s">
        <v>102</v>
      </c>
      <c r="H69" s="13" t="s">
        <v>103</v>
      </c>
      <c r="I69" s="13"/>
      <c r="J69" s="13"/>
      <c r="K69" s="13"/>
      <c r="L69" s="13"/>
      <c r="M69" s="13"/>
      <c r="N69" s="13"/>
    </row>
    <row r="70" spans="1:14" ht="33.75" customHeight="1">
      <c r="B70" s="13" t="s">
        <v>94</v>
      </c>
      <c r="C70" t="s">
        <v>95</v>
      </c>
      <c r="D70" s="37">
        <v>0.5</v>
      </c>
      <c r="E70" s="36">
        <v>0.12</v>
      </c>
      <c r="F70" s="34">
        <v>0.38</v>
      </c>
      <c r="G70" s="34">
        <v>0.75</v>
      </c>
      <c r="H70" s="34">
        <v>0.25</v>
      </c>
      <c r="I70" s="13"/>
      <c r="J70" s="13"/>
      <c r="K70" s="13"/>
      <c r="L70" s="13"/>
      <c r="M70" s="13"/>
      <c r="N70" s="13"/>
    </row>
    <row r="71" spans="1:14" ht="33.75" customHeight="1">
      <c r="B71" s="13" t="s">
        <v>93</v>
      </c>
      <c r="C71" s="13" t="s">
        <v>96</v>
      </c>
      <c r="D71" s="13"/>
      <c r="E71" s="13"/>
      <c r="F71" s="13"/>
      <c r="G71" s="13"/>
      <c r="H71" s="13"/>
      <c r="I71" s="13"/>
      <c r="J71" s="13"/>
      <c r="K71" s="13"/>
      <c r="L71" s="13"/>
      <c r="M71" s="13"/>
      <c r="N71" s="13"/>
    </row>
    <row r="72" spans="1:14" ht="235.5" customHeight="1">
      <c r="B72" s="13"/>
      <c r="C72" s="13"/>
      <c r="D72" s="13"/>
      <c r="E72" s="13"/>
      <c r="F72" s="13"/>
      <c r="G72" s="13"/>
      <c r="H72" s="13"/>
      <c r="I72" s="13"/>
      <c r="J72" s="13"/>
      <c r="K72" s="13"/>
      <c r="L72" s="13"/>
      <c r="M72" s="13"/>
      <c r="N72" s="13"/>
    </row>
    <row r="73" spans="1:14">
      <c r="B73" s="4" t="s">
        <v>80</v>
      </c>
      <c r="C73" s="6" t="s">
        <v>78</v>
      </c>
      <c r="D73" s="8"/>
      <c r="H73" s="4"/>
      <c r="J73" s="3"/>
    </row>
    <row r="74" spans="1:14" ht="39" customHeight="1">
      <c r="B74" s="4" t="s">
        <v>79</v>
      </c>
      <c r="C74" s="32" t="s">
        <v>104</v>
      </c>
      <c r="D74" s="33"/>
      <c r="E74" s="33"/>
      <c r="F74" s="33"/>
      <c r="G74" s="33"/>
      <c r="H74" s="33"/>
      <c r="I74" s="33"/>
      <c r="J74" s="33"/>
      <c r="K74" s="33"/>
      <c r="L74" s="33"/>
      <c r="M74" s="33"/>
      <c r="N74" s="33"/>
    </row>
    <row r="75" spans="1:14">
      <c r="B75" s="40"/>
      <c r="C75" s="41" t="s">
        <v>94</v>
      </c>
      <c r="D75" s="41"/>
      <c r="E75" s="41"/>
      <c r="F75" s="41"/>
      <c r="G75" s="17" t="s">
        <v>93</v>
      </c>
      <c r="H75" s="42"/>
      <c r="I75" s="17"/>
      <c r="J75" s="3"/>
    </row>
    <row r="76" spans="1:14">
      <c r="B76" s="17"/>
      <c r="C76" s="18" t="s">
        <v>98</v>
      </c>
      <c r="D76" s="19" t="s">
        <v>100</v>
      </c>
      <c r="E76" s="17" t="s">
        <v>106</v>
      </c>
      <c r="F76" s="17" t="s">
        <v>105</v>
      </c>
      <c r="G76" s="17" t="s">
        <v>98</v>
      </c>
      <c r="H76" s="42" t="s">
        <v>100</v>
      </c>
      <c r="I76" s="17" t="s">
        <v>106</v>
      </c>
      <c r="J76" s="3"/>
    </row>
    <row r="77" spans="1:14">
      <c r="B77" s="40" t="s">
        <v>108</v>
      </c>
      <c r="C77" s="21">
        <v>0.5</v>
      </c>
      <c r="D77" s="21">
        <v>0.12</v>
      </c>
      <c r="E77" s="43">
        <v>0.38</v>
      </c>
      <c r="F77" s="17" t="s">
        <v>107</v>
      </c>
      <c r="G77" s="17" t="s">
        <v>114</v>
      </c>
      <c r="H77" s="42" t="s">
        <v>115</v>
      </c>
      <c r="I77" s="17" t="s">
        <v>115</v>
      </c>
      <c r="J77" s="3"/>
    </row>
    <row r="78" spans="1:14">
      <c r="B78" s="17" t="s">
        <v>109</v>
      </c>
      <c r="C78" s="18" t="s">
        <v>111</v>
      </c>
      <c r="D78" s="19" t="s">
        <v>111</v>
      </c>
      <c r="E78" s="17" t="s">
        <v>112</v>
      </c>
      <c r="F78" s="17" t="s">
        <v>113</v>
      </c>
      <c r="G78" s="17"/>
      <c r="H78" s="42"/>
      <c r="I78" s="17"/>
      <c r="J78" s="3"/>
    </row>
    <row r="79" spans="1:14" ht="54" customHeight="1">
      <c r="B79" s="44" t="s">
        <v>116</v>
      </c>
      <c r="C79" s="44"/>
      <c r="D79" s="44"/>
      <c r="E79" s="44"/>
      <c r="F79" s="44"/>
      <c r="G79" s="44"/>
      <c r="H79" s="44"/>
      <c r="I79" s="44"/>
      <c r="J79" s="3"/>
    </row>
    <row r="80" spans="1:14" ht="130.5" customHeight="1">
      <c r="B80" s="47" t="s">
        <v>134</v>
      </c>
      <c r="C80" s="48" t="s">
        <v>135</v>
      </c>
      <c r="D80" s="48"/>
      <c r="E80" s="48"/>
      <c r="F80" s="48"/>
      <c r="G80" s="48"/>
      <c r="H80" s="48"/>
      <c r="I80" s="48"/>
      <c r="J80" s="48"/>
      <c r="K80" s="48"/>
      <c r="L80" s="48"/>
      <c r="M80" s="48"/>
      <c r="N80" s="48"/>
    </row>
    <row r="81" spans="1:14">
      <c r="B81" s="4" t="s">
        <v>117</v>
      </c>
      <c r="D81"/>
      <c r="H81" s="4"/>
      <c r="J81" s="3"/>
    </row>
    <row r="82" spans="1:14" ht="66.75" customHeight="1">
      <c r="A82" t="s">
        <v>118</v>
      </c>
      <c r="B82" s="45" t="s">
        <v>119</v>
      </c>
      <c r="C82" s="46"/>
      <c r="D82" s="46"/>
      <c r="E82" s="46"/>
      <c r="F82" s="46"/>
      <c r="G82" s="46"/>
      <c r="H82" s="46"/>
      <c r="I82" s="46"/>
      <c r="J82" s="46"/>
      <c r="K82" s="46"/>
      <c r="L82" s="46"/>
      <c r="M82" s="46"/>
      <c r="N82" s="46"/>
    </row>
    <row r="83" spans="1:14" ht="170.25" customHeight="1">
      <c r="A83" t="s">
        <v>122</v>
      </c>
      <c r="B83" s="12" t="s">
        <v>120</v>
      </c>
      <c r="C83" s="12"/>
      <c r="D83" s="12"/>
      <c r="E83" s="12"/>
      <c r="F83" s="12"/>
      <c r="G83" s="12"/>
      <c r="H83" s="12"/>
      <c r="I83" s="12"/>
      <c r="J83" s="12"/>
      <c r="K83" s="12"/>
      <c r="L83" s="12"/>
      <c r="M83" s="12"/>
      <c r="N83" s="12"/>
    </row>
    <row r="84" spans="1:14" ht="97.5" customHeight="1">
      <c r="A84" t="s">
        <v>123</v>
      </c>
      <c r="B84" s="12" t="s">
        <v>121</v>
      </c>
      <c r="C84" s="46"/>
      <c r="D84" s="46"/>
      <c r="E84" s="46"/>
      <c r="F84" s="46"/>
      <c r="G84" s="46"/>
      <c r="H84" s="46"/>
      <c r="I84" s="46"/>
      <c r="J84" s="46"/>
      <c r="K84" s="46"/>
      <c r="L84" s="46"/>
      <c r="M84" s="46"/>
      <c r="N84" s="46"/>
    </row>
    <row r="85" spans="1:14" ht="119.25" customHeight="1">
      <c r="A85" t="s">
        <v>124</v>
      </c>
      <c r="B85" s="12" t="s">
        <v>125</v>
      </c>
      <c r="C85" s="12"/>
      <c r="D85" s="12"/>
      <c r="E85" s="12"/>
      <c r="F85" s="12"/>
      <c r="G85" s="12"/>
      <c r="H85" s="12"/>
      <c r="I85" s="12"/>
      <c r="J85" s="12"/>
      <c r="K85" s="12"/>
      <c r="L85" s="12"/>
      <c r="M85" s="12"/>
      <c r="N85" s="12"/>
    </row>
    <row r="86" spans="1:14">
      <c r="B86" s="40"/>
      <c r="C86" s="41" t="s">
        <v>94</v>
      </c>
      <c r="D86" s="41"/>
      <c r="E86" s="41"/>
      <c r="F86" s="41"/>
      <c r="G86" s="17" t="s">
        <v>93</v>
      </c>
      <c r="H86" s="42"/>
      <c r="I86" s="17"/>
      <c r="J86" s="3"/>
    </row>
    <row r="87" spans="1:14">
      <c r="B87" s="40"/>
      <c r="C87" s="40" t="s">
        <v>129</v>
      </c>
      <c r="D87" s="40" t="s">
        <v>130</v>
      </c>
      <c r="E87" s="40" t="s">
        <v>131</v>
      </c>
      <c r="F87" s="40" t="s">
        <v>132</v>
      </c>
      <c r="G87" s="40" t="s">
        <v>129</v>
      </c>
      <c r="H87" s="40" t="s">
        <v>117</v>
      </c>
      <c r="I87" s="40" t="s">
        <v>131</v>
      </c>
      <c r="J87" s="3"/>
    </row>
    <row r="88" spans="1:14" ht="27">
      <c r="B88" s="40" t="s">
        <v>126</v>
      </c>
      <c r="C88" s="40">
        <v>0</v>
      </c>
      <c r="D88" s="40">
        <v>2.5999999999999999E-2</v>
      </c>
      <c r="E88" s="40">
        <v>0.97399999999999998</v>
      </c>
      <c r="F88" s="40" t="s">
        <v>113</v>
      </c>
      <c r="G88" s="40" t="s">
        <v>114</v>
      </c>
      <c r="H88" s="40" t="s">
        <v>115</v>
      </c>
      <c r="I88" s="40" t="s">
        <v>115</v>
      </c>
      <c r="J88" s="3"/>
    </row>
    <row r="89" spans="1:14" ht="27">
      <c r="B89" s="40"/>
      <c r="C89" s="40" t="s">
        <v>127</v>
      </c>
      <c r="D89" s="40" t="s">
        <v>128</v>
      </c>
      <c r="E89" s="40"/>
      <c r="F89" s="40"/>
      <c r="G89" s="40"/>
      <c r="H89" s="40"/>
      <c r="I89" s="40"/>
      <c r="J89" s="3"/>
    </row>
    <row r="90" spans="1:14">
      <c r="B90" s="40" t="s">
        <v>117</v>
      </c>
      <c r="C90" s="40">
        <v>0.55000000000000004</v>
      </c>
      <c r="D90" s="40">
        <v>0.45</v>
      </c>
      <c r="E90" s="40"/>
      <c r="F90" s="40"/>
      <c r="G90" s="40"/>
      <c r="H90" s="40"/>
      <c r="I90" s="40"/>
      <c r="J90" s="3"/>
    </row>
    <row r="91" spans="1:14" ht="54" customHeight="1">
      <c r="B91" s="44" t="s">
        <v>133</v>
      </c>
      <c r="C91" s="44"/>
      <c r="D91" s="44"/>
      <c r="E91" s="44"/>
      <c r="F91" s="44"/>
      <c r="G91" s="44"/>
      <c r="H91" s="44"/>
      <c r="I91" s="44"/>
      <c r="J91" s="3"/>
    </row>
    <row r="92" spans="1:14">
      <c r="C92" s="3"/>
      <c r="D92" s="8"/>
      <c r="H92" s="4"/>
      <c r="J92" s="3"/>
    </row>
    <row r="93" spans="1:14">
      <c r="C93" s="6"/>
      <c r="D93" s="10"/>
      <c r="H93" s="4"/>
      <c r="J93" s="3"/>
    </row>
    <row r="94" spans="1:14">
      <c r="C94" s="3"/>
      <c r="D94" s="8"/>
      <c r="H94" s="4"/>
      <c r="J94" s="3"/>
    </row>
    <row r="95" spans="1:14">
      <c r="C95" s="6"/>
      <c r="D95" s="8"/>
      <c r="H95" s="4"/>
      <c r="J95" s="3"/>
    </row>
    <row r="96" spans="1:14">
      <c r="D96"/>
      <c r="H96" s="4"/>
      <c r="J96" s="3"/>
    </row>
    <row r="97" spans="2:10">
      <c r="C97" s="3"/>
      <c r="D97" s="10"/>
      <c r="H97" s="4"/>
      <c r="J97" s="3"/>
    </row>
    <row r="98" spans="2:10">
      <c r="C98" s="6"/>
      <c r="D98" s="8"/>
      <c r="H98" s="4"/>
      <c r="J98" s="3"/>
    </row>
    <row r="99" spans="2:10">
      <c r="C99" s="3"/>
      <c r="D99" s="8"/>
      <c r="H99" s="4"/>
      <c r="J99" s="3"/>
    </row>
    <row r="100" spans="2:10">
      <c r="C100" s="3"/>
      <c r="D100" s="8"/>
      <c r="H100" s="4"/>
      <c r="J100" s="3"/>
    </row>
    <row r="101" spans="2:10">
      <c r="C101" s="6"/>
      <c r="D101" s="10"/>
      <c r="H101" s="4"/>
      <c r="J101" s="3"/>
    </row>
    <row r="102" spans="2:10">
      <c r="C102" s="3"/>
      <c r="D102" s="8"/>
      <c r="H102" s="4"/>
      <c r="J102" s="3"/>
    </row>
    <row r="103" spans="2:10">
      <c r="B103" s="11"/>
      <c r="C103" s="6"/>
      <c r="D103" s="8"/>
      <c r="H103" s="4"/>
      <c r="J103" s="3"/>
    </row>
    <row r="104" spans="2:10">
      <c r="D104" s="8"/>
    </row>
    <row r="105" spans="2:10">
      <c r="D105" s="8"/>
    </row>
    <row r="106" spans="2:10">
      <c r="D106" s="8"/>
    </row>
    <row r="107" spans="2:10">
      <c r="D107" s="8"/>
    </row>
    <row r="108" spans="2:10">
      <c r="D108" s="8"/>
    </row>
    <row r="109" spans="2:10">
      <c r="D109" s="8"/>
    </row>
    <row r="110" spans="2:10">
      <c r="D110" s="8"/>
    </row>
    <row r="111" spans="2:10">
      <c r="D111" s="8"/>
    </row>
    <row r="112" spans="2:10">
      <c r="D112" s="8"/>
    </row>
    <row r="113" spans="4:4">
      <c r="D113" s="8"/>
    </row>
    <row r="114" spans="4:4">
      <c r="D114" s="8"/>
    </row>
    <row r="115" spans="4:4">
      <c r="D115" s="8"/>
    </row>
    <row r="116" spans="4:4">
      <c r="D116" s="8"/>
    </row>
    <row r="117" spans="4:4">
      <c r="D117" s="8"/>
    </row>
    <row r="118" spans="4:4">
      <c r="D118" s="8"/>
    </row>
    <row r="119" spans="4:4">
      <c r="D119" s="8"/>
    </row>
    <row r="120" spans="4:4">
      <c r="D120" s="8"/>
    </row>
    <row r="121" spans="4:4">
      <c r="D121" s="8"/>
    </row>
    <row r="122" spans="4:4">
      <c r="D122" s="8"/>
    </row>
    <row r="123" spans="4:4">
      <c r="D123" s="8"/>
    </row>
    <row r="124" spans="4:4">
      <c r="D124" s="8"/>
    </row>
    <row r="125" spans="4:4">
      <c r="D125" s="8"/>
    </row>
    <row r="126" spans="4:4">
      <c r="D126" s="8"/>
    </row>
    <row r="127" spans="4:4">
      <c r="D127" s="8"/>
    </row>
    <row r="128" spans="4:4">
      <c r="D128" s="8"/>
    </row>
    <row r="129" spans="4:4">
      <c r="D129" s="8"/>
    </row>
    <row r="130" spans="4:4">
      <c r="D130" s="8"/>
    </row>
    <row r="131" spans="4:4">
      <c r="D131" s="8"/>
    </row>
    <row r="132" spans="4:4">
      <c r="D132" s="8"/>
    </row>
    <row r="133" spans="4:4">
      <c r="D133" s="8"/>
    </row>
    <row r="134" spans="4:4">
      <c r="D134" s="8"/>
    </row>
    <row r="135" spans="4:4">
      <c r="D135" s="8"/>
    </row>
    <row r="136" spans="4:4">
      <c r="D136" s="8"/>
    </row>
    <row r="137" spans="4:4">
      <c r="D137" s="8"/>
    </row>
    <row r="138" spans="4:4">
      <c r="D138" s="8"/>
    </row>
    <row r="139" spans="4:4">
      <c r="D139" s="8"/>
    </row>
    <row r="140" spans="4:4">
      <c r="D140" s="8"/>
    </row>
    <row r="141" spans="4:4">
      <c r="D141" s="8"/>
    </row>
    <row r="142" spans="4:4">
      <c r="D142" s="8"/>
    </row>
    <row r="143" spans="4:4">
      <c r="D143" s="8"/>
    </row>
    <row r="144" spans="4:4">
      <c r="D144" s="8"/>
    </row>
    <row r="145" spans="4:4">
      <c r="D145" s="8"/>
    </row>
    <row r="146" spans="4:4">
      <c r="D146" s="8"/>
    </row>
    <row r="147" spans="4:4">
      <c r="D147" s="8"/>
    </row>
    <row r="148" spans="4:4">
      <c r="D148" s="8"/>
    </row>
    <row r="149" spans="4:4">
      <c r="D149" s="8"/>
    </row>
    <row r="150" spans="4:4">
      <c r="D150" s="8"/>
    </row>
    <row r="151" spans="4:4">
      <c r="D151" s="8"/>
    </row>
    <row r="152" spans="4:4">
      <c r="D152" s="8"/>
    </row>
    <row r="153" spans="4:4">
      <c r="D153" s="8"/>
    </row>
    <row r="154" spans="4:4">
      <c r="D154" s="8"/>
    </row>
    <row r="155" spans="4:4">
      <c r="D155" s="8"/>
    </row>
    <row r="156" spans="4:4">
      <c r="D156" s="8"/>
    </row>
    <row r="157" spans="4:4">
      <c r="D157" s="8"/>
    </row>
    <row r="158" spans="4:4">
      <c r="D158" s="8"/>
    </row>
    <row r="159" spans="4:4">
      <c r="D159" s="8"/>
    </row>
    <row r="160" spans="4:4">
      <c r="D160" s="8"/>
    </row>
    <row r="161" spans="4:4">
      <c r="D161" s="8"/>
    </row>
    <row r="162" spans="4:4">
      <c r="D162" s="8"/>
    </row>
    <row r="163" spans="4:4">
      <c r="D163" s="8"/>
    </row>
    <row r="164" spans="4:4">
      <c r="D164" s="8"/>
    </row>
    <row r="165" spans="4:4">
      <c r="D165" s="8"/>
    </row>
    <row r="166" spans="4:4">
      <c r="D166" s="8"/>
    </row>
    <row r="167" spans="4:4">
      <c r="D167" s="8"/>
    </row>
    <row r="168" spans="4:4">
      <c r="D168" s="8"/>
    </row>
    <row r="169" spans="4:4">
      <c r="D169" s="8"/>
    </row>
    <row r="170" spans="4:4">
      <c r="D170" s="8"/>
    </row>
    <row r="171" spans="4:4">
      <c r="D171" s="8"/>
    </row>
    <row r="172" spans="4:4">
      <c r="D172" s="8"/>
    </row>
    <row r="173" spans="4:4">
      <c r="D173" s="8"/>
    </row>
    <row r="174" spans="4:4">
      <c r="D174" s="8"/>
    </row>
    <row r="175" spans="4:4">
      <c r="D175" s="8"/>
    </row>
    <row r="176" spans="4:4">
      <c r="D176" s="8"/>
    </row>
    <row r="177" spans="4:4">
      <c r="D177" s="8"/>
    </row>
    <row r="178" spans="4:4">
      <c r="D178" s="8"/>
    </row>
    <row r="179" spans="4:4">
      <c r="D179" s="8"/>
    </row>
    <row r="180" spans="4:4">
      <c r="D180" s="8"/>
    </row>
    <row r="181" spans="4:4">
      <c r="D181" s="8"/>
    </row>
    <row r="182" spans="4:4">
      <c r="D182" s="8"/>
    </row>
    <row r="183" spans="4:4">
      <c r="D183" s="8"/>
    </row>
    <row r="184" spans="4:4">
      <c r="D184" s="8"/>
    </row>
    <row r="185" spans="4:4">
      <c r="D185" s="8"/>
    </row>
    <row r="186" spans="4:4">
      <c r="D186" s="8"/>
    </row>
    <row r="187" spans="4:4">
      <c r="D187" s="8"/>
    </row>
    <row r="188" spans="4:4">
      <c r="D188" s="8"/>
    </row>
    <row r="189" spans="4:4">
      <c r="D189" s="8"/>
    </row>
    <row r="190" spans="4:4">
      <c r="D190" s="8"/>
    </row>
    <row r="191" spans="4:4">
      <c r="D191" s="8"/>
    </row>
    <row r="192" spans="4:4">
      <c r="D192" s="8"/>
    </row>
    <row r="193" spans="4:4">
      <c r="D193" s="8"/>
    </row>
    <row r="194" spans="4:4">
      <c r="D194" s="8"/>
    </row>
    <row r="195" spans="4:4">
      <c r="D195" s="8"/>
    </row>
    <row r="196" spans="4:4">
      <c r="D196" s="8"/>
    </row>
    <row r="197" spans="4:4">
      <c r="D197" s="8"/>
    </row>
    <row r="198" spans="4:4">
      <c r="D198" s="8"/>
    </row>
    <row r="199" spans="4:4">
      <c r="D199" s="8"/>
    </row>
    <row r="200" spans="4:4">
      <c r="D200" s="8"/>
    </row>
    <row r="201" spans="4:4">
      <c r="D201" s="8"/>
    </row>
    <row r="202" spans="4:4">
      <c r="D202" s="8"/>
    </row>
    <row r="203" spans="4:4">
      <c r="D203" s="8"/>
    </row>
    <row r="204" spans="4:4">
      <c r="D204" s="8"/>
    </row>
    <row r="205" spans="4:4">
      <c r="D205" s="8"/>
    </row>
    <row r="206" spans="4:4">
      <c r="D206" s="8"/>
    </row>
    <row r="207" spans="4:4">
      <c r="D207" s="8"/>
    </row>
    <row r="208" spans="4:4">
      <c r="D208" s="8"/>
    </row>
    <row r="209" spans="4:4">
      <c r="D209" s="8"/>
    </row>
    <row r="210" spans="4:4">
      <c r="D210" s="8"/>
    </row>
    <row r="211" spans="4:4">
      <c r="D211" s="8"/>
    </row>
    <row r="212" spans="4:4">
      <c r="D212" s="8"/>
    </row>
    <row r="213" spans="4:4">
      <c r="D213" s="8"/>
    </row>
    <row r="214" spans="4:4">
      <c r="D214" s="8"/>
    </row>
    <row r="215" spans="4:4">
      <c r="D215" s="8"/>
    </row>
    <row r="216" spans="4:4">
      <c r="D216" s="8"/>
    </row>
    <row r="217" spans="4:4">
      <c r="D217" s="8"/>
    </row>
    <row r="218" spans="4:4">
      <c r="D218" s="8"/>
    </row>
    <row r="219" spans="4:4">
      <c r="D219" s="8"/>
    </row>
    <row r="220" spans="4:4">
      <c r="D220" s="8"/>
    </row>
    <row r="221" spans="4:4">
      <c r="D221" s="8"/>
    </row>
    <row r="222" spans="4:4">
      <c r="D222" s="8"/>
    </row>
    <row r="223" spans="4:4">
      <c r="D223" s="8"/>
    </row>
    <row r="224" spans="4:4">
      <c r="D224" s="8"/>
    </row>
    <row r="225" spans="4:4">
      <c r="D225" s="8"/>
    </row>
    <row r="226" spans="4:4">
      <c r="D226" s="8"/>
    </row>
    <row r="227" spans="4:4">
      <c r="D227" s="8"/>
    </row>
    <row r="228" spans="4:4">
      <c r="D228" s="8"/>
    </row>
    <row r="229" spans="4:4">
      <c r="D229" s="8"/>
    </row>
    <row r="230" spans="4:4">
      <c r="D230" s="8"/>
    </row>
    <row r="231" spans="4:4">
      <c r="D231" s="8"/>
    </row>
    <row r="232" spans="4:4">
      <c r="D232" s="8"/>
    </row>
    <row r="233" spans="4:4">
      <c r="D233" s="8"/>
    </row>
    <row r="234" spans="4:4">
      <c r="D234" s="8"/>
    </row>
    <row r="235" spans="4:4">
      <c r="D235" s="8"/>
    </row>
    <row r="236" spans="4:4">
      <c r="D236" s="8"/>
    </row>
    <row r="237" spans="4:4">
      <c r="D237" s="8"/>
    </row>
    <row r="238" spans="4:4">
      <c r="D238" s="8"/>
    </row>
    <row r="239" spans="4:4">
      <c r="D239" s="8"/>
    </row>
    <row r="240" spans="4:4">
      <c r="D240" s="8"/>
    </row>
    <row r="241" spans="4:4">
      <c r="D241" s="8"/>
    </row>
    <row r="242" spans="4:4">
      <c r="D242" s="8"/>
    </row>
    <row r="243" spans="4:4">
      <c r="D243" s="8"/>
    </row>
    <row r="244" spans="4:4">
      <c r="D244" s="8"/>
    </row>
    <row r="245" spans="4:4">
      <c r="D245" s="8"/>
    </row>
    <row r="246" spans="4:4">
      <c r="D246" s="8"/>
    </row>
    <row r="247" spans="4:4">
      <c r="D247" s="8"/>
    </row>
    <row r="248" spans="4:4">
      <c r="D248" s="8"/>
    </row>
    <row r="249" spans="4:4">
      <c r="D249" s="8"/>
    </row>
    <row r="250" spans="4:4">
      <c r="D250" s="8"/>
    </row>
    <row r="251" spans="4:4">
      <c r="D251" s="8"/>
    </row>
    <row r="252" spans="4:4">
      <c r="D252" s="8"/>
    </row>
    <row r="253" spans="4:4">
      <c r="D253" s="8"/>
    </row>
    <row r="254" spans="4:4">
      <c r="D254" s="8"/>
    </row>
    <row r="255" spans="4:4">
      <c r="D255" s="8"/>
    </row>
    <row r="256" spans="4:4">
      <c r="D256" s="8"/>
    </row>
    <row r="257" spans="4:4">
      <c r="D257" s="8"/>
    </row>
    <row r="258" spans="4:4">
      <c r="D258" s="8"/>
    </row>
    <row r="259" spans="4:4">
      <c r="D259" s="8"/>
    </row>
    <row r="260" spans="4:4">
      <c r="D260" s="8"/>
    </row>
    <row r="261" spans="4:4">
      <c r="D261" s="8"/>
    </row>
    <row r="262" spans="4:4">
      <c r="D262" s="8"/>
    </row>
    <row r="263" spans="4:4">
      <c r="D263" s="8"/>
    </row>
    <row r="264" spans="4:4">
      <c r="D264" s="8"/>
    </row>
    <row r="265" spans="4:4">
      <c r="D265" s="8"/>
    </row>
    <row r="266" spans="4:4">
      <c r="D266" s="8"/>
    </row>
    <row r="267" spans="4:4">
      <c r="D267" s="8"/>
    </row>
    <row r="268" spans="4:4">
      <c r="D268" s="8"/>
    </row>
    <row r="269" spans="4:4">
      <c r="D269" s="8"/>
    </row>
    <row r="270" spans="4:4">
      <c r="D270" s="8"/>
    </row>
    <row r="271" spans="4:4">
      <c r="D271" s="8"/>
    </row>
    <row r="272" spans="4:4">
      <c r="D272" s="8"/>
    </row>
    <row r="273" spans="4:4">
      <c r="D273" s="8"/>
    </row>
    <row r="274" spans="4:4">
      <c r="D274" s="8"/>
    </row>
    <row r="275" spans="4:4">
      <c r="D275" s="8"/>
    </row>
    <row r="276" spans="4:4">
      <c r="D276" s="8"/>
    </row>
    <row r="277" spans="4:4">
      <c r="D277" s="8"/>
    </row>
    <row r="278" spans="4:4">
      <c r="D278" s="8"/>
    </row>
    <row r="279" spans="4:4">
      <c r="D279" s="8"/>
    </row>
    <row r="280" spans="4:4">
      <c r="D280" s="8"/>
    </row>
    <row r="281" spans="4:4">
      <c r="D281" s="8"/>
    </row>
    <row r="282" spans="4:4">
      <c r="D282" s="8"/>
    </row>
    <row r="283" spans="4:4">
      <c r="D283" s="8"/>
    </row>
    <row r="284" spans="4:4">
      <c r="D284" s="8"/>
    </row>
    <row r="285" spans="4:4">
      <c r="D285" s="8"/>
    </row>
    <row r="286" spans="4:4">
      <c r="D286" s="8"/>
    </row>
    <row r="287" spans="4:4">
      <c r="D287" s="8"/>
    </row>
    <row r="288" spans="4:4">
      <c r="D288" s="8"/>
    </row>
    <row r="289" spans="4:4">
      <c r="D289" s="8"/>
    </row>
    <row r="290" spans="4:4">
      <c r="D290" s="8"/>
    </row>
    <row r="291" spans="4:4">
      <c r="D291" s="8"/>
    </row>
    <row r="292" spans="4:4">
      <c r="D292" s="8"/>
    </row>
    <row r="293" spans="4:4">
      <c r="D293" s="8"/>
    </row>
    <row r="294" spans="4:4">
      <c r="D294" s="8"/>
    </row>
    <row r="295" spans="4:4">
      <c r="D295" s="8"/>
    </row>
    <row r="296" spans="4:4">
      <c r="D296" s="8"/>
    </row>
    <row r="297" spans="4:4">
      <c r="D297" s="8"/>
    </row>
    <row r="298" spans="4:4">
      <c r="D298" s="8"/>
    </row>
    <row r="299" spans="4:4">
      <c r="D299" s="8"/>
    </row>
    <row r="300" spans="4:4">
      <c r="D300" s="8"/>
    </row>
    <row r="301" spans="4:4">
      <c r="D301" s="8"/>
    </row>
    <row r="302" spans="4:4">
      <c r="D302" s="8"/>
    </row>
    <row r="303" spans="4:4">
      <c r="D303" s="8"/>
    </row>
    <row r="304" spans="4:4">
      <c r="D304" s="8"/>
    </row>
    <row r="305" spans="4:4">
      <c r="D305" s="8"/>
    </row>
    <row r="306" spans="4:4">
      <c r="D306" s="8"/>
    </row>
    <row r="307" spans="4:4">
      <c r="D307" s="8"/>
    </row>
    <row r="308" spans="4:4">
      <c r="D308" s="8"/>
    </row>
    <row r="309" spans="4:4">
      <c r="D309" s="8"/>
    </row>
    <row r="310" spans="4:4">
      <c r="D310" s="8"/>
    </row>
    <row r="311" spans="4:4">
      <c r="D311" s="8"/>
    </row>
    <row r="312" spans="4:4">
      <c r="D312" s="8"/>
    </row>
    <row r="313" spans="4:4">
      <c r="D313" s="8"/>
    </row>
    <row r="314" spans="4:4">
      <c r="D314" s="8"/>
    </row>
    <row r="315" spans="4:4">
      <c r="D315" s="8"/>
    </row>
    <row r="316" spans="4:4">
      <c r="D316" s="8"/>
    </row>
    <row r="317" spans="4:4">
      <c r="D317" s="8"/>
    </row>
    <row r="318" spans="4:4">
      <c r="D318" s="8"/>
    </row>
    <row r="319" spans="4:4">
      <c r="D319" s="8"/>
    </row>
    <row r="320" spans="4:4">
      <c r="D320" s="8"/>
    </row>
    <row r="321" spans="4:4">
      <c r="D321" s="8"/>
    </row>
    <row r="322" spans="4:4">
      <c r="D322" s="8"/>
    </row>
    <row r="323" spans="4:4">
      <c r="D323" s="8"/>
    </row>
    <row r="324" spans="4:4">
      <c r="D324" s="8"/>
    </row>
    <row r="325" spans="4:4">
      <c r="D325" s="8"/>
    </row>
    <row r="326" spans="4:4">
      <c r="D326" s="8"/>
    </row>
    <row r="327" spans="4:4">
      <c r="D327" s="8"/>
    </row>
    <row r="328" spans="4:4">
      <c r="D328" s="8"/>
    </row>
    <row r="329" spans="4:4">
      <c r="D329" s="8"/>
    </row>
    <row r="330" spans="4:4">
      <c r="D330" s="8"/>
    </row>
    <row r="331" spans="4:4">
      <c r="D331" s="8"/>
    </row>
    <row r="332" spans="4:4">
      <c r="D332" s="8"/>
    </row>
    <row r="333" spans="4:4">
      <c r="D333" s="8"/>
    </row>
    <row r="334" spans="4:4">
      <c r="D334" s="8"/>
    </row>
    <row r="335" spans="4:4">
      <c r="D335" s="8"/>
    </row>
    <row r="336" spans="4:4">
      <c r="D336" s="8"/>
    </row>
    <row r="337" spans="4:4">
      <c r="D337" s="8"/>
    </row>
    <row r="338" spans="4:4">
      <c r="D338" s="8"/>
    </row>
    <row r="339" spans="4:4">
      <c r="D339" s="8"/>
    </row>
    <row r="340" spans="4:4">
      <c r="D340" s="8"/>
    </row>
    <row r="341" spans="4:4">
      <c r="D341" s="8"/>
    </row>
    <row r="342" spans="4:4">
      <c r="D342" s="8"/>
    </row>
    <row r="343" spans="4:4">
      <c r="D343" s="8"/>
    </row>
    <row r="344" spans="4:4">
      <c r="D344" s="8"/>
    </row>
    <row r="345" spans="4:4">
      <c r="D345" s="8"/>
    </row>
    <row r="346" spans="4:4">
      <c r="D346" s="8"/>
    </row>
    <row r="347" spans="4:4">
      <c r="D347" s="8"/>
    </row>
    <row r="348" spans="4:4">
      <c r="D348" s="8"/>
    </row>
    <row r="349" spans="4:4">
      <c r="D349" s="8"/>
    </row>
    <row r="350" spans="4:4">
      <c r="D350" s="8"/>
    </row>
    <row r="351" spans="4:4">
      <c r="D351" s="8"/>
    </row>
    <row r="352" spans="4:4">
      <c r="D352" s="8"/>
    </row>
    <row r="353" spans="4:4">
      <c r="D353" s="8"/>
    </row>
    <row r="354" spans="4:4">
      <c r="D354" s="8"/>
    </row>
    <row r="355" spans="4:4">
      <c r="D355" s="8"/>
    </row>
    <row r="356" spans="4:4">
      <c r="D356" s="8"/>
    </row>
    <row r="357" spans="4:4">
      <c r="D357" s="8"/>
    </row>
    <row r="358" spans="4:4">
      <c r="D358" s="8"/>
    </row>
    <row r="359" spans="4:4">
      <c r="D359" s="8"/>
    </row>
    <row r="360" spans="4:4">
      <c r="D360" s="8"/>
    </row>
    <row r="361" spans="4:4">
      <c r="D361" s="8"/>
    </row>
    <row r="362" spans="4:4">
      <c r="D362" s="8"/>
    </row>
    <row r="363" spans="4:4">
      <c r="D363" s="8"/>
    </row>
    <row r="364" spans="4:4">
      <c r="D364" s="8"/>
    </row>
    <row r="365" spans="4:4">
      <c r="D365" s="8"/>
    </row>
    <row r="366" spans="4:4">
      <c r="D366" s="8"/>
    </row>
    <row r="367" spans="4:4">
      <c r="D367" s="8"/>
    </row>
    <row r="368" spans="4:4">
      <c r="D368" s="8"/>
    </row>
    <row r="369" spans="4:4">
      <c r="D369" s="8"/>
    </row>
    <row r="370" spans="4:4">
      <c r="D370" s="8"/>
    </row>
    <row r="371" spans="4:4">
      <c r="D371" s="8"/>
    </row>
    <row r="372" spans="4:4">
      <c r="D372" s="8"/>
    </row>
    <row r="373" spans="4:4">
      <c r="D373" s="8"/>
    </row>
    <row r="374" spans="4:4">
      <c r="D374" s="8"/>
    </row>
    <row r="375" spans="4:4">
      <c r="D375" s="8"/>
    </row>
    <row r="376" spans="4:4">
      <c r="D376" s="8"/>
    </row>
    <row r="377" spans="4:4">
      <c r="D377" s="8"/>
    </row>
    <row r="378" spans="4:4">
      <c r="D378" s="8"/>
    </row>
    <row r="379" spans="4:4">
      <c r="D379" s="8"/>
    </row>
    <row r="380" spans="4:4">
      <c r="D380" s="8"/>
    </row>
    <row r="381" spans="4:4">
      <c r="D381" s="8"/>
    </row>
    <row r="382" spans="4:4">
      <c r="D382" s="8"/>
    </row>
    <row r="383" spans="4:4">
      <c r="D383" s="8"/>
    </row>
    <row r="384" spans="4:4">
      <c r="D384" s="8"/>
    </row>
    <row r="385" spans="4:4">
      <c r="D385" s="8"/>
    </row>
    <row r="386" spans="4:4">
      <c r="D386" s="8"/>
    </row>
    <row r="387" spans="4:4">
      <c r="D387" s="8"/>
    </row>
    <row r="388" spans="4:4">
      <c r="D388" s="8"/>
    </row>
    <row r="389" spans="4:4">
      <c r="D389" s="8"/>
    </row>
    <row r="390" spans="4:4">
      <c r="D390" s="8"/>
    </row>
    <row r="391" spans="4:4">
      <c r="D391" s="8"/>
    </row>
    <row r="392" spans="4:4">
      <c r="D392" s="8"/>
    </row>
    <row r="393" spans="4:4">
      <c r="D393" s="8"/>
    </row>
    <row r="394" spans="4:4">
      <c r="D394" s="8"/>
    </row>
    <row r="395" spans="4:4">
      <c r="D395" s="8"/>
    </row>
    <row r="396" spans="4:4">
      <c r="D396" s="8"/>
    </row>
    <row r="397" spans="4:4">
      <c r="D397" s="8"/>
    </row>
    <row r="398" spans="4:4">
      <c r="D398" s="8"/>
    </row>
    <row r="399" spans="4:4">
      <c r="D399" s="8"/>
    </row>
    <row r="400" spans="4:4">
      <c r="D400" s="8"/>
    </row>
    <row r="401" spans="4:4">
      <c r="D401" s="8"/>
    </row>
    <row r="402" spans="4:4">
      <c r="D402" s="8"/>
    </row>
    <row r="403" spans="4:4">
      <c r="D403" s="8"/>
    </row>
    <row r="404" spans="4:4">
      <c r="D404" s="8"/>
    </row>
    <row r="405" spans="4:4">
      <c r="D405" s="8"/>
    </row>
    <row r="406" spans="4:4">
      <c r="D406" s="8"/>
    </row>
    <row r="407" spans="4:4">
      <c r="D407" s="8"/>
    </row>
    <row r="408" spans="4:4">
      <c r="D408" s="8"/>
    </row>
    <row r="409" spans="4:4">
      <c r="D409" s="8"/>
    </row>
    <row r="410" spans="4:4">
      <c r="D410" s="8"/>
    </row>
    <row r="411" spans="4:4">
      <c r="D411" s="8"/>
    </row>
    <row r="412" spans="4:4">
      <c r="D412" s="8"/>
    </row>
    <row r="413" spans="4:4">
      <c r="D413" s="8"/>
    </row>
    <row r="414" spans="4:4">
      <c r="D414" s="8"/>
    </row>
    <row r="415" spans="4:4">
      <c r="D415" s="8"/>
    </row>
    <row r="416" spans="4:4">
      <c r="D416" s="8"/>
    </row>
    <row r="417" spans="4:4">
      <c r="D417" s="8"/>
    </row>
    <row r="418" spans="4:4">
      <c r="D418" s="8"/>
    </row>
    <row r="419" spans="4:4">
      <c r="D419" s="8"/>
    </row>
    <row r="420" spans="4:4">
      <c r="D420" s="8"/>
    </row>
    <row r="421" spans="4:4">
      <c r="D421" s="8"/>
    </row>
    <row r="422" spans="4:4">
      <c r="D422" s="8"/>
    </row>
    <row r="423" spans="4:4">
      <c r="D423" s="8"/>
    </row>
    <row r="424" spans="4:4">
      <c r="D424" s="8"/>
    </row>
    <row r="425" spans="4:4">
      <c r="D425" s="8"/>
    </row>
    <row r="426" spans="4:4">
      <c r="D426" s="8"/>
    </row>
    <row r="427" spans="4:4">
      <c r="D427" s="8"/>
    </row>
    <row r="428" spans="4:4">
      <c r="D428" s="8"/>
    </row>
    <row r="429" spans="4:4">
      <c r="D429" s="8"/>
    </row>
    <row r="430" spans="4:4">
      <c r="D430" s="8"/>
    </row>
    <row r="431" spans="4:4">
      <c r="D431" s="8"/>
    </row>
    <row r="432" spans="4:4">
      <c r="D432" s="8"/>
    </row>
    <row r="433" spans="4:4">
      <c r="D433" s="8"/>
    </row>
    <row r="434" spans="4:4">
      <c r="D434" s="8"/>
    </row>
    <row r="435" spans="4:4">
      <c r="D435" s="8"/>
    </row>
    <row r="436" spans="4:4">
      <c r="D436" s="8"/>
    </row>
    <row r="437" spans="4:4">
      <c r="D437" s="8"/>
    </row>
    <row r="438" spans="4:4">
      <c r="D438" s="8"/>
    </row>
    <row r="439" spans="4:4">
      <c r="D439" s="8"/>
    </row>
    <row r="440" spans="4:4">
      <c r="D440" s="8"/>
    </row>
    <row r="441" spans="4:4">
      <c r="D441" s="8"/>
    </row>
    <row r="442" spans="4:4">
      <c r="D442" s="8"/>
    </row>
    <row r="443" spans="4:4">
      <c r="D443" s="8"/>
    </row>
    <row r="444" spans="4:4">
      <c r="D444" s="8"/>
    </row>
    <row r="445" spans="4:4">
      <c r="D445" s="8"/>
    </row>
    <row r="446" spans="4:4">
      <c r="D446" s="8"/>
    </row>
    <row r="447" spans="4:4">
      <c r="D447" s="8"/>
    </row>
    <row r="448" spans="4:4">
      <c r="D448" s="8"/>
    </row>
    <row r="449" spans="4:4">
      <c r="D449" s="8"/>
    </row>
    <row r="450" spans="4:4">
      <c r="D450" s="8"/>
    </row>
    <row r="451" spans="4:4">
      <c r="D451" s="8"/>
    </row>
    <row r="452" spans="4:4">
      <c r="D452" s="8"/>
    </row>
    <row r="453" spans="4:4">
      <c r="D453" s="8"/>
    </row>
    <row r="454" spans="4:4">
      <c r="D454" s="8"/>
    </row>
    <row r="455" spans="4:4">
      <c r="D455" s="8"/>
    </row>
    <row r="456" spans="4:4">
      <c r="D456" s="8"/>
    </row>
    <row r="457" spans="4:4">
      <c r="D457" s="8"/>
    </row>
    <row r="458" spans="4:4">
      <c r="D458" s="8"/>
    </row>
    <row r="459" spans="4:4">
      <c r="D459" s="8"/>
    </row>
    <row r="460" spans="4:4">
      <c r="D460" s="8"/>
    </row>
    <row r="461" spans="4:4">
      <c r="D461" s="8"/>
    </row>
    <row r="462" spans="4:4">
      <c r="D462" s="8"/>
    </row>
    <row r="463" spans="4:4">
      <c r="D463" s="8"/>
    </row>
    <row r="464" spans="4:4">
      <c r="D464" s="8"/>
    </row>
    <row r="465" spans="4:4">
      <c r="D465" s="8"/>
    </row>
    <row r="466" spans="4:4">
      <c r="D466" s="8"/>
    </row>
    <row r="467" spans="4:4">
      <c r="D467" s="8"/>
    </row>
    <row r="468" spans="4:4">
      <c r="D468" s="8"/>
    </row>
    <row r="469" spans="4:4">
      <c r="D469" s="8"/>
    </row>
    <row r="470" spans="4:4">
      <c r="D470" s="8"/>
    </row>
    <row r="471" spans="4:4">
      <c r="D471" s="8"/>
    </row>
    <row r="472" spans="4:4">
      <c r="D472" s="8"/>
    </row>
    <row r="473" spans="4:4">
      <c r="D473" s="8"/>
    </row>
    <row r="474" spans="4:4">
      <c r="D474" s="8"/>
    </row>
    <row r="475" spans="4:4">
      <c r="D475" s="8"/>
    </row>
    <row r="476" spans="4:4">
      <c r="D476" s="8"/>
    </row>
    <row r="477" spans="4:4">
      <c r="D477" s="8"/>
    </row>
    <row r="478" spans="4:4">
      <c r="D478" s="8"/>
    </row>
    <row r="479" spans="4:4">
      <c r="D479" s="8"/>
    </row>
    <row r="480" spans="4:4">
      <c r="D480" s="8"/>
    </row>
    <row r="481" spans="4:4">
      <c r="D481" s="8"/>
    </row>
    <row r="482" spans="4:4">
      <c r="D482" s="8"/>
    </row>
    <row r="483" spans="4:4">
      <c r="D483" s="8"/>
    </row>
    <row r="484" spans="4:4">
      <c r="D484" s="8"/>
    </row>
    <row r="485" spans="4:4">
      <c r="D485" s="8"/>
    </row>
    <row r="486" spans="4:4">
      <c r="D486" s="8"/>
    </row>
    <row r="487" spans="4:4">
      <c r="D487" s="8"/>
    </row>
    <row r="488" spans="4:4">
      <c r="D488" s="8"/>
    </row>
    <row r="489" spans="4:4">
      <c r="D489" s="8"/>
    </row>
    <row r="490" spans="4:4">
      <c r="D490" s="8"/>
    </row>
    <row r="491" spans="4:4">
      <c r="D491" s="8"/>
    </row>
    <row r="492" spans="4:4">
      <c r="D492" s="8"/>
    </row>
    <row r="493" spans="4:4">
      <c r="D493" s="8"/>
    </row>
    <row r="494" spans="4:4">
      <c r="D494" s="8"/>
    </row>
    <row r="495" spans="4:4">
      <c r="D495" s="8"/>
    </row>
    <row r="496" spans="4:4">
      <c r="D496" s="8"/>
    </row>
    <row r="497" spans="4:4">
      <c r="D497" s="8"/>
    </row>
    <row r="498" spans="4:4">
      <c r="D498" s="8"/>
    </row>
    <row r="499" spans="4:4">
      <c r="D499" s="8"/>
    </row>
    <row r="500" spans="4:4">
      <c r="D500" s="8"/>
    </row>
    <row r="501" spans="4:4">
      <c r="D501" s="8"/>
    </row>
    <row r="502" spans="4:4">
      <c r="D502" s="8"/>
    </row>
    <row r="503" spans="4:4">
      <c r="D503" s="8"/>
    </row>
    <row r="504" spans="4:4">
      <c r="D504" s="8"/>
    </row>
    <row r="505" spans="4:4">
      <c r="D505" s="8"/>
    </row>
    <row r="506" spans="4:4">
      <c r="D506" s="8"/>
    </row>
    <row r="507" spans="4:4">
      <c r="D507" s="8"/>
    </row>
    <row r="508" spans="4:4">
      <c r="D508" s="8"/>
    </row>
    <row r="509" spans="4:4">
      <c r="D509" s="8"/>
    </row>
    <row r="510" spans="4:4">
      <c r="D510" s="8"/>
    </row>
    <row r="511" spans="4:4">
      <c r="D511" s="8"/>
    </row>
    <row r="512" spans="4:4">
      <c r="D512" s="8"/>
    </row>
    <row r="513" spans="4:4">
      <c r="D513" s="8"/>
    </row>
    <row r="514" spans="4:4">
      <c r="D514" s="8"/>
    </row>
    <row r="515" spans="4:4">
      <c r="D515" s="8"/>
    </row>
    <row r="516" spans="4:4">
      <c r="D516" s="8"/>
    </row>
    <row r="517" spans="4:4">
      <c r="D517" s="8"/>
    </row>
    <row r="518" spans="4:4">
      <c r="D518" s="8"/>
    </row>
    <row r="519" spans="4:4">
      <c r="D519" s="8"/>
    </row>
    <row r="520" spans="4:4">
      <c r="D520" s="8"/>
    </row>
    <row r="521" spans="4:4">
      <c r="D521" s="8"/>
    </row>
    <row r="522" spans="4:4">
      <c r="D522" s="8"/>
    </row>
    <row r="523" spans="4:4">
      <c r="D523" s="8"/>
    </row>
    <row r="524" spans="4:4">
      <c r="D524" s="8"/>
    </row>
  </sheetData>
  <mergeCells count="36">
    <mergeCell ref="C86:F86"/>
    <mergeCell ref="B91:I91"/>
    <mergeCell ref="B85:N85"/>
    <mergeCell ref="C80:N80"/>
    <mergeCell ref="C75:F75"/>
    <mergeCell ref="B79:I79"/>
    <mergeCell ref="B82:N82"/>
    <mergeCell ref="B83:N83"/>
    <mergeCell ref="B84:N84"/>
    <mergeCell ref="B58:O58"/>
    <mergeCell ref="B60:N60"/>
    <mergeCell ref="C74:N74"/>
    <mergeCell ref="B63:N63"/>
    <mergeCell ref="B64:N64"/>
    <mergeCell ref="B65:N65"/>
    <mergeCell ref="B66:N66"/>
    <mergeCell ref="B67:N67"/>
    <mergeCell ref="D68:F68"/>
    <mergeCell ref="B68:B69"/>
    <mergeCell ref="C68:C69"/>
    <mergeCell ref="K36:L36"/>
    <mergeCell ref="M36:N36"/>
    <mergeCell ref="B47:B48"/>
    <mergeCell ref="C47:D47"/>
    <mergeCell ref="E47:F47"/>
    <mergeCell ref="G47:H47"/>
    <mergeCell ref="I47:J47"/>
    <mergeCell ref="K47:L47"/>
    <mergeCell ref="M47:N47"/>
    <mergeCell ref="B8:I8"/>
    <mergeCell ref="B15:I15"/>
    <mergeCell ref="B36:B37"/>
    <mergeCell ref="C36:D36"/>
    <mergeCell ref="E36:F36"/>
    <mergeCell ref="G36:H36"/>
    <mergeCell ref="I36:J36"/>
  </mergeCells>
  <phoneticPr fontId="1" type="noConversion"/>
  <pageMargins left="0.7" right="0.7" top="0.75" bottom="0.75" header="0.3" footer="0.3"/>
  <pageSetup paperSize="9" orientation="portrait" horizontalDpi="200" verticalDpi="2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3"/>
  <sheetViews>
    <sheetView workbookViewId="0">
      <selection activeCell="D14" sqref="D14"/>
    </sheetView>
  </sheetViews>
  <sheetFormatPr defaultRowHeight="13.5"/>
  <sheetData>
    <row r="53" spans="1:1">
      <c r="A53" s="9"/>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题目+答题</vt:lpstr>
      <vt:lpstr>答题详解</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2018-04-01T18:55:22Z</dcterms:modified>
</cp:coreProperties>
</file>