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B6" i="10"/>
  <c r="B5"/>
  <c r="E1"/>
  <c r="E23" i="8"/>
  <c r="I52"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I49" i="3"/>
  <c r="J52" s="1"/>
  <c r="I50"/>
  <c r="I54"/>
  <c r="I51"/>
  <c r="I53"/>
  <c r="M16" i="9"/>
  <c r="J16"/>
  <c r="J17"/>
  <c r="J18"/>
  <c r="J19"/>
  <c r="J20"/>
  <c r="J21"/>
  <c r="J22"/>
  <c r="J23"/>
  <c r="L23"/>
  <c r="L22"/>
  <c r="L21"/>
  <c r="L20"/>
  <c r="L19"/>
  <c r="L18"/>
  <c r="L17"/>
  <c r="L16"/>
  <c r="E38" i="3"/>
  <c r="E39"/>
  <c r="E41"/>
  <c r="J50" l="1"/>
  <c r="J53"/>
  <c r="J51"/>
  <c r="M15" i="9"/>
  <c r="M23"/>
  <c r="M18"/>
  <c r="M17"/>
  <c r="M19"/>
</calcChain>
</file>

<file path=xl/sharedStrings.xml><?xml version="1.0" encoding="utf-8"?>
<sst xmlns="http://schemas.openxmlformats.org/spreadsheetml/2006/main" count="234" uniqueCount="186">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</sst>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4"/>
  <sheetViews>
    <sheetView workbookViewId="0">
      <selection activeCell="A9" sqref="A9:XFD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t="s">
        <v>163</v>
      </c>
      <c r="D24" s="53">
        <v>10000</v>
      </c>
      <c r="E24" s="53"/>
    </row>
    <row r="25" spans="2:16">
      <c r="B25" t="s">
        <v>150</v>
      </c>
      <c r="E25" s="53">
        <v>0</v>
      </c>
    </row>
    <row r="26" spans="2:16">
      <c r="I26" s="58"/>
      <c r="J26" s="17"/>
      <c r="K26" s="17"/>
    </row>
    <row r="37" spans="2:10">
      <c r="B37" s="10"/>
      <c r="C37" s="10" t="s">
        <v>15</v>
      </c>
      <c r="D37" s="10" t="s">
        <v>16</v>
      </c>
      <c r="E37" s="10" t="s">
        <v>32</v>
      </c>
      <c r="F37" s="10" t="s">
        <v>17</v>
      </c>
      <c r="G37" s="10" t="s">
        <v>18</v>
      </c>
    </row>
    <row r="38" spans="2:10">
      <c r="B38" s="8" t="s">
        <v>21</v>
      </c>
      <c r="C38" s="8">
        <v>501029</v>
      </c>
      <c r="D38" s="8">
        <v>0.89400000000000002</v>
      </c>
      <c r="E38" s="8">
        <f>D38*1.05</f>
        <v>0.93870000000000009</v>
      </c>
      <c r="F38" s="8">
        <v>19500</v>
      </c>
      <c r="G38" s="62">
        <v>17550</v>
      </c>
    </row>
    <row r="39" spans="2:10">
      <c r="B39" s="8" t="s">
        <v>20</v>
      </c>
      <c r="C39" s="8">
        <v>159905</v>
      </c>
      <c r="D39" s="8">
        <v>1.381</v>
      </c>
      <c r="E39" s="8">
        <f>D39*1.05</f>
        <v>1.4500500000000001</v>
      </c>
      <c r="F39" s="8">
        <v>7500</v>
      </c>
      <c r="G39" s="62">
        <v>10380</v>
      </c>
      <c r="I39"/>
    </row>
    <row r="40" spans="2:10">
      <c r="B40" s="8" t="s">
        <v>24</v>
      </c>
      <c r="C40" s="8">
        <v>510880</v>
      </c>
      <c r="D40" s="8"/>
      <c r="E40" s="8"/>
      <c r="F40" s="8"/>
      <c r="G40" s="62">
        <v>0</v>
      </c>
      <c r="I40"/>
    </row>
    <row r="41" spans="2:10">
      <c r="B41" s="8" t="s">
        <v>25</v>
      </c>
      <c r="C41" s="8">
        <v>510900</v>
      </c>
      <c r="D41" s="8">
        <v>1.177</v>
      </c>
      <c r="E41" s="8">
        <f>D41*1.05</f>
        <v>1.2358500000000001</v>
      </c>
      <c r="F41" s="8">
        <v>10000</v>
      </c>
      <c r="G41" s="62">
        <v>11770</v>
      </c>
      <c r="I41"/>
    </row>
    <row r="42" spans="2:10">
      <c r="I42"/>
    </row>
    <row r="43" spans="2:10">
      <c r="I43"/>
    </row>
    <row r="44" spans="2:10">
      <c r="I44"/>
    </row>
    <row r="48" spans="2:10">
      <c r="H48" s="7"/>
      <c r="I48" s="62"/>
      <c r="J48" s="7" t="s">
        <v>139</v>
      </c>
    </row>
    <row r="49" spans="8:11">
      <c r="H49" s="7" t="s">
        <v>140</v>
      </c>
      <c r="I49" s="78">
        <f>SUM(I50:I54)</f>
        <v>90088</v>
      </c>
      <c r="J49" s="7"/>
    </row>
    <row r="50" spans="8:11">
      <c r="H50" s="7" t="s">
        <v>137</v>
      </c>
      <c r="I50" s="78">
        <f>SUM(D13:E22)</f>
        <v>25351</v>
      </c>
      <c r="J50" s="69">
        <f>I50/I49</f>
        <v>0.28140262854098214</v>
      </c>
      <c r="K50">
        <v>5</v>
      </c>
    </row>
    <row r="51" spans="8:11">
      <c r="H51" s="7" t="s">
        <v>138</v>
      </c>
      <c r="I51" s="78">
        <f>SUM(D6:E11)</f>
        <v>11037</v>
      </c>
      <c r="J51" s="69">
        <f>I51/I49</f>
        <v>0.12251354231418168</v>
      </c>
      <c r="K51">
        <v>2</v>
      </c>
    </row>
    <row r="52" spans="8:11">
      <c r="H52" s="7" t="s">
        <v>158</v>
      </c>
      <c r="I52" s="78">
        <f>SUM(D2:E5)</f>
        <v>4000</v>
      </c>
      <c r="J52" s="69">
        <f>I52/I49</f>
        <v>4.4401030103898412E-2</v>
      </c>
      <c r="K52">
        <v>1</v>
      </c>
    </row>
    <row r="53" spans="8:11">
      <c r="H53" s="7" t="s">
        <v>141</v>
      </c>
      <c r="I53" s="83">
        <f>SUM(G38:G41)</f>
        <v>39700</v>
      </c>
      <c r="J53" s="69">
        <f>I53/I49</f>
        <v>0.4406802237811917</v>
      </c>
      <c r="K53">
        <v>8</v>
      </c>
    </row>
    <row r="54" spans="8:11">
      <c r="H54" s="81" t="s">
        <v>168</v>
      </c>
      <c r="I54" s="78">
        <f>SUM(D23:D24)</f>
        <v>10000</v>
      </c>
      <c r="J54"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7"/>
  <sheetViews>
    <sheetView tabSelected="1" workbookViewId="0">
      <selection activeCell="B3" sqref="B3"/>
    </sheetView>
  </sheetViews>
  <sheetFormatPr defaultRowHeight="13.5"/>
  <cols>
    <col min="2" max="2" width="9.75" customWidth="1"/>
    <col min="4" max="4" width="10.5" bestFit="1" customWidth="1"/>
  </cols>
  <sheetData>
    <row r="1" spans="1:6">
      <c r="A1" t="s">
        <v>182</v>
      </c>
      <c r="B1">
        <v>3121</v>
      </c>
      <c r="D1" s="16">
        <v>43486</v>
      </c>
      <c r="E1">
        <f>(3561^2)*25/(3400^2)+3085/3185*10</f>
        <v>37.109732842231921</v>
      </c>
      <c r="F1">
        <v>25</v>
      </c>
    </row>
    <row r="2" spans="1:6">
      <c r="A2" t="s">
        <v>183</v>
      </c>
      <c r="B2">
        <v>3605</v>
      </c>
    </row>
    <row r="3" spans="1:6">
      <c r="A3" t="s">
        <v>184</v>
      </c>
      <c r="B3">
        <v>3500</v>
      </c>
    </row>
    <row r="5" spans="1:6">
      <c r="A5" t="s">
        <v>185</v>
      </c>
      <c r="B5">
        <f>B1^2*25/B3^2</f>
        <v>19.87885918367347</v>
      </c>
    </row>
    <row r="6" spans="1:6">
      <c r="B6" s="52">
        <f>(B2-B3)/6</f>
        <v>17.5</v>
      </c>
    </row>
    <row r="7" spans="1:6">
      <c r="B7" s="52">
        <f>B5+B6</f>
        <v>37.37885918367347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2019-01-21T08:50:31Z</dcterms:modified>
</cp:coreProperties>
</file>