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s>
  <calcPr calcId="124519"/>
</workbook>
</file>

<file path=xl/calcChain.xml><?xml version="1.0" encoding="utf-8"?>
<calcChain xmlns="http://schemas.openxmlformats.org/spreadsheetml/2006/main">
  <c r="I52"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I49" i="3" l="1"/>
  <c r="J52" s="1"/>
  <c r="I50"/>
  <c r="I54"/>
  <c r="I51"/>
  <c r="I53"/>
  <c r="M16" i="9"/>
  <c r="J16"/>
  <c r="J17"/>
  <c r="J18"/>
  <c r="J19"/>
  <c r="J20"/>
  <c r="J21"/>
  <c r="J22"/>
  <c r="J23"/>
  <c r="L23"/>
  <c r="L22"/>
  <c r="L21"/>
  <c r="L20"/>
  <c r="L19"/>
  <c r="L18"/>
  <c r="L17"/>
  <c r="L16"/>
  <c r="E38" i="3"/>
  <c r="E39"/>
  <c r="E41"/>
  <c r="J50" l="1"/>
  <c r="J53"/>
  <c r="J51"/>
  <c r="M15" i="9"/>
  <c r="M23"/>
  <c r="M18"/>
  <c r="M17"/>
  <c r="M19"/>
</calcChain>
</file>

<file path=xl/sharedStrings.xml><?xml version="1.0" encoding="utf-8"?>
<sst xmlns="http://schemas.openxmlformats.org/spreadsheetml/2006/main" count="228" uniqueCount="180">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</sst>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7">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0" fillId="0" borderId="0" xfId="0" applyAlignment="1">
      <alignment vertical="center"/>
    </xf>
    <xf numFmtId="178" fontId="0" fillId="0" borderId="0" xfId="0" applyNumberFormat="1" applyAlignmen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0" xfId="0" applyAlignment="1">
      <alignment horizontal="lef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B41" sqref="B41"/>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H21" sqref="H21:I21"/>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tabSelected="1" topLeftCell="A19" workbookViewId="0">
      <selection activeCell="I52" sqref="I52"/>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2500</v>
      </c>
      <c r="E2" s="63">
        <v>1000</v>
      </c>
      <c r="F2" s="32" t="s">
        <v>61</v>
      </c>
      <c r="G2" s="33">
        <v>40998</v>
      </c>
      <c r="H2" s="34">
        <v>-3.6999999999999998E-2</v>
      </c>
      <c r="I2" s="55">
        <v>-5.4300000000000001E-2</v>
      </c>
      <c r="J2" s="35">
        <v>-1.0800000000000001E-2</v>
      </c>
      <c r="K2" s="35">
        <v>-4.58E-2</v>
      </c>
      <c r="L2" s="35">
        <v>-0.16250000000000001</v>
      </c>
      <c r="M2" s="35">
        <v>1.1455</v>
      </c>
      <c r="N2" s="66"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2500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7">
        <v>1000</v>
      </c>
      <c r="E10" s="67"/>
      <c r="F10" s="32" t="s">
        <v>77</v>
      </c>
      <c r="G10" s="68">
        <v>40406</v>
      </c>
      <c r="H10" s="69">
        <v>1.1000000000000001E-3</v>
      </c>
      <c r="I10" s="70">
        <v>2.5700000000000001E-2</v>
      </c>
      <c r="J10" s="69">
        <v>4.8399999999999999E-2</v>
      </c>
      <c r="K10" s="69">
        <v>9.1800000000000007E-2</v>
      </c>
      <c r="L10" s="69">
        <v>0.13100000000000001</v>
      </c>
      <c r="M10" s="69">
        <v>0.79490000000000005</v>
      </c>
      <c r="N10" s="12" t="s">
        <v>154</v>
      </c>
      <c r="P10" s="36" t="s">
        <v>89</v>
      </c>
    </row>
    <row r="11" spans="2:28" s="12" customFormat="1">
      <c r="B11" s="12" t="s">
        <v>48</v>
      </c>
      <c r="C11" s="32" t="s">
        <v>79</v>
      </c>
      <c r="D11" s="67"/>
      <c r="E11" s="67">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7"/>
      <c r="E12" s="67"/>
      <c r="F12" s="32"/>
      <c r="G12" s="37"/>
      <c r="H12" s="35"/>
      <c r="I12" s="57"/>
      <c r="J12" s="35"/>
      <c r="K12" s="35"/>
      <c r="L12" s="35"/>
      <c r="M12" s="35"/>
    </row>
    <row r="13" spans="2:28" s="73" customFormat="1" ht="16.5">
      <c r="B13" s="73" t="s">
        <v>45</v>
      </c>
      <c r="C13" s="74" t="s">
        <v>78</v>
      </c>
      <c r="D13" s="75">
        <v>0</v>
      </c>
      <c r="E13" s="75"/>
      <c r="F13" s="74" t="s">
        <v>62</v>
      </c>
      <c r="G13" s="76">
        <v>38833</v>
      </c>
      <c r="H13" s="77">
        <v>2.0999999999999999E-3</v>
      </c>
      <c r="I13" s="78">
        <v>8.3000000000000001E-3</v>
      </c>
      <c r="J13" s="77">
        <v>2.2100000000000002E-2</v>
      </c>
      <c r="K13" s="77">
        <v>5.3699999999999998E-2</v>
      </c>
      <c r="L13" s="77">
        <v>0.1139</v>
      </c>
      <c r="M13" s="77">
        <v>0.5514</v>
      </c>
      <c r="O13" s="73" t="s">
        <v>67</v>
      </c>
      <c r="P13" s="79"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81">
        <f>SUM(I50:I54)</f>
        <v>93063</v>
      </c>
      <c r="J49" s="7"/>
    </row>
    <row r="50" spans="8:11">
      <c r="H50" s="7" t="s">
        <v>137</v>
      </c>
      <c r="I50" s="65">
        <f>SUM(D13:E22)</f>
        <v>25351</v>
      </c>
      <c r="J50" s="71">
        <f>I50/I49</f>
        <v>0.27240686416728455</v>
      </c>
      <c r="K50">
        <v>5</v>
      </c>
    </row>
    <row r="51" spans="8:11">
      <c r="H51" s="7" t="s">
        <v>138</v>
      </c>
      <c r="I51" s="65">
        <f>SUM(D6:E11)</f>
        <v>11012</v>
      </c>
      <c r="J51" s="72">
        <f>I51/I49</f>
        <v>0.11832844417222742</v>
      </c>
      <c r="K51">
        <v>2</v>
      </c>
    </row>
    <row r="52" spans="8:11">
      <c r="H52" s="7" t="s">
        <v>158</v>
      </c>
      <c r="I52" s="65">
        <f>SUM(D2:E5)</f>
        <v>7000</v>
      </c>
      <c r="J52" s="72">
        <f>I52/I49</f>
        <v>7.5217863167961488E-2</v>
      </c>
      <c r="K52">
        <v>1</v>
      </c>
    </row>
    <row r="53" spans="8:11">
      <c r="H53" s="7" t="s">
        <v>141</v>
      </c>
      <c r="I53" s="64">
        <f>SUM(G38:G41)</f>
        <v>39700</v>
      </c>
      <c r="J53" s="72">
        <f>I53/I49</f>
        <v>0.42659273825258159</v>
      </c>
      <c r="K53">
        <v>8</v>
      </c>
    </row>
    <row r="54" spans="8:11">
      <c r="H54" s="14" t="s">
        <v>168</v>
      </c>
      <c r="I54" s="65">
        <f>SUM(D23:D24)</f>
        <v>10000</v>
      </c>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80"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F12" sqref="F12"/>
    </sheetView>
  </sheetViews>
  <sheetFormatPr defaultRowHeight="13.5"/>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8" spans="3:14" ht="123" customHeight="1">
      <c r="E28" s="86" t="s">
        <v>117</v>
      </c>
      <c r="F28" s="86"/>
      <c r="G28" s="86"/>
      <c r="H28" s="86"/>
      <c r="I28" s="86"/>
      <c r="J28" s="86"/>
      <c r="K28" s="86"/>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topLeftCell="A13" workbookViewId="0">
      <selection activeCell="J41" sqref="J41"/>
    </sheetView>
  </sheetViews>
  <sheetFormatPr defaultRowHeight="13.5"/>
  <cols>
    <col min="6" max="7" width="9" style="82"/>
    <col min="8" max="8" width="13.375" customWidth="1"/>
    <col min="9" max="9" width="11.75" customWidth="1"/>
  </cols>
  <sheetData>
    <row r="9" spans="7:13">
      <c r="G9" s="83"/>
      <c r="H9" s="7" t="s">
        <v>146</v>
      </c>
      <c r="I9" s="7" t="s">
        <v>149</v>
      </c>
      <c r="J9" s="7" t="s">
        <v>148</v>
      </c>
      <c r="K9" s="7" t="s">
        <v>144</v>
      </c>
      <c r="L9" s="7" t="s">
        <v>145</v>
      </c>
      <c r="M9" s="14" t="s">
        <v>147</v>
      </c>
    </row>
    <row r="10" spans="7:13">
      <c r="G10" s="83">
        <v>1</v>
      </c>
      <c r="H10" s="7">
        <v>4.9000000000000004</v>
      </c>
      <c r="I10" s="7"/>
      <c r="J10" s="7"/>
      <c r="K10" s="7"/>
      <c r="L10" s="7"/>
    </row>
    <row r="11" spans="7:13">
      <c r="G11" s="83">
        <v>2</v>
      </c>
      <c r="H11" s="7">
        <v>4.5999999999999996</v>
      </c>
      <c r="I11" s="7"/>
      <c r="J11" s="7"/>
      <c r="L11" s="7"/>
    </row>
    <row r="12" spans="7:13">
      <c r="G12" s="83">
        <v>3</v>
      </c>
      <c r="H12" s="7">
        <v>4.3</v>
      </c>
      <c r="I12" s="7"/>
      <c r="J12" s="7"/>
      <c r="K12">
        <v>6500</v>
      </c>
      <c r="L12" s="7"/>
    </row>
    <row r="13" spans="7:13">
      <c r="G13" s="83">
        <v>4</v>
      </c>
      <c r="H13" s="7">
        <v>4</v>
      </c>
      <c r="I13" s="7"/>
      <c r="J13" s="7"/>
      <c r="K13">
        <v>6000</v>
      </c>
      <c r="L13" s="7"/>
    </row>
    <row r="14" spans="7:13">
      <c r="G14" s="83">
        <v>5</v>
      </c>
      <c r="H14" s="7">
        <v>3.7</v>
      </c>
      <c r="I14" s="7"/>
      <c r="J14" s="7"/>
      <c r="K14">
        <v>5500</v>
      </c>
      <c r="L14" s="7"/>
    </row>
    <row r="15" spans="7:13">
      <c r="G15" s="83">
        <v>6</v>
      </c>
      <c r="H15" s="7">
        <v>3.4</v>
      </c>
      <c r="I15" s="7">
        <v>0</v>
      </c>
      <c r="J15" s="7">
        <v>0</v>
      </c>
      <c r="K15">
        <v>5000</v>
      </c>
      <c r="L15" s="7"/>
      <c r="M15">
        <f>SUM(J15)</f>
        <v>0</v>
      </c>
    </row>
    <row r="16" spans="7:13">
      <c r="G16" s="83">
        <v>7</v>
      </c>
      <c r="H16" s="7">
        <v>3.1</v>
      </c>
      <c r="I16" s="7">
        <v>4500</v>
      </c>
      <c r="J16" s="7">
        <f t="shared" ref="J16:J23" si="0">H16*I16</f>
        <v>13950</v>
      </c>
      <c r="K16">
        <v>4500</v>
      </c>
      <c r="L16" s="7">
        <f>SUM(I15:I16)</f>
        <v>4500</v>
      </c>
      <c r="M16">
        <f>SUM(J15:J16)</f>
        <v>13950</v>
      </c>
    </row>
    <row r="17" spans="1:13">
      <c r="G17" s="83">
        <v>8</v>
      </c>
      <c r="H17" s="7">
        <v>2.8</v>
      </c>
      <c r="I17" s="7">
        <v>5000</v>
      </c>
      <c r="J17" s="7">
        <f t="shared" si="0"/>
        <v>14000</v>
      </c>
      <c r="K17">
        <v>4000</v>
      </c>
      <c r="L17" s="7">
        <f>SUM(I15:I17)</f>
        <v>9500</v>
      </c>
      <c r="M17">
        <f>SUM(J15:J17)</f>
        <v>27950</v>
      </c>
    </row>
    <row r="18" spans="1:13">
      <c r="G18" s="83">
        <v>9</v>
      </c>
      <c r="H18" s="7">
        <v>2.5</v>
      </c>
      <c r="I18" s="7">
        <v>5500</v>
      </c>
      <c r="J18" s="7">
        <f t="shared" si="0"/>
        <v>13750</v>
      </c>
      <c r="K18">
        <v>3500</v>
      </c>
      <c r="L18" s="7">
        <f>SUM(I15:I18)</f>
        <v>15000</v>
      </c>
      <c r="M18">
        <f>SUM(J15:J18)</f>
        <v>41700</v>
      </c>
    </row>
    <row r="19" spans="1:13">
      <c r="G19" s="83">
        <v>10</v>
      </c>
      <c r="H19" s="7">
        <v>2.2000000000000002</v>
      </c>
      <c r="I19" s="7">
        <v>6000</v>
      </c>
      <c r="J19" s="7">
        <f t="shared" si="0"/>
        <v>13200.000000000002</v>
      </c>
      <c r="K19">
        <v>3000</v>
      </c>
      <c r="L19" s="7">
        <f>SUM(I15:I19)</f>
        <v>21000</v>
      </c>
      <c r="M19">
        <f>SUM(J15:J19)</f>
        <v>54900</v>
      </c>
    </row>
    <row r="20" spans="1:13">
      <c r="G20" s="83">
        <v>11</v>
      </c>
      <c r="H20" s="7">
        <v>1.9</v>
      </c>
      <c r="I20" s="7">
        <v>6500</v>
      </c>
      <c r="J20" s="7">
        <f t="shared" si="0"/>
        <v>12350</v>
      </c>
      <c r="K20">
        <v>2500</v>
      </c>
      <c r="L20" s="7">
        <f>SUM(I15:I20)</f>
        <v>27500</v>
      </c>
    </row>
    <row r="21" spans="1:13">
      <c r="G21" s="83">
        <v>12</v>
      </c>
      <c r="H21" s="7">
        <v>1.6</v>
      </c>
      <c r="I21" s="7">
        <v>7000</v>
      </c>
      <c r="J21" s="7">
        <f t="shared" si="0"/>
        <v>11200</v>
      </c>
      <c r="K21">
        <v>2000</v>
      </c>
      <c r="L21" s="7">
        <f>SUM(I15:I21)</f>
        <v>34500</v>
      </c>
    </row>
    <row r="22" spans="1:13">
      <c r="G22" s="83">
        <v>13</v>
      </c>
      <c r="H22" s="7">
        <v>1.3</v>
      </c>
      <c r="I22" s="7">
        <v>7500</v>
      </c>
      <c r="J22" s="7">
        <f t="shared" si="0"/>
        <v>9750</v>
      </c>
      <c r="L22" s="7">
        <f>SUM(I15:I22)</f>
        <v>42000</v>
      </c>
    </row>
    <row r="23" spans="1:13">
      <c r="G23" s="83">
        <v>14</v>
      </c>
      <c r="H23" s="7">
        <v>1</v>
      </c>
      <c r="I23" s="7">
        <v>8000</v>
      </c>
      <c r="J23" s="7">
        <f t="shared" si="0"/>
        <v>8000</v>
      </c>
      <c r="L23" s="7">
        <f>SUM(I15:I23)</f>
        <v>50000</v>
      </c>
      <c r="M23">
        <f>SUM(J15:J23)</f>
        <v>96200</v>
      </c>
    </row>
    <row r="24" spans="1:13">
      <c r="G24" s="83">
        <v>15</v>
      </c>
      <c r="H24" s="7">
        <v>0.7</v>
      </c>
      <c r="I24" s="7"/>
      <c r="J24" s="7"/>
      <c r="K24" s="7"/>
      <c r="L24" s="7"/>
    </row>
    <row r="29" spans="1:13">
      <c r="A29" s="9" t="s">
        <v>23</v>
      </c>
      <c r="B29" s="85">
        <v>510900</v>
      </c>
      <c r="C29" s="7" t="s">
        <v>170</v>
      </c>
      <c r="D29" s="50">
        <v>1.177</v>
      </c>
    </row>
    <row r="30" spans="1:13">
      <c r="C30" s="7" t="s">
        <v>172</v>
      </c>
      <c r="D30" s="7">
        <v>0.03</v>
      </c>
      <c r="E30" t="s">
        <v>171</v>
      </c>
    </row>
    <row r="31" spans="1:13">
      <c r="C31" s="7" t="s">
        <v>173</v>
      </c>
      <c r="D31" s="7">
        <v>0.05</v>
      </c>
    </row>
    <row r="32" spans="1:13">
      <c r="C32" s="84" t="s">
        <v>178</v>
      </c>
      <c r="D32" s="84">
        <v>0</v>
      </c>
    </row>
    <row r="35" spans="5:9">
      <c r="E35" s="7" t="s">
        <v>174</v>
      </c>
      <c r="F35" s="83" t="s">
        <v>175</v>
      </c>
      <c r="G35" s="83" t="s">
        <v>176</v>
      </c>
      <c r="H35" s="7" t="s">
        <v>177</v>
      </c>
      <c r="I35" s="84" t="s">
        <v>179</v>
      </c>
    </row>
    <row r="36" spans="5:9">
      <c r="E36" s="7">
        <v>3</v>
      </c>
      <c r="F36" s="83">
        <f>$D$29*(1+E36*$D$30)</f>
        <v>1.2829300000000001</v>
      </c>
      <c r="G36" s="83">
        <f>F36*(1+$D$31)</f>
        <v>1.3470765000000002</v>
      </c>
      <c r="H36" s="7">
        <v>2000</v>
      </c>
      <c r="I36" s="7">
        <f>SUM($H$36:H36)+$D$32</f>
        <v>2000</v>
      </c>
    </row>
    <row r="37" spans="5:9">
      <c r="E37" s="7">
        <v>2</v>
      </c>
      <c r="F37" s="83">
        <f t="shared" ref="F37:F51" si="1">$D$29*(1+E37*$D$30)</f>
        <v>1.2476200000000002</v>
      </c>
      <c r="G37" s="83">
        <f t="shared" ref="G37:G51" si="2">F37*(1+$D$31)</f>
        <v>1.3100010000000002</v>
      </c>
      <c r="H37" s="7">
        <v>2000</v>
      </c>
      <c r="I37" s="7">
        <f>SUM($H$36:H37)+$D$32</f>
        <v>4000</v>
      </c>
    </row>
    <row r="38" spans="5:9">
      <c r="E38" s="7">
        <v>1</v>
      </c>
      <c r="F38" s="83">
        <f t="shared" si="1"/>
        <v>1.21231</v>
      </c>
      <c r="G38" s="83">
        <f t="shared" si="2"/>
        <v>1.2729255000000002</v>
      </c>
      <c r="H38" s="7">
        <v>2000</v>
      </c>
      <c r="I38" s="7">
        <f>SUM($H$36:H38)+$D$32</f>
        <v>6000</v>
      </c>
    </row>
    <row r="39" spans="5:9">
      <c r="E39" s="7">
        <v>0</v>
      </c>
      <c r="F39" s="83">
        <f t="shared" si="1"/>
        <v>1.177</v>
      </c>
      <c r="G39" s="83">
        <f t="shared" si="2"/>
        <v>1.2358500000000001</v>
      </c>
      <c r="H39" s="7">
        <v>2000</v>
      </c>
      <c r="I39" s="7">
        <f>SUM($H$36:H39)+$D$32</f>
        <v>8000</v>
      </c>
    </row>
    <row r="40" spans="5:9">
      <c r="E40" s="7">
        <v>-1</v>
      </c>
      <c r="F40" s="83">
        <f t="shared" si="1"/>
        <v>1.1416900000000001</v>
      </c>
      <c r="G40" s="83">
        <f t="shared" si="2"/>
        <v>1.1987745000000001</v>
      </c>
      <c r="H40" s="7">
        <v>2000</v>
      </c>
      <c r="I40" s="7">
        <f>SUM($H$36:H40)+$D$32</f>
        <v>10000</v>
      </c>
    </row>
    <row r="41" spans="5:9">
      <c r="E41" s="7">
        <v>-2</v>
      </c>
      <c r="F41" s="83">
        <f t="shared" si="1"/>
        <v>1.1063799999999999</v>
      </c>
      <c r="G41" s="83">
        <f t="shared" si="2"/>
        <v>1.161699</v>
      </c>
      <c r="H41" s="7">
        <v>3000</v>
      </c>
      <c r="I41" s="7">
        <f>SUM($H$36:H41)+$D$32</f>
        <v>13000</v>
      </c>
    </row>
    <row r="42" spans="5:9">
      <c r="E42" s="7">
        <v>-3</v>
      </c>
      <c r="F42" s="83">
        <f t="shared" si="1"/>
        <v>1.0710700000000002</v>
      </c>
      <c r="G42" s="83">
        <f t="shared" si="2"/>
        <v>1.1246235000000002</v>
      </c>
      <c r="H42" s="7">
        <v>3000</v>
      </c>
      <c r="I42" s="7">
        <f>SUM($H$36:H42)+$D$32</f>
        <v>16000</v>
      </c>
    </row>
    <row r="43" spans="5:9">
      <c r="E43" s="7">
        <v>-4</v>
      </c>
      <c r="F43" s="83">
        <f t="shared" si="1"/>
        <v>1.03576</v>
      </c>
      <c r="G43" s="83">
        <f t="shared" si="2"/>
        <v>1.087548</v>
      </c>
      <c r="H43" s="7">
        <v>3000</v>
      </c>
      <c r="I43" s="7">
        <f>SUM($H$36:H43)+$D$32</f>
        <v>19000</v>
      </c>
    </row>
    <row r="44" spans="5:9">
      <c r="E44" s="7">
        <v>-5</v>
      </c>
      <c r="F44" s="83">
        <f t="shared" si="1"/>
        <v>1.0004500000000001</v>
      </c>
      <c r="G44" s="83">
        <f t="shared" si="2"/>
        <v>1.0504725000000001</v>
      </c>
      <c r="H44" s="7">
        <v>4000</v>
      </c>
      <c r="I44" s="7">
        <f>SUM($H$36:H44)+$D$32</f>
        <v>23000</v>
      </c>
    </row>
    <row r="45" spans="5:9">
      <c r="E45" s="7">
        <v>-6</v>
      </c>
      <c r="F45" s="83">
        <f t="shared" si="1"/>
        <v>0.96514000000000011</v>
      </c>
      <c r="G45" s="83">
        <f t="shared" si="2"/>
        <v>1.0133970000000001</v>
      </c>
      <c r="H45" s="7">
        <v>4000</v>
      </c>
      <c r="I45" s="7">
        <f>SUM($H$36:H45)+$D$32</f>
        <v>27000</v>
      </c>
    </row>
    <row r="46" spans="5:9">
      <c r="E46" s="7">
        <v>-7</v>
      </c>
      <c r="F46" s="83">
        <f t="shared" si="1"/>
        <v>0.92983000000000005</v>
      </c>
      <c r="G46" s="83">
        <f t="shared" si="2"/>
        <v>0.97632150000000006</v>
      </c>
      <c r="H46" s="7">
        <v>4000</v>
      </c>
      <c r="I46" s="7">
        <f>SUM($H$36:H46)+$D$32</f>
        <v>31000</v>
      </c>
    </row>
    <row r="47" spans="5:9">
      <c r="E47" s="7">
        <v>-8</v>
      </c>
      <c r="F47" s="83">
        <f t="shared" si="1"/>
        <v>0.89452000000000009</v>
      </c>
      <c r="G47" s="83">
        <f t="shared" si="2"/>
        <v>0.93924600000000014</v>
      </c>
      <c r="H47" s="7">
        <v>4000</v>
      </c>
      <c r="I47" s="7">
        <f>SUM($H$36:H47)+$D$32</f>
        <v>35000</v>
      </c>
    </row>
    <row r="48" spans="5:9">
      <c r="E48" s="7">
        <v>-9</v>
      </c>
      <c r="F48" s="83">
        <f t="shared" si="1"/>
        <v>0.85921000000000003</v>
      </c>
      <c r="G48" s="83">
        <f t="shared" si="2"/>
        <v>0.9021705000000001</v>
      </c>
      <c r="H48" s="7">
        <v>4000</v>
      </c>
      <c r="I48" s="7">
        <f>SUM($H$36:H48)+$D$32</f>
        <v>39000</v>
      </c>
    </row>
    <row r="49" spans="5:9">
      <c r="E49" s="7">
        <v>-10</v>
      </c>
      <c r="F49" s="83">
        <f t="shared" si="1"/>
        <v>0.82389999999999997</v>
      </c>
      <c r="G49" s="83">
        <f t="shared" si="2"/>
        <v>0.86509499999999995</v>
      </c>
      <c r="H49" s="7">
        <v>5000</v>
      </c>
      <c r="I49" s="7">
        <f>SUM($H$36:H49)+$D$32</f>
        <v>44000</v>
      </c>
    </row>
    <row r="50" spans="5:9">
      <c r="E50" s="7">
        <v>-11</v>
      </c>
      <c r="F50" s="83">
        <f t="shared" si="1"/>
        <v>0.78859000000000012</v>
      </c>
      <c r="G50" s="83">
        <f t="shared" si="2"/>
        <v>0.82801950000000013</v>
      </c>
      <c r="H50" s="7">
        <v>5000</v>
      </c>
      <c r="I50" s="7">
        <f>SUM($H$36:H50)+$D$32</f>
        <v>49000</v>
      </c>
    </row>
    <row r="51" spans="5:9">
      <c r="E51" s="84">
        <v>-12</v>
      </c>
      <c r="F51" s="83">
        <f t="shared" si="1"/>
        <v>0.75328000000000006</v>
      </c>
      <c r="G51" s="83">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记录</vt:lpstr>
      <vt:lpstr>交易记录</vt:lpstr>
      <vt:lpstr>定投</vt:lpstr>
      <vt:lpstr>笔记</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2019-01-18T05:44:39Z</dcterms:modified>
</cp:coreProperties>
</file>