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3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jimenez\Documents\2025 PAD-PLAN ANUAL DOCENCIA PRIORIZADO\"/>
    </mc:Choice>
  </mc:AlternateContent>
  <xr:revisionPtr revIDLastSave="0" documentId="8_{01D84B98-155C-4550-87BF-F996A65AB1B6}" xr6:coauthVersionLast="47" xr6:coauthVersionMax="47" xr10:uidLastSave="{00000000-0000-0000-0000-000000000000}"/>
  <bookViews>
    <workbookView xWindow="-120" yWindow="-120" windowWidth="29040" windowHeight="15720" tabRatio="860" firstSheet="3" activeTab="14" xr2:uid="{00000000-000D-0000-FFFF-FFFF00000000}"/>
  </bookViews>
  <sheets>
    <sheet name="REFRIGERIOS-ALMUERZOS" sheetId="4" state="hidden" r:id="rId1"/>
    <sheet name="MATERIAL DIDACTICO" sheetId="9" state="hidden" r:id="rId2"/>
    <sheet name="CONSOLIDADO PAD " sheetId="56" r:id="rId3"/>
    <sheet name="PAD PRIMER SEMESTRE" sheetId="54" r:id="rId4"/>
    <sheet name="PAD1" sheetId="44" r:id="rId5"/>
    <sheet name="PAD2" sheetId="45" r:id="rId6"/>
    <sheet name="PAD3" sheetId="46" r:id="rId7"/>
    <sheet name="PAD4" sheetId="47" r:id="rId8"/>
    <sheet name="PAD5" sheetId="48" r:id="rId9"/>
    <sheet name="PAD6" sheetId="49" r:id="rId10"/>
    <sheet name="PAD7" sheetId="50" r:id="rId11"/>
    <sheet name="PAD8" sheetId="57" r:id="rId12"/>
    <sheet name="PAD9" sheetId="52" r:id="rId13"/>
    <sheet name="PAD10" sheetId="53" r:id="rId14"/>
    <sheet name="PAD SEGUNDO SEMESTRE" sheetId="34" r:id="rId15"/>
    <sheet name="PAD11" sheetId="24" r:id="rId16"/>
    <sheet name="PAD12" sheetId="59" r:id="rId17"/>
    <sheet name="PAD13" sheetId="60" r:id="rId18"/>
    <sheet name="PAD14" sheetId="61" r:id="rId19"/>
    <sheet name="PAD15" sheetId="58" r:id="rId20"/>
    <sheet name="PAD16" sheetId="62" r:id="rId21"/>
    <sheet name="PAD17" sheetId="63" r:id="rId22"/>
    <sheet name="PAD18" sheetId="64" r:id="rId23"/>
    <sheet name="PAD19" sheetId="66" r:id="rId24"/>
    <sheet name="PAD20" sheetId="65" r:id="rId25"/>
    <sheet name="Hoja1" sheetId="67" r:id="rId26"/>
  </sheets>
  <definedNames>
    <definedName name="_xlnm.Print_Area" localSheetId="0">'REFRIGERIOS-ALMUERZOS'!$A$1:$K$17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66" l="1"/>
  <c r="I33" i="66"/>
  <c r="I32" i="66"/>
  <c r="I31" i="66"/>
  <c r="E31" i="66"/>
  <c r="I30" i="66"/>
  <c r="I29" i="66"/>
  <c r="E29" i="66"/>
  <c r="I28" i="66"/>
  <c r="V27" i="66"/>
  <c r="V35" i="66" s="1"/>
  <c r="J15" i="34" s="1"/>
  <c r="I27" i="66"/>
  <c r="E27" i="66"/>
  <c r="W16" i="66"/>
  <c r="W15" i="66"/>
  <c r="W14" i="66"/>
  <c r="W11" i="66"/>
  <c r="W8" i="66"/>
  <c r="A3" i="66"/>
  <c r="J22" i="66" s="1"/>
  <c r="A2" i="66"/>
  <c r="A21" i="66" s="1"/>
  <c r="I34" i="65"/>
  <c r="I33" i="65"/>
  <c r="I32" i="65"/>
  <c r="I31" i="65"/>
  <c r="E31" i="65"/>
  <c r="I30" i="65"/>
  <c r="I29" i="65"/>
  <c r="E29" i="65"/>
  <c r="I28" i="65"/>
  <c r="V27" i="65"/>
  <c r="V35" i="65" s="1"/>
  <c r="K15" i="34" s="1"/>
  <c r="I27" i="65"/>
  <c r="E27" i="65"/>
  <c r="W16" i="65"/>
  <c r="W15" i="65"/>
  <c r="W14" i="65"/>
  <c r="W11" i="65"/>
  <c r="W8" i="65"/>
  <c r="A3" i="65"/>
  <c r="J3" i="65" s="1"/>
  <c r="A2" i="65"/>
  <c r="A21" i="65" s="1"/>
  <c r="I34" i="64"/>
  <c r="I33" i="64"/>
  <c r="I32" i="64"/>
  <c r="I31" i="64"/>
  <c r="E31" i="64"/>
  <c r="I30" i="64"/>
  <c r="I29" i="64"/>
  <c r="E29" i="64"/>
  <c r="I28" i="64"/>
  <c r="V27" i="64"/>
  <c r="V35" i="64" s="1"/>
  <c r="I15" i="34" s="1"/>
  <c r="I27" i="64"/>
  <c r="E27" i="64"/>
  <c r="W16" i="64"/>
  <c r="W15" i="64"/>
  <c r="W14" i="64"/>
  <c r="W11" i="64"/>
  <c r="W8" i="64"/>
  <c r="A3" i="64"/>
  <c r="A22" i="64" s="1"/>
  <c r="A2" i="64"/>
  <c r="A21" i="64" s="1"/>
  <c r="I34" i="63"/>
  <c r="I33" i="63"/>
  <c r="I32" i="63"/>
  <c r="I31" i="63"/>
  <c r="E31" i="63"/>
  <c r="I30" i="63"/>
  <c r="I29" i="63"/>
  <c r="E29" i="63"/>
  <c r="I28" i="63"/>
  <c r="V27" i="63"/>
  <c r="V35" i="63" s="1"/>
  <c r="H15" i="34" s="1"/>
  <c r="I27" i="63"/>
  <c r="E27" i="63"/>
  <c r="W16" i="63"/>
  <c r="W15" i="63"/>
  <c r="W14" i="63"/>
  <c r="W11" i="63"/>
  <c r="W8" i="63"/>
  <c r="A3" i="63"/>
  <c r="J3" i="63" s="1"/>
  <c r="A2" i="63"/>
  <c r="A21" i="63" s="1"/>
  <c r="I34" i="62"/>
  <c r="I33" i="62"/>
  <c r="I32" i="62"/>
  <c r="I31" i="62"/>
  <c r="E31" i="62"/>
  <c r="I30" i="62"/>
  <c r="I29" i="62"/>
  <c r="E29" i="62"/>
  <c r="I28" i="62"/>
  <c r="V27" i="62"/>
  <c r="V35" i="62" s="1"/>
  <c r="G15" i="34" s="1"/>
  <c r="I27" i="62"/>
  <c r="E27" i="62"/>
  <c r="W16" i="62"/>
  <c r="W15" i="62"/>
  <c r="W14" i="62"/>
  <c r="W11" i="62"/>
  <c r="W8" i="62"/>
  <c r="A3" i="62"/>
  <c r="J3" i="62" s="1"/>
  <c r="A2" i="62"/>
  <c r="A21" i="62" s="1"/>
  <c r="I34" i="61"/>
  <c r="I33" i="61"/>
  <c r="I32" i="61"/>
  <c r="I31" i="61"/>
  <c r="E31" i="61"/>
  <c r="I30" i="61"/>
  <c r="I29" i="61"/>
  <c r="E29" i="61"/>
  <c r="I28" i="61"/>
  <c r="V27" i="61"/>
  <c r="V35" i="61" s="1"/>
  <c r="E15" i="34" s="1"/>
  <c r="I27" i="61"/>
  <c r="E27" i="61"/>
  <c r="W16" i="61"/>
  <c r="W15" i="61"/>
  <c r="W14" i="61"/>
  <c r="W11" i="61"/>
  <c r="W8" i="61"/>
  <c r="A3" i="61"/>
  <c r="J3" i="61" s="1"/>
  <c r="A2" i="61"/>
  <c r="A21" i="61" s="1"/>
  <c r="I34" i="60"/>
  <c r="I33" i="60"/>
  <c r="I32" i="60"/>
  <c r="I31" i="60"/>
  <c r="E31" i="60"/>
  <c r="I30" i="60"/>
  <c r="I29" i="60"/>
  <c r="E29" i="60"/>
  <c r="I28" i="60"/>
  <c r="V27" i="60"/>
  <c r="V35" i="60" s="1"/>
  <c r="D15" i="34" s="1"/>
  <c r="I27" i="60"/>
  <c r="E27" i="60"/>
  <c r="W16" i="60"/>
  <c r="W15" i="60"/>
  <c r="W14" i="60"/>
  <c r="W11" i="60"/>
  <c r="W8" i="60"/>
  <c r="A3" i="60"/>
  <c r="J3" i="60" s="1"/>
  <c r="A2" i="60"/>
  <c r="J21" i="60" s="1"/>
  <c r="I34" i="59"/>
  <c r="I33" i="59"/>
  <c r="I32" i="59"/>
  <c r="I31" i="59"/>
  <c r="E31" i="59"/>
  <c r="I30" i="59"/>
  <c r="I29" i="59"/>
  <c r="E29" i="59"/>
  <c r="I28" i="59"/>
  <c r="V27" i="59"/>
  <c r="V35" i="59" s="1"/>
  <c r="C15" i="34" s="1"/>
  <c r="I27" i="59"/>
  <c r="E27" i="59"/>
  <c r="W16" i="59"/>
  <c r="W15" i="59"/>
  <c r="W14" i="59"/>
  <c r="W11" i="59"/>
  <c r="W8" i="59"/>
  <c r="A3" i="59"/>
  <c r="J3" i="59" s="1"/>
  <c r="A2" i="59"/>
  <c r="A21" i="59" s="1"/>
  <c r="I34" i="58"/>
  <c r="I33" i="58"/>
  <c r="I32" i="58"/>
  <c r="I31" i="58"/>
  <c r="E31" i="58"/>
  <c r="I30" i="58"/>
  <c r="I29" i="58"/>
  <c r="E29" i="58"/>
  <c r="I28" i="58"/>
  <c r="V27" i="58"/>
  <c r="V35" i="58" s="1"/>
  <c r="F15" i="34" s="1"/>
  <c r="I27" i="58"/>
  <c r="E27" i="58"/>
  <c r="W16" i="58"/>
  <c r="W15" i="58"/>
  <c r="W14" i="58"/>
  <c r="W11" i="58"/>
  <c r="W8" i="58"/>
  <c r="A3" i="58"/>
  <c r="J22" i="58" s="1"/>
  <c r="A2" i="58"/>
  <c r="A21" i="58" s="1"/>
  <c r="I14" i="54"/>
  <c r="I34" i="57"/>
  <c r="I33" i="57"/>
  <c r="I32" i="57"/>
  <c r="I31" i="57"/>
  <c r="E31" i="57"/>
  <c r="I30" i="57"/>
  <c r="I29" i="57"/>
  <c r="E29" i="57"/>
  <c r="I28" i="57"/>
  <c r="V27" i="57"/>
  <c r="V35" i="57" s="1"/>
  <c r="I15" i="54" s="1"/>
  <c r="I27" i="57"/>
  <c r="E27" i="57"/>
  <c r="W16" i="57"/>
  <c r="W15" i="57"/>
  <c r="W14" i="57"/>
  <c r="W11" i="57"/>
  <c r="W8" i="57"/>
  <c r="A3" i="57"/>
  <c r="J3" i="57" s="1"/>
  <c r="A2" i="57"/>
  <c r="A21" i="57" s="1"/>
  <c r="E34" i="59" l="1"/>
  <c r="C13" i="34" s="1"/>
  <c r="J2" i="61"/>
  <c r="W17" i="64"/>
  <c r="I12" i="34" s="1"/>
  <c r="W17" i="65"/>
  <c r="K12" i="34" s="1"/>
  <c r="E34" i="57"/>
  <c r="I13" i="54" s="1"/>
  <c r="I35" i="58"/>
  <c r="F14" i="34" s="1"/>
  <c r="W17" i="62"/>
  <c r="G12" i="34" s="1"/>
  <c r="W17" i="63"/>
  <c r="H12" i="34" s="1"/>
  <c r="E34" i="63"/>
  <c r="H13" i="34" s="1"/>
  <c r="W17" i="59"/>
  <c r="C12" i="34" s="1"/>
  <c r="W17" i="60"/>
  <c r="D12" i="34" s="1"/>
  <c r="D16" i="34" s="1"/>
  <c r="E34" i="60"/>
  <c r="D13" i="34" s="1"/>
  <c r="I35" i="61"/>
  <c r="E14" i="34" s="1"/>
  <c r="W17" i="66"/>
  <c r="W17" i="57"/>
  <c r="I12" i="54" s="1"/>
  <c r="I16" i="54" s="1"/>
  <c r="I35" i="65"/>
  <c r="K14" i="34" s="1"/>
  <c r="I35" i="66"/>
  <c r="J14" i="34" s="1"/>
  <c r="A22" i="65"/>
  <c r="I35" i="62"/>
  <c r="G14" i="34" s="1"/>
  <c r="W17" i="58"/>
  <c r="F12" i="34" s="1"/>
  <c r="I35" i="64"/>
  <c r="I14" i="34" s="1"/>
  <c r="I35" i="57"/>
  <c r="E34" i="58"/>
  <c r="F13" i="34" s="1"/>
  <c r="I35" i="60"/>
  <c r="D14" i="34" s="1"/>
  <c r="I35" i="63"/>
  <c r="H14" i="34" s="1"/>
  <c r="J3" i="64"/>
  <c r="J2" i="57"/>
  <c r="J3" i="58"/>
  <c r="J2" i="59"/>
  <c r="I35" i="59"/>
  <c r="C14" i="34" s="1"/>
  <c r="C16" i="34" s="1"/>
  <c r="W17" i="61"/>
  <c r="E12" i="34" s="1"/>
  <c r="E34" i="61"/>
  <c r="E13" i="34" s="1"/>
  <c r="E34" i="62"/>
  <c r="G13" i="34" s="1"/>
  <c r="E34" i="64"/>
  <c r="I13" i="34" s="1"/>
  <c r="E34" i="65"/>
  <c r="K13" i="34" s="1"/>
  <c r="E34" i="66"/>
  <c r="J13" i="34" s="1"/>
  <c r="J12" i="34"/>
  <c r="J22" i="57"/>
  <c r="A22" i="58"/>
  <c r="J22" i="59"/>
  <c r="A22" i="59"/>
  <c r="J22" i="61"/>
  <c r="A22" i="63"/>
  <c r="J22" i="63"/>
  <c r="A22" i="66"/>
  <c r="A22" i="61"/>
  <c r="J22" i="65"/>
  <c r="J3" i="66"/>
  <c r="A21" i="60"/>
  <c r="J21" i="64"/>
  <c r="J2" i="60"/>
  <c r="J2" i="63"/>
  <c r="J2" i="65"/>
  <c r="F16" i="34"/>
  <c r="J21" i="66"/>
  <c r="J2" i="66"/>
  <c r="J21" i="65"/>
  <c r="J2" i="64"/>
  <c r="J22" i="64"/>
  <c r="J21" i="63"/>
  <c r="J2" i="62"/>
  <c r="J22" i="62"/>
  <c r="A22" i="62"/>
  <c r="J21" i="62"/>
  <c r="J21" i="61"/>
  <c r="J22" i="60"/>
  <c r="A22" i="60"/>
  <c r="W30" i="59"/>
  <c r="J21" i="59"/>
  <c r="W30" i="58"/>
  <c r="J21" i="58"/>
  <c r="J2" i="58"/>
  <c r="W30" i="57"/>
  <c r="A22" i="57"/>
  <c r="J21" i="57"/>
  <c r="J3" i="44"/>
  <c r="J2" i="44"/>
  <c r="A8" i="56"/>
  <c r="A7" i="56"/>
  <c r="A8" i="34"/>
  <c r="A7" i="34"/>
  <c r="A3" i="24"/>
  <c r="A2" i="24"/>
  <c r="A8" i="54"/>
  <c r="A7" i="54"/>
  <c r="A3" i="53"/>
  <c r="J3" i="53" s="1"/>
  <c r="A2" i="53"/>
  <c r="A21" i="53" s="1"/>
  <c r="A3" i="52"/>
  <c r="J22" i="52" s="1"/>
  <c r="A2" i="52"/>
  <c r="J21" i="52" s="1"/>
  <c r="A3" i="50"/>
  <c r="A22" i="50" s="1"/>
  <c r="A2" i="50"/>
  <c r="J2" i="50" s="1"/>
  <c r="A3" i="49"/>
  <c r="J3" i="49" s="1"/>
  <c r="A2" i="49"/>
  <c r="A21" i="49" s="1"/>
  <c r="A3" i="48"/>
  <c r="A22" i="48" s="1"/>
  <c r="A2" i="48"/>
  <c r="A21" i="48" s="1"/>
  <c r="A3" i="47"/>
  <c r="J3" i="47" s="1"/>
  <c r="A2" i="47"/>
  <c r="A21" i="47" s="1"/>
  <c r="A3" i="46"/>
  <c r="J22" i="46" s="1"/>
  <c r="A3" i="45"/>
  <c r="J22" i="45" s="1"/>
  <c r="A2" i="45"/>
  <c r="J21" i="45" s="1"/>
  <c r="A21" i="44"/>
  <c r="W8" i="53"/>
  <c r="W11" i="53"/>
  <c r="W14" i="53"/>
  <c r="W15" i="53"/>
  <c r="W16" i="53"/>
  <c r="E27" i="53"/>
  <c r="I27" i="53"/>
  <c r="V27" i="53"/>
  <c r="V35" i="53" s="1"/>
  <c r="K15" i="54" s="1"/>
  <c r="I28" i="53"/>
  <c r="E29" i="53"/>
  <c r="I29" i="53"/>
  <c r="I30" i="53"/>
  <c r="E31" i="53"/>
  <c r="I31" i="53"/>
  <c r="I32" i="53"/>
  <c r="I33" i="53"/>
  <c r="I34" i="53"/>
  <c r="I34" i="52"/>
  <c r="I33" i="52"/>
  <c r="I32" i="52"/>
  <c r="I31" i="52"/>
  <c r="E31" i="52"/>
  <c r="I30" i="52"/>
  <c r="I29" i="52"/>
  <c r="E29" i="52"/>
  <c r="I28" i="52"/>
  <c r="V27" i="52"/>
  <c r="V35" i="52" s="1"/>
  <c r="J15" i="54" s="1"/>
  <c r="I27" i="52"/>
  <c r="E27" i="52"/>
  <c r="W16" i="52"/>
  <c r="W15" i="52"/>
  <c r="W14" i="52"/>
  <c r="W11" i="52"/>
  <c r="W8" i="52"/>
  <c r="J3" i="52"/>
  <c r="I34" i="50"/>
  <c r="I33" i="50"/>
  <c r="I32" i="50"/>
  <c r="I31" i="50"/>
  <c r="E31" i="50"/>
  <c r="I30" i="50"/>
  <c r="I29" i="50"/>
  <c r="E29" i="50"/>
  <c r="I28" i="50"/>
  <c r="V27" i="50"/>
  <c r="V35" i="50" s="1"/>
  <c r="H15" i="54" s="1"/>
  <c r="I27" i="50"/>
  <c r="E27" i="50"/>
  <c r="A21" i="50"/>
  <c r="W16" i="50"/>
  <c r="W15" i="50"/>
  <c r="W14" i="50"/>
  <c r="W11" i="50"/>
  <c r="W8" i="50"/>
  <c r="I34" i="49"/>
  <c r="I33" i="49"/>
  <c r="I32" i="49"/>
  <c r="I31" i="49"/>
  <c r="E31" i="49"/>
  <c r="I30" i="49"/>
  <c r="I29" i="49"/>
  <c r="E29" i="49"/>
  <c r="I28" i="49"/>
  <c r="V27" i="49"/>
  <c r="V35" i="49" s="1"/>
  <c r="G15" i="54" s="1"/>
  <c r="I27" i="49"/>
  <c r="E27" i="49"/>
  <c r="W16" i="49"/>
  <c r="W15" i="49"/>
  <c r="W14" i="49"/>
  <c r="W11" i="49"/>
  <c r="W8" i="49"/>
  <c r="W8" i="48"/>
  <c r="W11" i="48"/>
  <c r="W14" i="48"/>
  <c r="W15" i="48"/>
  <c r="W16" i="48"/>
  <c r="E27" i="48"/>
  <c r="I27" i="48"/>
  <c r="V27" i="48"/>
  <c r="V35" i="48" s="1"/>
  <c r="F15" i="54" s="1"/>
  <c r="I28" i="48"/>
  <c r="E29" i="48"/>
  <c r="I29" i="48"/>
  <c r="I30" i="48"/>
  <c r="E31" i="48"/>
  <c r="I31" i="48"/>
  <c r="I32" i="48"/>
  <c r="I33" i="48"/>
  <c r="I34" i="48"/>
  <c r="I34" i="47"/>
  <c r="I33" i="47"/>
  <c r="I32" i="47"/>
  <c r="I31" i="47"/>
  <c r="E31" i="47"/>
  <c r="I30" i="47"/>
  <c r="I29" i="47"/>
  <c r="E29" i="47"/>
  <c r="I28" i="47"/>
  <c r="V27" i="47"/>
  <c r="V35" i="47" s="1"/>
  <c r="E15" i="54" s="1"/>
  <c r="I27" i="47"/>
  <c r="E27" i="47"/>
  <c r="W16" i="47"/>
  <c r="W15" i="47"/>
  <c r="W14" i="47"/>
  <c r="W11" i="47"/>
  <c r="W8" i="47"/>
  <c r="I34" i="46"/>
  <c r="I33" i="46"/>
  <c r="I32" i="46"/>
  <c r="I31" i="46"/>
  <c r="E31" i="46"/>
  <c r="I30" i="46"/>
  <c r="I29" i="46"/>
  <c r="E29" i="46"/>
  <c r="I28" i="46"/>
  <c r="V27" i="46"/>
  <c r="V35" i="46" s="1"/>
  <c r="D15" i="54" s="1"/>
  <c r="I27" i="46"/>
  <c r="E27" i="46"/>
  <c r="W16" i="46"/>
  <c r="W15" i="46"/>
  <c r="W14" i="46"/>
  <c r="W11" i="46"/>
  <c r="W8" i="46"/>
  <c r="I34" i="45"/>
  <c r="I33" i="45"/>
  <c r="I32" i="45"/>
  <c r="I31" i="45"/>
  <c r="E31" i="45"/>
  <c r="I30" i="45"/>
  <c r="I29" i="45"/>
  <c r="E29" i="45"/>
  <c r="I28" i="45"/>
  <c r="V27" i="45"/>
  <c r="V35" i="45" s="1"/>
  <c r="C15" i="54" s="1"/>
  <c r="I27" i="45"/>
  <c r="E27" i="45"/>
  <c r="E34" i="45" s="1"/>
  <c r="C13" i="54" s="1"/>
  <c r="W16" i="45"/>
  <c r="W15" i="45"/>
  <c r="W14" i="45"/>
  <c r="W11" i="45"/>
  <c r="W8" i="45"/>
  <c r="I34" i="44"/>
  <c r="I33" i="44"/>
  <c r="I32" i="44"/>
  <c r="I31" i="44"/>
  <c r="E31" i="44"/>
  <c r="I30" i="44"/>
  <c r="I29" i="44"/>
  <c r="E29" i="44"/>
  <c r="I28" i="44"/>
  <c r="V27" i="44"/>
  <c r="V35" i="44" s="1"/>
  <c r="B15" i="54" s="1"/>
  <c r="I27" i="44"/>
  <c r="E27" i="44"/>
  <c r="J22" i="44"/>
  <c r="A22" i="44"/>
  <c r="J21" i="44"/>
  <c r="W16" i="44"/>
  <c r="W15" i="44"/>
  <c r="W14" i="44"/>
  <c r="W11" i="44"/>
  <c r="W8" i="44"/>
  <c r="H16" i="34" l="1"/>
  <c r="W30" i="61"/>
  <c r="K16" i="34"/>
  <c r="W30" i="63"/>
  <c r="W30" i="65"/>
  <c r="E34" i="48"/>
  <c r="F13" i="54" s="1"/>
  <c r="I16" i="34"/>
  <c r="W30" i="64"/>
  <c r="E34" i="47"/>
  <c r="E13" i="54" s="1"/>
  <c r="W17" i="48"/>
  <c r="F12" i="54" s="1"/>
  <c r="W17" i="49"/>
  <c r="G12" i="54" s="1"/>
  <c r="E34" i="49"/>
  <c r="G13" i="54" s="1"/>
  <c r="E34" i="53"/>
  <c r="K13" i="54" s="1"/>
  <c r="J16" i="34"/>
  <c r="E16" i="34"/>
  <c r="I35" i="46"/>
  <c r="D14" i="54" s="1"/>
  <c r="I35" i="52"/>
  <c r="J14" i="54" s="1"/>
  <c r="W30" i="60"/>
  <c r="W30" i="62"/>
  <c r="W17" i="46"/>
  <c r="D12" i="54" s="1"/>
  <c r="E34" i="46"/>
  <c r="D13" i="54" s="1"/>
  <c r="W17" i="50"/>
  <c r="I35" i="50"/>
  <c r="H14" i="54" s="1"/>
  <c r="W17" i="52"/>
  <c r="E34" i="52"/>
  <c r="J13" i="54" s="1"/>
  <c r="G16" i="34"/>
  <c r="I35" i="45"/>
  <c r="C14" i="54" s="1"/>
  <c r="I35" i="47"/>
  <c r="E14" i="54" s="1"/>
  <c r="I35" i="49"/>
  <c r="G14" i="54" s="1"/>
  <c r="E34" i="50"/>
  <c r="H13" i="54" s="1"/>
  <c r="I35" i="53"/>
  <c r="K14" i="54" s="1"/>
  <c r="W17" i="53"/>
  <c r="K12" i="54" s="1"/>
  <c r="W30" i="66"/>
  <c r="I35" i="48"/>
  <c r="F14" i="54" s="1"/>
  <c r="F16" i="54" s="1"/>
  <c r="J22" i="49"/>
  <c r="J22" i="47"/>
  <c r="W17" i="44"/>
  <c r="B12" i="54" s="1"/>
  <c r="I35" i="44"/>
  <c r="B14" i="54" s="1"/>
  <c r="A22" i="45"/>
  <c r="L15" i="54"/>
  <c r="B15" i="56" s="1"/>
  <c r="W17" i="47"/>
  <c r="W17" i="45"/>
  <c r="A22" i="46"/>
  <c r="J3" i="45"/>
  <c r="J22" i="48"/>
  <c r="A22" i="49"/>
  <c r="A21" i="45"/>
  <c r="A22" i="47"/>
  <c r="J3" i="48"/>
  <c r="J3" i="46"/>
  <c r="J21" i="48"/>
  <c r="A22" i="52"/>
  <c r="J2" i="48"/>
  <c r="J21" i="50"/>
  <c r="A2" i="46"/>
  <c r="J2" i="46" s="1"/>
  <c r="J2" i="45"/>
  <c r="A21" i="52"/>
  <c r="J22" i="53"/>
  <c r="J21" i="53"/>
  <c r="J2" i="53"/>
  <c r="A22" i="53"/>
  <c r="J2" i="52"/>
  <c r="J22" i="50"/>
  <c r="J3" i="50"/>
  <c r="J2" i="49"/>
  <c r="J21" i="49"/>
  <c r="J2" i="47"/>
  <c r="J21" i="47"/>
  <c r="E34" i="44"/>
  <c r="W30" i="48"/>
  <c r="W30" i="45" l="1"/>
  <c r="W30" i="46"/>
  <c r="G16" i="54"/>
  <c r="W30" i="49"/>
  <c r="W30" i="53"/>
  <c r="K16" i="54"/>
  <c r="W30" i="52"/>
  <c r="J12" i="54"/>
  <c r="J16" i="54" s="1"/>
  <c r="D16" i="54"/>
  <c r="L14" i="54"/>
  <c r="B14" i="56" s="1"/>
  <c r="W30" i="50"/>
  <c r="H12" i="54"/>
  <c r="H16" i="54" s="1"/>
  <c r="W30" i="44"/>
  <c r="W30" i="47"/>
  <c r="E12" i="54"/>
  <c r="E16" i="54" s="1"/>
  <c r="C12" i="54"/>
  <c r="C16" i="54" s="1"/>
  <c r="J21" i="46"/>
  <c r="A21" i="46"/>
  <c r="B13" i="54"/>
  <c r="L13" i="54" s="1"/>
  <c r="B13" i="56" s="1"/>
  <c r="B16" i="54" l="1"/>
  <c r="L12" i="54"/>
  <c r="B12" i="56" l="1"/>
  <c r="B16" i="56" s="1"/>
  <c r="L16" i="54"/>
  <c r="E27" i="24"/>
  <c r="V27" i="24"/>
  <c r="W15" i="24"/>
  <c r="W16" i="24"/>
  <c r="W14" i="24"/>
  <c r="W11" i="24"/>
  <c r="W8" i="24"/>
  <c r="W17" i="24" l="1"/>
  <c r="B12" i="34" s="1"/>
  <c r="L12" i="34" l="1"/>
  <c r="V35" i="24"/>
  <c r="B15" i="34" s="1"/>
  <c r="J21" i="24"/>
  <c r="J22" i="24"/>
  <c r="A21" i="24"/>
  <c r="A22" i="24"/>
  <c r="J2" i="24"/>
  <c r="J3" i="24"/>
  <c r="I33" i="24"/>
  <c r="I32" i="24"/>
  <c r="I34" i="24"/>
  <c r="E31" i="24"/>
  <c r="I31" i="24"/>
  <c r="I30" i="24"/>
  <c r="E29" i="24"/>
  <c r="I29" i="24"/>
  <c r="I28" i="24"/>
  <c r="I27" i="24"/>
  <c r="L15" i="34" l="1"/>
  <c r="C15" i="56" s="1"/>
  <c r="D15" i="56" s="1"/>
  <c r="C12" i="56"/>
  <c r="D12" i="56" s="1"/>
  <c r="E34" i="24"/>
  <c r="B13" i="34" s="1"/>
  <c r="I35" i="24"/>
  <c r="B14" i="34" s="1"/>
  <c r="L13" i="34" l="1"/>
  <c r="B16" i="34"/>
  <c r="L14" i="34"/>
  <c r="C14" i="56" s="1"/>
  <c r="D14" i="56" s="1"/>
  <c r="W30" i="24"/>
  <c r="L16" i="34" l="1"/>
  <c r="C13" i="56"/>
  <c r="A2" i="9"/>
  <c r="A3" i="9"/>
  <c r="J15" i="9"/>
  <c r="J14" i="9"/>
  <c r="J13" i="9"/>
  <c r="J12" i="9"/>
  <c r="J11" i="9"/>
  <c r="J10" i="9"/>
  <c r="J9" i="9"/>
  <c r="J8" i="9"/>
  <c r="J7" i="9"/>
  <c r="D13" i="56" l="1"/>
  <c r="D16" i="56" s="1"/>
  <c r="C16" i="56"/>
  <c r="K6" i="4"/>
  <c r="J6" i="9" l="1"/>
  <c r="J16" i="9" s="1"/>
  <c r="K15" i="4"/>
  <c r="K14" i="4"/>
  <c r="K13" i="4"/>
  <c r="K12" i="4"/>
  <c r="K11" i="4"/>
  <c r="K10" i="4"/>
  <c r="K9" i="4"/>
  <c r="K8" i="4"/>
  <c r="K7" i="4"/>
  <c r="K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K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10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11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12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13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14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15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J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16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17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18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monrodriguez</author>
  </authors>
  <commentList>
    <comment ref="W24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 xml:space="preserve">DENADOI:
No realizar modificación a ésta columna.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<sst xmlns="http://schemas.openxmlformats.org/spreadsheetml/2006/main" count="2801" uniqueCount="259">
  <si>
    <t>CAJA DE SEGURO SOCIAL</t>
  </si>
  <si>
    <t>PLAN OPERATIVO ANUAL  (PARTIDA 624)</t>
  </si>
  <si>
    <t>Tema de la acción de capacitación</t>
  </si>
  <si>
    <t>Tipo de actividad</t>
  </si>
  <si>
    <t>Objetivo del aprendizaje</t>
  </si>
  <si>
    <t>Justificación</t>
  </si>
  <si>
    <t>Perfil del participante</t>
  </si>
  <si>
    <t>Mes programado</t>
  </si>
  <si>
    <t>Participantes programados</t>
  </si>
  <si>
    <t>Propósito</t>
  </si>
  <si>
    <t>según el tema</t>
  </si>
  <si>
    <t>anotar el/los meses</t>
  </si>
  <si>
    <t xml:space="preserve">Número de días por capacitación </t>
  </si>
  <si>
    <t>Costo por unidad</t>
  </si>
  <si>
    <t>Total de Costo programado</t>
  </si>
  <si>
    <t>TALLERES, CONGRESOS, SEMINARIOS, JORNADAS, DIPLOMADOS, PASANTÍAS, VIDEOCONFERENCIAS</t>
  </si>
  <si>
    <t>Sustento detallado</t>
  </si>
  <si>
    <t xml:space="preserve">Refrigerio </t>
  </si>
  <si>
    <t xml:space="preserve"> Almuerzo</t>
  </si>
  <si>
    <t>Tema</t>
  </si>
  <si>
    <t>COSTO DE MATERIAL DIDACTICO</t>
  </si>
  <si>
    <t xml:space="preserve"> DESCRIPCION DE MATERIAL DIDACTICO</t>
  </si>
  <si>
    <t>DETALLE</t>
  </si>
  <si>
    <t>TOTAL DE ALIMENTACIÓN</t>
  </si>
  <si>
    <t>TOTAL DE MATERIAL DIDÁCTICO</t>
  </si>
  <si>
    <t>ALIMENTACIÓN</t>
  </si>
  <si>
    <t>fecha programado</t>
  </si>
  <si>
    <t>TEMA</t>
  </si>
  <si>
    <t>Nota: En caso de no tener registrado, debe colocar "0"</t>
  </si>
  <si>
    <t>SUBTOTAL</t>
  </si>
  <si>
    <t xml:space="preserve">Total de Costo </t>
  </si>
  <si>
    <t xml:space="preserve">Tipo de alimentación </t>
  </si>
  <si>
    <r>
      <t xml:space="preserve">Número </t>
    </r>
    <r>
      <rPr>
        <b/>
        <sz val="9"/>
        <color theme="1"/>
        <rFont val="Calibri"/>
        <family val="2"/>
        <scheme val="minor"/>
      </rPr>
      <t>de Participantes</t>
    </r>
  </si>
  <si>
    <t>TOTAL</t>
  </si>
  <si>
    <t>subTOTAL</t>
  </si>
  <si>
    <t>Coordinación Regional de Docencia  - CODIGO 01.09</t>
  </si>
  <si>
    <t xml:space="preserve">Jornada Regional de Salud Bucal </t>
  </si>
  <si>
    <t>JORNADA</t>
  </si>
  <si>
    <t xml:space="preserve">Promover en el personal de Salud la importancia de la salud bucal </t>
  </si>
  <si>
    <t xml:space="preserve">Impulsar iniciativas de prevención y tratamiento de las enfermedades buco-dentales. </t>
  </si>
  <si>
    <t xml:space="preserve">Personal de Salud </t>
  </si>
  <si>
    <t xml:space="preserve">Marzo </t>
  </si>
  <si>
    <t xml:space="preserve">usb </t>
  </si>
  <si>
    <t xml:space="preserve">boligrafos </t>
  </si>
  <si>
    <t>debe dividrise por actividad docente y con un total por actividad.</t>
  </si>
  <si>
    <t xml:space="preserve">Tema   </t>
  </si>
  <si>
    <t>TOTAL                $</t>
  </si>
  <si>
    <t>Fecha:</t>
  </si>
  <si>
    <t>Costo por participante</t>
  </si>
  <si>
    <t>XXX</t>
  </si>
  <si>
    <t xml:space="preserve">Número de participantes </t>
  </si>
  <si>
    <t>Número de días de alimentación</t>
  </si>
  <si>
    <t>Almuerzo</t>
  </si>
  <si>
    <t>Refrigerio</t>
  </si>
  <si>
    <t>FECHA Y LUGAR programado</t>
  </si>
  <si>
    <t xml:space="preserve">Memoria USB </t>
  </si>
  <si>
    <t xml:space="preserve">Anotar fecha probable, horario y lugar de la docencia </t>
  </si>
  <si>
    <t xml:space="preserve">Número de días de docencia </t>
  </si>
  <si>
    <t>Cena docente (opcional)</t>
  </si>
  <si>
    <t>ALIMENTACIÓN DE LA ACTIVIDAD DOCENTE</t>
  </si>
  <si>
    <t>Chiriquí</t>
  </si>
  <si>
    <t>Bocas del Toro</t>
  </si>
  <si>
    <t>Otras provincias</t>
  </si>
  <si>
    <t xml:space="preserve">Dìas de hospedaje </t>
  </si>
  <si>
    <t>Folder (caja de 100)</t>
  </si>
  <si>
    <t>Hojas (resmas)</t>
  </si>
  <si>
    <t>Bolígrafos (docena)</t>
  </si>
  <si>
    <t>Lápiz (docena)</t>
  </si>
  <si>
    <t xml:space="preserve">CANTIDAD </t>
  </si>
  <si>
    <t>COSTO              $</t>
  </si>
  <si>
    <t>Congreso, Jornadas, Seminario, taller, cursos, diplomado</t>
  </si>
  <si>
    <t>Propósito de la docencia</t>
  </si>
  <si>
    <t xml:space="preserve">Sustento detallado de la docencia </t>
  </si>
  <si>
    <t xml:space="preserve">participantes según la competencia </t>
  </si>
  <si>
    <t xml:space="preserve">Número </t>
  </si>
  <si>
    <t xml:space="preserve">Número total </t>
  </si>
  <si>
    <t xml:space="preserve">Número  </t>
  </si>
  <si>
    <t>TIPO DE ACTIVIDAD</t>
  </si>
  <si>
    <t>OBJETIVO DEL APRENDIZAJE</t>
  </si>
  <si>
    <t>JUSTIFICACIÓN</t>
  </si>
  <si>
    <t>PERFIL DEL PARTICIPANTE</t>
  </si>
  <si>
    <t>Detalle</t>
  </si>
  <si>
    <t>TRANSPORTE</t>
  </si>
  <si>
    <t xml:space="preserve">HOSPEDAJE </t>
  </si>
  <si>
    <t xml:space="preserve">COSTO PROGRAMADO A DETALLAR </t>
  </si>
  <si>
    <t>TOTAL de participantes programados</t>
  </si>
  <si>
    <t>TOTAL de participantes que requieren VIÁTICO</t>
  </si>
  <si>
    <t>Coordinación/Subdirección/Departamento/Programa/Unidad Ejecutora  y Código</t>
  </si>
  <si>
    <t xml:space="preserve">Otras provincias </t>
  </si>
  <si>
    <t>Desayuno</t>
  </si>
  <si>
    <t>Cena</t>
  </si>
  <si>
    <t>PASAJE AÉREO</t>
  </si>
  <si>
    <t>DÍAS DE VIÁTICO</t>
  </si>
  <si>
    <t>TOTAL DE COSTO DE INSCRIPCIÓN</t>
  </si>
  <si>
    <t xml:space="preserve">MONTO  DE VIÁTICO </t>
  </si>
  <si>
    <t>Días de alimentación</t>
  </si>
  <si>
    <t>Número de participantes</t>
  </si>
  <si>
    <t>Firma y Sello:    COORDINADOR LOCAL DOCENTE</t>
  </si>
  <si>
    <t>DIRECTOR MÉDICO</t>
  </si>
  <si>
    <t>JEFE DE DENADOI</t>
  </si>
  <si>
    <t>TOTAL DE VIÁTICOS NACIONALES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</si>
  <si>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(PAD1)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</si>
  <si>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Costo de participante por provincia </t>
  </si>
  <si>
    <t>Licenciados</t>
  </si>
  <si>
    <t>Técnicos</t>
  </si>
  <si>
    <t>Residentes / Internos</t>
  </si>
  <si>
    <t xml:space="preserve">CANTIDAD E INSCRIPCIÓN POR PARTICIPANTE  </t>
  </si>
  <si>
    <t>Costo</t>
  </si>
  <si>
    <t>Médicos / Odontólogos</t>
  </si>
  <si>
    <t>DETALLE DE VIÁTICOS NACIONALES</t>
  </si>
  <si>
    <t>TOTAL DE PARTICIPANTES</t>
  </si>
  <si>
    <t>COSTO DE INSCRIPCIÓN A DETALLAR</t>
  </si>
  <si>
    <t>APLICA SÓLO EN CASO DE  DOCENCIA EN EL                EXTERIOR DEL PAÍS</t>
  </si>
  <si>
    <r>
      <t xml:space="preserve">MATERIAL DIDÁCTICO                                                                          </t>
    </r>
    <r>
      <rPr>
        <b/>
        <sz val="10"/>
        <color theme="1"/>
        <rFont val="Calibri"/>
        <family val="2"/>
        <scheme val="minor"/>
      </rPr>
      <t xml:space="preserve">(opcional de acuerdo a la actividad que se realice)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</t>
    </r>
  </si>
  <si>
    <t>PAD 1</t>
  </si>
  <si>
    <t>PAD 2</t>
  </si>
  <si>
    <t>PAD 3</t>
  </si>
  <si>
    <t>PAD 4</t>
  </si>
  <si>
    <t>PAD 5</t>
  </si>
  <si>
    <t>PAD 6</t>
  </si>
  <si>
    <t>PAD 7</t>
  </si>
  <si>
    <t>PAD 8</t>
  </si>
  <si>
    <t xml:space="preserve">PAD 9 </t>
  </si>
  <si>
    <t>PAD 10</t>
  </si>
  <si>
    <t>PAD DETALLE</t>
  </si>
  <si>
    <t xml:space="preserve">VIÁTICOS </t>
  </si>
  <si>
    <t>ALIMENTACIÓN DE DOCENCIA</t>
  </si>
  <si>
    <t>MATERIAL DIDACTICO</t>
  </si>
  <si>
    <t xml:space="preserve"> VIÁTICOS NACIONALES A DETALLAR</t>
  </si>
  <si>
    <t>VIÁTICOS NACIONALES A DETALLAR</t>
  </si>
  <si>
    <t xml:space="preserve">Memoria USB (docena) </t>
  </si>
  <si>
    <t>COMPRA DE INSCRIPCIÓN</t>
  </si>
  <si>
    <t>PAD PRIMER SEMESTRE</t>
  </si>
  <si>
    <t xml:space="preserve">PAD SEGUNDO SEMESTRE </t>
  </si>
  <si>
    <t>COORDINADOR PROVINCIAL DOCENTE</t>
  </si>
  <si>
    <t>COORDINADOR PROVINCIAL DOCENCIA</t>
  </si>
  <si>
    <t>DIRECTOR MEDICO</t>
  </si>
  <si>
    <t>COORDINADORE PROVINCIAL DOCENTE</t>
  </si>
  <si>
    <t>DIRECTOR PROVINCIAL DOCENTE</t>
  </si>
  <si>
    <t xml:space="preserve">COORDINADOR PROVINCIAL DOCENTE </t>
  </si>
  <si>
    <t>COODINADOR PROVINCIAL DOCENTE</t>
  </si>
  <si>
    <r>
      <rPr>
        <sz val="8"/>
        <color theme="1"/>
        <rFont val="Calibri"/>
        <family val="2"/>
        <scheme val="minor"/>
      </rPr>
      <t xml:space="preserve">Firma y Sello:  </t>
    </r>
    <r>
      <rPr>
        <sz val="9"/>
        <color theme="1"/>
        <rFont val="Calibri"/>
        <family val="2"/>
        <scheme val="minor"/>
      </rPr>
      <t xml:space="preserve">  COORDINADOR  DOCENTE</t>
    </r>
  </si>
  <si>
    <t>PAD 11</t>
  </si>
  <si>
    <t>PAD 12</t>
  </si>
  <si>
    <t>PAD 13</t>
  </si>
  <si>
    <t>PAD 14</t>
  </si>
  <si>
    <t>PAD 15</t>
  </si>
  <si>
    <t>PAD 16</t>
  </si>
  <si>
    <t>PAD 17</t>
  </si>
  <si>
    <t>PAD 18</t>
  </si>
  <si>
    <t xml:space="preserve">PAD 19 </t>
  </si>
  <si>
    <t>PAD 20</t>
  </si>
  <si>
    <t>APLICA SÓLO EN CASO DE  DOCENCIA EN EL  EXTERIOR DEL PAÍS</t>
  </si>
  <si>
    <r>
      <t xml:space="preserve">MATERIAL DIDÁCTICO                                                                                     </t>
    </r>
    <r>
      <rPr>
        <b/>
        <sz val="10"/>
        <color theme="1"/>
        <rFont val="Calibri"/>
        <family val="2"/>
        <scheme val="minor"/>
      </rPr>
      <t xml:space="preserve">(opcional de acuerdo a la actividad que se realice)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</t>
    </r>
  </si>
  <si>
    <t xml:space="preserve"> PLAN ANUAL DE DOCENCIA </t>
  </si>
  <si>
    <t>CONSOLIDADO DEL PLAN ANUAL DE DOCENCIA - PRIMER SEMESTRE</t>
  </si>
  <si>
    <t>PROVINCIA / AÑO</t>
  </si>
  <si>
    <t xml:space="preserve">                                                                               PLAN ANUAL DE DOCENCIA   (PARTIDA 624)                                               Página 1a</t>
  </si>
  <si>
    <t xml:space="preserve">                                                                               PLAN ANUAL DE DOCENCIA (PARTIDA 624)                                               Página 1c</t>
  </si>
  <si>
    <t xml:space="preserve">                                                                               PLAN  ANUAL DE DOCENCIA  (PARTIDA 624)                                               Página 1d</t>
  </si>
  <si>
    <t xml:space="preserve">                                                                               PLAN ANUAL DE DOCENCIA   (PARTIDA 624)                                               Página 1b</t>
  </si>
  <si>
    <t xml:space="preserve">                                                                               PLAN ANUAL DE DOCENCIA  (PARTIDA 624)                                               Página 2a</t>
  </si>
  <si>
    <t xml:space="preserve">                                                                               PLAN ANUAL DE DOCENCIA  (PARTIDA 624)                                               Página 2c</t>
  </si>
  <si>
    <t xml:space="preserve">                                                                               PLAN  ANUAL DE DOCENCIA  (PARTIDA 624)                                               Página 2d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</si>
  <si>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(PAD2)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</si>
  <si>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(PARTIDA 624)                                               Página 2b</t>
  </si>
  <si>
    <t xml:space="preserve">                                                                               PLAN ANUAL DE DOCENCIA (PARTIDA 624)                                               Página 3a</t>
  </si>
  <si>
    <t xml:space="preserve">                                                                               PLAN ANUAL DE DOCENCIA  (PARTIDA 624)                                               Página 3c</t>
  </si>
  <si>
    <t xml:space="preserve">                                                                               PLAN  ANUAL DE DOCENCIA  (PARTIDA 624)                                               Página 3d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</si>
  <si>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(PAD3)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</si>
  <si>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 (PARTIDA 624)                                               Página 3b</t>
  </si>
  <si>
    <t xml:space="preserve">                                                                               PLAN ANUAL DE DOCENCIA  (PARTIDA 624)                                               Página 4a</t>
  </si>
  <si>
    <t xml:space="preserve">                                                                               PLAN ANUAL DE DOCENCIA  (PARTIDA 624)                                               Página 4c</t>
  </si>
  <si>
    <t xml:space="preserve">                                                                               PLAN  ANUAL DE DOCENCIA   (PARTIDA 624)                                               Página 4d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</si>
  <si>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(PAD4)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</si>
  <si>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(PARTIDA 624)                                               Página 4b</t>
  </si>
  <si>
    <t xml:space="preserve">                                                                               PLAN ANUAL DE DOCENCIA  (PARTIDA 624)                                               Página 5a</t>
  </si>
  <si>
    <t xml:space="preserve">                                                                               PLAN ANUAL DE DOCENCIA   (PARTIDA 624)                                               Página 5c</t>
  </si>
  <si>
    <t xml:space="preserve">                                                                               PLAN  ANUAL DE DOCENCIA  (PARTIDA 624)                                               Página 5d</t>
  </si>
  <si>
    <t xml:space="preserve">                                                                               PLAN ANUAL DE DOCENCIA  (PARTIDA 624)                                               Página 5b</t>
  </si>
  <si>
    <t xml:space="preserve">COSTO TOTAL PROGRAMADO DE LA ACTIVIDAD DOCENTE                                        (PAD5)             </t>
  </si>
  <si>
    <t xml:space="preserve">                                                                               PLAN ANUAL DE DOCENCIA  (PARTIDA 624)                                               Página 6a</t>
  </si>
  <si>
    <t xml:space="preserve">                                                                               PLAN ANUAL DE DOCENCIA (PARTIDA 624)                                               Página 6c</t>
  </si>
  <si>
    <t xml:space="preserve">                                                                               PLAN  ANUAL DE DOCENCIA   (PARTIDA 624)                                               Página 6d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</si>
  <si>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(PAD6)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</si>
  <si>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(PARTIDA 624)                                               Página 6b</t>
  </si>
  <si>
    <t xml:space="preserve">                                                                               PLAN ANUAL DE DOCENCIA (PARTIDA 624)                                               Página 7a</t>
  </si>
  <si>
    <t xml:space="preserve">                                                                               PLAN ANUAL DE DOCENCIA  (PARTIDA 624)                                               Página 7c</t>
  </si>
  <si>
    <t xml:space="preserve">                                                                               PLAN  ANUAL DE DOCENCIA (PARTIDA 624)                                               Página 7d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</si>
  <si>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(PAD7)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</si>
  <si>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(PARTIDA 624)                                               Página 7b</t>
  </si>
  <si>
    <t xml:space="preserve">                                                                               PLAN ANUAL DE DOCENCIA  (PARTIDA 624)                                               Página 8a</t>
  </si>
  <si>
    <t xml:space="preserve">                                                                               PLAN ANUAL DE DOCENCIA  (PARTIDA 624)                                               Página 8c</t>
  </si>
  <si>
    <t xml:space="preserve">                                                                               PLAN  ANUAL DE DOCENCIA  (PARTIDA 624)                                               Página 8d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</si>
  <si>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(PAD8)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</si>
  <si>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(PARTIDA 624)                                               Página 8b</t>
  </si>
  <si>
    <t xml:space="preserve">                                                                               PLAN ANUAL DE DOCENCIA  (PARTIDA 624)                                               Página 9a</t>
  </si>
  <si>
    <t xml:space="preserve">                                                                               PLAN ANUAL DE DOCENCIA  (PARTIDA 624)                                               Página 9c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</si>
  <si>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(PAD9)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</si>
  <si>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(PARTIDA 624)                                               Página 9b</t>
  </si>
  <si>
    <t xml:space="preserve">                                                                               PLAN  ANUAL DE DOCENCIA  (PARTIDA 624)                                               Página 9d</t>
  </si>
  <si>
    <t xml:space="preserve">                                                                               PLAN ANUAL DE DOCENCIA  (PARTIDA 624)                                               Página 10a</t>
  </si>
  <si>
    <t xml:space="preserve">                                                                               PLAN ANUAL DE DOCENCIA   (PARTIDA 624)                                               Página 10c</t>
  </si>
  <si>
    <t xml:space="preserve">                                                                               PLAN  ANUAL DE DOCENCIA  (PARTIDA 624)                                               Página 10d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</si>
  <si>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(PAD10)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</si>
  <si>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(PARTIDA 624)                                               Página 10b</t>
  </si>
  <si>
    <t>CONSOLIDADO DEL PLAN ANUAL DE DOCENCIA - SEGUNDO SEMESTRE</t>
  </si>
  <si>
    <t xml:space="preserve">                                                                               PLAN ANUAL DE DOCENCIA  (PARTIDA 624)                                               Página 11a</t>
  </si>
  <si>
    <t xml:space="preserve">                                                                               PLAN ANUAL DE DOCENCIA (PARTIDA 624)                                               Página 11c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</si>
  <si>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(PAD11)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</si>
  <si>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(PARTIDA 624)                                               Página 11b</t>
  </si>
  <si>
    <t xml:space="preserve">                                                                               PLAN  ANUAL DE DOCENCIA  (PARTIDA 624)                                               Página 11d</t>
  </si>
  <si>
    <t xml:space="preserve">                                                                               PLAN ANUAL DE DOCENCIA (PARTIDA 624)                                               Página 12a</t>
  </si>
  <si>
    <t xml:space="preserve">                                                                               PLAN ANUAL DE DOCENCIA (PARTIDA 624)                                               Página 12c</t>
  </si>
  <si>
    <t xml:space="preserve">                                                                               PLAN  ANUAL DE DOCENCIA (PARTIDA 624)                                               Página 12d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</si>
  <si>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(PAD12)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</si>
  <si>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(PARTIDA 624)                                               Página 12b</t>
  </si>
  <si>
    <t xml:space="preserve">                                                                               PLAN ANUAL DE DOCENCIA (PARTIDA 624)                                               Página 13a</t>
  </si>
  <si>
    <t xml:space="preserve">                                                                               PLAN ANUAL DE DOCENCIA  (PARTIDA 624)                                               Página 13c</t>
  </si>
  <si>
    <t xml:space="preserve">                                                                               PLAN  ANUAL DE DOCENCIA (PARTIDA 624)                                               Página 13d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</si>
  <si>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(PAD13)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</si>
  <si>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(PARTIDA 624)                                               Página 13b</t>
  </si>
  <si>
    <t xml:space="preserve">                                                                               PLAN ANUAL DE DOCENCIA (PARTIDA 624)                                               Página 14a</t>
  </si>
  <si>
    <t xml:space="preserve">                                                                               PLAN ANUAL DE DOCENCIA  (PARTIDA 624)                                               Página 14c</t>
  </si>
  <si>
    <t xml:space="preserve">                                                                               PLAN  ANUAL DE DOCENCIA  (PARTIDA 624)                                               Página 14d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</si>
  <si>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(PAD14)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</si>
  <si>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(PARTIDA 624)                                               Página 14b</t>
  </si>
  <si>
    <t xml:space="preserve">                                                                               PLAN ANUAL DE DOCENCIA  (PARTIDA 624)                                               Página 15a</t>
  </si>
  <si>
    <t xml:space="preserve">                                                                               PLAN ANUAL DE DOCENCIA (PARTIDA 624)                                               Página 15c</t>
  </si>
  <si>
    <t xml:space="preserve">                                                                               PLAN  ANUAL DE DOCENCIA   (PARTIDA 624)                                               Página 15d</t>
  </si>
  <si>
    <t xml:space="preserve">                                                                               PLAN ANUAL DE DOCENCIA  (PARTIDA 624)                                               Página 15b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</si>
  <si>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(PAD15)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</si>
  <si>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(PARTIDA 624)                                               Página 16a</t>
  </si>
  <si>
    <t xml:space="preserve">                                                                               PLAN ANUAL DE DOCENCIA  (PARTIDA 624)                                               Página 16c</t>
  </si>
  <si>
    <t xml:space="preserve">                                                                               PLAN  ANUAL DE DOCENCIA  (PARTIDA 624)                                               Página 16d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</si>
  <si>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(PAD16)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</si>
  <si>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(PARTIDA 624)                                               Página 16b</t>
  </si>
  <si>
    <t xml:space="preserve">                                                                               PLAN ANUAL DE DOCENCIA (PARTIDA 624)                                               Página 17a</t>
  </si>
  <si>
    <t xml:space="preserve">                                                                               PLAN ANUAL DE DOCENCIA (PARTIDA 624)                                               Página 17c</t>
  </si>
  <si>
    <t xml:space="preserve">                                                                               PLAN  ANUAL DE DOCENCIA  (PARTIDA 624)                                               Página 17d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</si>
  <si>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(PAD17)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</si>
  <si>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(PARTIDA 624)                                               Página 17b</t>
  </si>
  <si>
    <t xml:space="preserve">                                                                               PLAN ANUAL DE DOCENCIA (PARTIDA 624)                                               Página 18a</t>
  </si>
  <si>
    <t xml:space="preserve">                                                                               PLAN ANUAL DE DOCENCIA  (PARTIDA 624)                                               Página 18c</t>
  </si>
  <si>
    <t xml:space="preserve">                                                                               PLAN  ANUAL DE DOCENCIA  (PARTIDA 624)                                               Página 18d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</si>
  <si>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(PAD18)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</si>
  <si>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(PARTIDA 624)                                               Página 18b</t>
  </si>
  <si>
    <t xml:space="preserve">                                                                               PLAN ANUAL DE DOCENCIA (PARTIDA 624)                                               Página 19a</t>
  </si>
  <si>
    <t xml:space="preserve">                                                                               PLAN ANUAL DE DOCENCIA (PARTIDA 624)                                               Página 19c</t>
  </si>
  <si>
    <t xml:space="preserve">                                                                               PLAN  ANUAL DE DOCENCIA  (PARTIDA 624)                                               Página 19d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</si>
  <si>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(PAD19)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</si>
  <si>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(PARTIDA 624)                                               Página 19b</t>
  </si>
  <si>
    <t xml:space="preserve">                                                                               PLAN ANUAL DE DOCENCIA (PARTIDA 624)                                               Página 20a</t>
  </si>
  <si>
    <t xml:space="preserve">                                                                               PLAN ANUAL DE DOCENCIA  (PARTIDA 624)                                               Página 20c</t>
  </si>
  <si>
    <t xml:space="preserve">                                                                               PLAN  ANUAL DE DOCENCIA   (PARTIDA 624)                                               Página 20d</t>
  </si>
  <si>
    <r>
      <rPr>
        <b/>
        <sz val="12"/>
        <color theme="1"/>
        <rFont val="Calibri"/>
        <family val="2"/>
        <scheme val="minor"/>
      </rPr>
      <t xml:space="preserve">COSTO TOTAL PROGRAMADO DE LA ACTIVIDAD DOCENTE                                        (PAD20)  </t>
    </r>
    <r>
      <rPr>
        <b/>
        <sz val="11"/>
        <color theme="1"/>
        <rFont val="Calibri"/>
        <family val="2"/>
        <scheme val="minor"/>
      </rPr>
      <t xml:space="preserve">           </t>
    </r>
  </si>
  <si>
    <t xml:space="preserve">                                                                               PLAN ANUAL DE DOCENCIA  (PARTIDA 624)                                               Página 20b</t>
  </si>
  <si>
    <t>TEMA DE LA ACCIÓN DE LA DOCENCIA- PREVIO VISTO BUENO DEL DIRECTOR GENERAL</t>
  </si>
  <si>
    <t>TEMA DE LA ACCIÓN DE LA DOCENCIA PREVIA AUTORIZACIÓN DE LA DIRCCIÓN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</si>
</sst>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B/.&quot;\ * #,##0.00_);_(&quot;B/.&quot;\ * \(#,##0.00\);_(&quot;B/.&quot;\ * &quot;-&quot;??_);_(@_)"/>
    <numFmt numFmtId="165" formatCode="_(&quot;B/.&quot;* #,##0.00_);_(&quot;B/.&quot;* \(#,##0.00\);_(&quot;B/.&quot;* &quot;-&quot;??_);_(@_)"/>
    <numFmt numFmtId="166" formatCode="_([$B/.-180A]\ * #,##0.00_);_([$B/.-180A]\ * \(#,##0.00\);_([$B/.-180A]\ 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4"/>
      <color theme="6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2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5" borderId="10" xfId="0" applyFill="1" applyBorder="1" applyAlignment="1" applyProtection="1">
      <alignment horizontal="center" vertical="center" wrapText="1"/>
    </xf>
    <xf numFmtId="0" fontId="9" fillId="0" borderId="0" xfId="0" applyFont="1"/>
    <xf numFmtId="2" fontId="0" fillId="5" borderId="13" xfId="0" applyNumberForma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 vertical="center" wrapText="1"/>
    </xf>
    <xf numFmtId="2" fontId="0" fillId="6" borderId="27" xfId="0" applyNumberFormat="1" applyFill="1" applyBorder="1"/>
    <xf numFmtId="0" fontId="8" fillId="4" borderId="3" xfId="0" applyFont="1" applyFill="1" applyBorder="1" applyAlignment="1">
      <alignment horizontal="center" vertical="center" wrapText="1"/>
    </xf>
    <xf numFmtId="0" fontId="0" fillId="5" borderId="6" xfId="0" applyFill="1" applyBorder="1" applyAlignment="1" applyProtection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2" fontId="0" fillId="5" borderId="10" xfId="0" applyNumberFormat="1" applyFill="1" applyBorder="1" applyAlignment="1" applyProtection="1">
      <alignment horizontal="center" vertical="center" wrapText="1"/>
    </xf>
    <xf numFmtId="2" fontId="0" fillId="5" borderId="14" xfId="0" applyNumberFormat="1" applyFill="1" applyBorder="1" applyAlignment="1" applyProtection="1">
      <alignment horizontal="center" vertical="center" wrapText="1"/>
    </xf>
    <xf numFmtId="2" fontId="0" fillId="5" borderId="23" xfId="0" applyNumberFormat="1" applyFill="1" applyBorder="1" applyAlignment="1" applyProtection="1">
      <alignment horizontal="center" vertical="center" wrapText="1"/>
    </xf>
    <xf numFmtId="2" fontId="0" fillId="5" borderId="1" xfId="0" applyNumberFormat="1" applyFill="1" applyBorder="1" applyAlignment="1" applyProtection="1">
      <alignment horizontal="center" vertical="center" wrapText="1"/>
    </xf>
    <xf numFmtId="0" fontId="0" fillId="7" borderId="0" xfId="0" applyFill="1"/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Protection="1">
      <protection hidden="1"/>
    </xf>
    <xf numFmtId="0" fontId="0" fillId="2" borderId="0" xfId="0" applyFill="1" applyBorder="1" applyProtection="1"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164" fontId="0" fillId="0" borderId="1" xfId="0" applyNumberFormat="1" applyBorder="1" applyAlignment="1" applyProtection="1">
      <alignment horizontal="center" vertical="center"/>
      <protection hidden="1"/>
    </xf>
    <xf numFmtId="166" fontId="0" fillId="0" borderId="1" xfId="0" applyNumberFormat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0" fontId="18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166" fontId="8" fillId="0" borderId="1" xfId="0" applyNumberFormat="1" applyFont="1" applyBorder="1" applyAlignment="1" applyProtection="1">
      <alignment horizontal="center" vertical="center"/>
      <protection hidden="1"/>
    </xf>
    <xf numFmtId="0" fontId="21" fillId="2" borderId="0" xfId="0" applyFont="1" applyFill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21" fillId="2" borderId="0" xfId="0" applyFont="1" applyFill="1" applyBorder="1" applyAlignment="1" applyProtection="1">
      <protection hidden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 applyProtection="1">
      <protection hidden="1"/>
    </xf>
    <xf numFmtId="165" fontId="0" fillId="0" borderId="20" xfId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8" fillId="10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8" fillId="11" borderId="1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5" fontId="8" fillId="8" borderId="1" xfId="1" applyFont="1" applyFill="1" applyBorder="1" applyAlignment="1">
      <alignment horizontal="center" vertical="center" wrapText="1"/>
    </xf>
    <xf numFmtId="165" fontId="0" fillId="0" borderId="1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65" fontId="8" fillId="0" borderId="1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165" fontId="8" fillId="8" borderId="20" xfId="1" applyFont="1" applyFill="1" applyBorder="1" applyAlignment="1">
      <alignment horizontal="center" vertical="center" wrapText="1"/>
    </xf>
    <xf numFmtId="164" fontId="16" fillId="8" borderId="1" xfId="0" applyNumberFormat="1" applyFont="1" applyFill="1" applyBorder="1" applyAlignment="1">
      <alignment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23" fillId="0" borderId="1" xfId="0" applyNumberFormat="1" applyFont="1" applyBorder="1" applyAlignment="1" applyProtection="1">
      <alignment horizontal="center" vertical="center"/>
      <protection hidden="1"/>
    </xf>
    <xf numFmtId="166" fontId="23" fillId="0" borderId="1" xfId="0" applyNumberFormat="1" applyFont="1" applyBorder="1" applyAlignment="1" applyProtection="1">
      <alignment horizontal="center" vertical="center"/>
      <protection hidden="1"/>
    </xf>
    <xf numFmtId="164" fontId="8" fillId="0" borderId="1" xfId="0" applyNumberFormat="1" applyFont="1" applyBorder="1" applyAlignment="1" applyProtection="1">
      <alignment horizontal="center" vertical="center"/>
      <protection hidden="1"/>
    </xf>
    <xf numFmtId="166" fontId="8" fillId="8" borderId="1" xfId="0" applyNumberFormat="1" applyFont="1" applyFill="1" applyBorder="1" applyAlignment="1" applyProtection="1">
      <alignment horizontal="center" vertical="center"/>
      <protection hidden="1"/>
    </xf>
    <xf numFmtId="0" fontId="7" fillId="6" borderId="24" xfId="0" applyFont="1" applyFill="1" applyBorder="1" applyAlignment="1">
      <alignment horizontal="right"/>
    </xf>
    <xf numFmtId="0" fontId="7" fillId="6" borderId="25" xfId="0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right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2" fillId="8" borderId="1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164" fontId="8" fillId="11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 shrinkToFit="1"/>
    </xf>
    <xf numFmtId="0" fontId="0" fillId="0" borderId="1" xfId="0" applyFont="1" applyFill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165" fontId="0" fillId="2" borderId="1" xfId="1" applyFont="1" applyFill="1" applyBorder="1" applyAlignment="1">
      <alignment horizontal="center" vertical="center" wrapText="1"/>
    </xf>
    <xf numFmtId="165" fontId="12" fillId="8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2" borderId="0" xfId="0" applyNumberFormat="1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0" fontId="13" fillId="8" borderId="29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165" fontId="0" fillId="8" borderId="1" xfId="1" applyFont="1" applyFill="1" applyBorder="1" applyAlignment="1" applyProtection="1">
      <alignment horizontal="center" vertical="center" wrapText="1"/>
    </xf>
    <xf numFmtId="165" fontId="17" fillId="8" borderId="1" xfId="1" applyFont="1" applyFill="1" applyBorder="1" applyAlignment="1" applyProtection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1811943</xdr:colOff>
      <xdr:row>0</xdr:row>
      <xdr:rowOff>53109</xdr:rowOff>
    </xdr:from>
    <xdr:to>
      <xdr:col>2</xdr:col>
      <xdr:colOff>1001798</xdr:colOff>
      <xdr:row>5</xdr:row>
      <xdr:rowOff>68349</xdr:rowOff>
    </xdr:to>
    <xdr:pic>
      <xdr:nvPicPr>
        <xdr:cNvPr id="2" name="1 Imagen" descr="mheadermembre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827"/>
        <a:stretch>
          <a:fillRect/>
        </a:stretch>
      </xdr:blipFill>
      <xdr:spPr bwMode="auto">
        <a:xfrm>
          <a:off x="3907443" y="53109"/>
          <a:ext cx="1348855" cy="93599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297180</xdr:colOff>
      <xdr:row>0</xdr:row>
      <xdr:rowOff>114300</xdr:rowOff>
    </xdr:from>
    <xdr:to>
      <xdr:col>6</xdr:col>
      <xdr:colOff>600594</xdr:colOff>
      <xdr:row>5</xdr:row>
      <xdr:rowOff>129540</xdr:rowOff>
    </xdr:to>
    <xdr:pic>
      <xdr:nvPicPr>
        <xdr:cNvPr id="2" name="1 Imagen" descr="mheadermembre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827"/>
        <a:stretch>
          <a:fillRect/>
        </a:stretch>
      </xdr:blipFill>
      <xdr:spPr bwMode="auto">
        <a:xfrm>
          <a:off x="4259580" y="114300"/>
          <a:ext cx="1234440" cy="92964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297180</xdr:colOff>
      <xdr:row>0</xdr:row>
      <xdr:rowOff>114300</xdr:rowOff>
    </xdr:from>
    <xdr:to>
      <xdr:col>6</xdr:col>
      <xdr:colOff>609600</xdr:colOff>
      <xdr:row>5</xdr:row>
      <xdr:rowOff>129540</xdr:rowOff>
    </xdr:to>
    <xdr:pic>
      <xdr:nvPicPr>
        <xdr:cNvPr id="2" name="1 Imagen" descr="mheadermembret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827"/>
        <a:stretch>
          <a:fillRect/>
        </a:stretch>
      </xdr:blipFill>
      <xdr:spPr bwMode="auto">
        <a:xfrm>
          <a:off x="4610100" y="114300"/>
          <a:ext cx="1249680" cy="9296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19"/>
  <sheetViews>
    <sheetView showGridLines="0" topLeftCell="A16" zoomScale="90" zoomScaleNormal="90"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9.85546875" customWidth="1"/>
    <col min="3" max="3" width="23.5703125" customWidth="1"/>
    <col min="4" max="4" width="14" customWidth="1"/>
    <col min="5" max="5" width="12.5703125" customWidth="1"/>
    <col min="6" max="6" width="13.140625" customWidth="1"/>
    <col min="7" max="7" width="13.42578125" customWidth="1"/>
    <col min="8" max="8" width="10.42578125" customWidth="1"/>
    <col min="9" max="9" width="12.85546875" customWidth="1"/>
    <col min="10" max="10" width="8.5703125" customWidth="1"/>
    <col min="11" max="11" width="8.140625" customWidth="1"/>
  </cols>
  <sheetData>
    <row r="1" spans="1:11" ht="18.75" x14ac:dyDescent="0.3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2"/>
    </row>
    <row r="2" spans="1:11" ht="18.75" x14ac:dyDescent="0.3">
      <c r="A2" s="86" t="s">
        <v>35</v>
      </c>
      <c r="B2" s="87"/>
      <c r="C2" s="87"/>
      <c r="D2" s="87"/>
      <c r="E2" s="87"/>
      <c r="F2" s="87"/>
      <c r="G2" s="87"/>
      <c r="H2" s="87"/>
      <c r="I2" s="87"/>
      <c r="J2" s="87"/>
      <c r="K2" s="88"/>
    </row>
    <row r="3" spans="1:11" ht="18.75" x14ac:dyDescent="0.3">
      <c r="A3" s="80"/>
      <c r="B3" s="81"/>
      <c r="C3" s="81"/>
      <c r="D3" s="81"/>
      <c r="E3" s="81"/>
      <c r="F3" s="81"/>
      <c r="G3" s="81"/>
      <c r="H3" s="81"/>
      <c r="I3" s="81"/>
      <c r="J3" s="81"/>
      <c r="K3" s="82"/>
    </row>
    <row r="4" spans="1:11" ht="19.5" thickBot="1" x14ac:dyDescent="0.35">
      <c r="A4" s="83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5"/>
    </row>
    <row r="5" spans="1:11" s="1" customFormat="1" ht="63.75" thickBot="1" x14ac:dyDescent="0.3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26</v>
      </c>
      <c r="G5" s="4" t="s">
        <v>31</v>
      </c>
      <c r="H5" s="17" t="s">
        <v>32</v>
      </c>
      <c r="I5" s="4" t="s">
        <v>12</v>
      </c>
      <c r="J5" s="5" t="s">
        <v>13</v>
      </c>
      <c r="K5" s="11" t="s">
        <v>30</v>
      </c>
    </row>
    <row r="6" spans="1:11" s="1" customFormat="1" ht="60" customHeight="1" x14ac:dyDescent="0.25">
      <c r="A6" s="89" t="s">
        <v>36</v>
      </c>
      <c r="B6" s="91" t="s">
        <v>37</v>
      </c>
      <c r="C6" s="91" t="s">
        <v>38</v>
      </c>
      <c r="D6" s="93" t="s">
        <v>39</v>
      </c>
      <c r="E6" s="93" t="s">
        <v>40</v>
      </c>
      <c r="F6" s="93" t="s">
        <v>41</v>
      </c>
      <c r="G6" s="6" t="s">
        <v>17</v>
      </c>
      <c r="H6" s="6">
        <v>60</v>
      </c>
      <c r="I6" s="6">
        <v>1</v>
      </c>
      <c r="J6" s="7">
        <v>5</v>
      </c>
      <c r="K6" s="21">
        <f t="shared" ref="K6:K15" si="0">(I6*H6*J6)</f>
        <v>300</v>
      </c>
    </row>
    <row r="7" spans="1:11" s="1" customFormat="1" ht="60" customHeight="1" thickBot="1" x14ac:dyDescent="0.3">
      <c r="A7" s="90"/>
      <c r="B7" s="92"/>
      <c r="C7" s="92"/>
      <c r="D7" s="94"/>
      <c r="E7" s="94"/>
      <c r="F7" s="94"/>
      <c r="G7" s="8" t="s">
        <v>18</v>
      </c>
      <c r="H7" s="8">
        <v>60</v>
      </c>
      <c r="I7" s="8">
        <v>1</v>
      </c>
      <c r="J7" s="8">
        <v>8</v>
      </c>
      <c r="K7" s="14">
        <f t="shared" si="0"/>
        <v>480</v>
      </c>
    </row>
    <row r="8" spans="1:11" s="2" customFormat="1" ht="60" customHeight="1" x14ac:dyDescent="0.25">
      <c r="A8" s="95" t="s">
        <v>27</v>
      </c>
      <c r="B8" s="97" t="s">
        <v>15</v>
      </c>
      <c r="C8" s="97" t="s">
        <v>9</v>
      </c>
      <c r="D8" s="97" t="s">
        <v>16</v>
      </c>
      <c r="E8" s="97" t="s">
        <v>10</v>
      </c>
      <c r="F8" s="97" t="s">
        <v>11</v>
      </c>
      <c r="G8" s="9" t="s">
        <v>17</v>
      </c>
      <c r="H8" s="9">
        <v>0</v>
      </c>
      <c r="I8" s="9">
        <v>0</v>
      </c>
      <c r="J8" s="9">
        <v>0</v>
      </c>
      <c r="K8" s="21">
        <f t="shared" si="0"/>
        <v>0</v>
      </c>
    </row>
    <row r="9" spans="1:11" s="2" customFormat="1" ht="60" customHeight="1" thickBot="1" x14ac:dyDescent="0.3">
      <c r="A9" s="96"/>
      <c r="B9" s="98"/>
      <c r="C9" s="98"/>
      <c r="D9" s="98"/>
      <c r="E9" s="98"/>
      <c r="F9" s="98"/>
      <c r="G9" s="10" t="s">
        <v>18</v>
      </c>
      <c r="H9" s="10">
        <v>0</v>
      </c>
      <c r="I9" s="10">
        <v>0</v>
      </c>
      <c r="J9" s="10">
        <v>0</v>
      </c>
      <c r="K9" s="22">
        <f t="shared" si="0"/>
        <v>0</v>
      </c>
    </row>
    <row r="10" spans="1:11" s="1" customFormat="1" ht="60" customHeight="1" x14ac:dyDescent="0.25">
      <c r="A10" s="89" t="s">
        <v>27</v>
      </c>
      <c r="B10" s="93" t="s">
        <v>15</v>
      </c>
      <c r="C10" s="93" t="s">
        <v>9</v>
      </c>
      <c r="D10" s="93" t="s">
        <v>16</v>
      </c>
      <c r="E10" s="93" t="s">
        <v>10</v>
      </c>
      <c r="F10" s="93" t="s">
        <v>11</v>
      </c>
      <c r="G10" s="6" t="s">
        <v>17</v>
      </c>
      <c r="H10" s="6">
        <v>0</v>
      </c>
      <c r="I10" s="6">
        <v>0</v>
      </c>
      <c r="J10" s="6">
        <v>0</v>
      </c>
      <c r="K10" s="21">
        <f t="shared" si="0"/>
        <v>0</v>
      </c>
    </row>
    <row r="11" spans="1:11" s="1" customFormat="1" ht="60" customHeight="1" thickBot="1" x14ac:dyDescent="0.3">
      <c r="A11" s="90"/>
      <c r="B11" s="94"/>
      <c r="C11" s="94"/>
      <c r="D11" s="94"/>
      <c r="E11" s="94"/>
      <c r="F11" s="94"/>
      <c r="G11" s="8" t="s">
        <v>18</v>
      </c>
      <c r="H11" s="8">
        <v>0</v>
      </c>
      <c r="I11" s="8">
        <v>0</v>
      </c>
      <c r="J11" s="8">
        <v>0</v>
      </c>
      <c r="K11" s="22">
        <f t="shared" si="0"/>
        <v>0</v>
      </c>
    </row>
    <row r="12" spans="1:11" s="1" customFormat="1" ht="60" customHeight="1" x14ac:dyDescent="0.25">
      <c r="A12" s="100" t="s">
        <v>27</v>
      </c>
      <c r="B12" s="97" t="s">
        <v>15</v>
      </c>
      <c r="C12" s="97" t="s">
        <v>9</v>
      </c>
      <c r="D12" s="97" t="s">
        <v>16</v>
      </c>
      <c r="E12" s="97" t="s">
        <v>10</v>
      </c>
      <c r="F12" s="97" t="s">
        <v>11</v>
      </c>
      <c r="G12" s="9" t="s">
        <v>17</v>
      </c>
      <c r="H12" s="9">
        <v>0</v>
      </c>
      <c r="I12" s="9">
        <v>0</v>
      </c>
      <c r="J12" s="9">
        <v>0</v>
      </c>
      <c r="K12" s="21">
        <f t="shared" si="0"/>
        <v>0</v>
      </c>
    </row>
    <row r="13" spans="1:11" s="1" customFormat="1" ht="60" customHeight="1" thickBot="1" x14ac:dyDescent="0.3">
      <c r="A13" s="101"/>
      <c r="B13" s="98"/>
      <c r="C13" s="98"/>
      <c r="D13" s="98"/>
      <c r="E13" s="98"/>
      <c r="F13" s="98"/>
      <c r="G13" s="10" t="s">
        <v>18</v>
      </c>
      <c r="H13" s="10">
        <v>0</v>
      </c>
      <c r="I13" s="10">
        <v>0</v>
      </c>
      <c r="J13" s="10">
        <v>0</v>
      </c>
      <c r="K13" s="22">
        <f t="shared" si="0"/>
        <v>0</v>
      </c>
    </row>
    <row r="14" spans="1:11" s="1" customFormat="1" ht="60" customHeight="1" x14ac:dyDescent="0.25">
      <c r="A14" s="89" t="s">
        <v>27</v>
      </c>
      <c r="B14" s="93" t="s">
        <v>15</v>
      </c>
      <c r="C14" s="93" t="s">
        <v>9</v>
      </c>
      <c r="D14" s="93" t="s">
        <v>16</v>
      </c>
      <c r="E14" s="93" t="s">
        <v>10</v>
      </c>
      <c r="F14" s="93" t="s">
        <v>11</v>
      </c>
      <c r="G14" s="6" t="s">
        <v>17</v>
      </c>
      <c r="H14" s="6">
        <v>0</v>
      </c>
      <c r="I14" s="6">
        <v>0</v>
      </c>
      <c r="J14" s="6">
        <v>0</v>
      </c>
      <c r="K14" s="21">
        <f t="shared" si="0"/>
        <v>0</v>
      </c>
    </row>
    <row r="15" spans="1:11" s="1" customFormat="1" ht="60" customHeight="1" thickBot="1" x14ac:dyDescent="0.3">
      <c r="A15" s="102"/>
      <c r="B15" s="99"/>
      <c r="C15" s="99"/>
      <c r="D15" s="99"/>
      <c r="E15" s="99"/>
      <c r="F15" s="99"/>
      <c r="G15" s="15" t="s">
        <v>18</v>
      </c>
      <c r="H15" s="15">
        <v>0</v>
      </c>
      <c r="I15" s="15">
        <v>0</v>
      </c>
      <c r="J15" s="15">
        <v>0</v>
      </c>
      <c r="K15" s="23">
        <f t="shared" si="0"/>
        <v>0</v>
      </c>
    </row>
    <row r="16" spans="1:11" ht="21.75" thickBot="1" x14ac:dyDescent="0.4">
      <c r="A16" s="78" t="s">
        <v>29</v>
      </c>
      <c r="B16" s="79"/>
      <c r="C16" s="79"/>
      <c r="D16" s="79"/>
      <c r="E16" s="79"/>
      <c r="F16" s="79"/>
      <c r="G16" s="79"/>
      <c r="H16" s="79"/>
      <c r="I16" s="79"/>
      <c r="J16" s="79"/>
      <c r="K16" s="16">
        <f>SUM(K6:K15)</f>
        <v>780</v>
      </c>
    </row>
    <row r="17" spans="1:3" x14ac:dyDescent="0.25">
      <c r="A17" s="13" t="s">
        <v>28</v>
      </c>
    </row>
    <row r="19" spans="1:3" x14ac:dyDescent="0.25">
      <c r="A19" s="25" t="s">
        <v>44</v>
      </c>
      <c r="B19" s="25"/>
      <c r="C19" s="25"/>
    </row>
  </sheetData>
  <mergeCells count="35">
    <mergeCell ref="F14:F15"/>
    <mergeCell ref="A12:A13"/>
    <mergeCell ref="B12:B13"/>
    <mergeCell ref="C12:C13"/>
    <mergeCell ref="D12:D13"/>
    <mergeCell ref="E12:E13"/>
    <mergeCell ref="F12:F13"/>
    <mergeCell ref="A14:A15"/>
    <mergeCell ref="B14:B15"/>
    <mergeCell ref="C14:C15"/>
    <mergeCell ref="D14:D15"/>
    <mergeCell ref="E14:E15"/>
    <mergeCell ref="E8:E9"/>
    <mergeCell ref="F8:F9"/>
    <mergeCell ref="A10:A11"/>
    <mergeCell ref="B10:B11"/>
    <mergeCell ref="C10:C11"/>
    <mergeCell ref="D10:D11"/>
    <mergeCell ref="E10:E11"/>
    <mergeCell ref="A16:J16"/>
    <mergeCell ref="A1:K1"/>
    <mergeCell ref="A4:K4"/>
    <mergeCell ref="A3:K3"/>
    <mergeCell ref="A2:K2"/>
    <mergeCell ref="A6:A7"/>
    <mergeCell ref="B6:B7"/>
    <mergeCell ref="C6:C7"/>
    <mergeCell ref="D6:D7"/>
    <mergeCell ref="E6:E7"/>
    <mergeCell ref="F6:F7"/>
    <mergeCell ref="F10:F11"/>
    <mergeCell ref="A8:A9"/>
    <mergeCell ref="B8:B9"/>
    <mergeCell ref="C8:C9"/>
    <mergeCell ref="D8:D9"/>
  </mergeCells>
  <dataValidations count="2">
    <dataValidation type="whole" allowBlank="1" showInputMessage="1" showErrorMessage="1" sqref="H6:H15" xr:uid="{00000000-0002-0000-0000-000000000000}">
      <formula1>0</formula1>
      <formula2>500</formula2>
    </dataValidation>
    <dataValidation type="whole" operator="lessThan" showInputMessage="1" showErrorMessage="1" sqref="I6:I15" xr:uid="{00000000-0002-0000-0000-000001000000}">
      <formula1>30</formula1>
    </dataValidation>
  </dataValidations>
  <printOptions gridLines="1"/>
  <pageMargins left="0.23622047244094491" right="3.937007874015748E-2" top="0.74803149606299213" bottom="0.74803149606299213" header="0.31496062992125984" footer="0.31496062992125984"/>
  <pageSetup paperSize="5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8"/>
  <sheetViews>
    <sheetView showGridLines="0" view="pageLayout" topLeftCell="A2" zoomScaleNormal="100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2.140625" customWidth="1"/>
    <col min="9" max="9" width="17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181</v>
      </c>
      <c r="B4" s="112"/>
      <c r="C4" s="112"/>
      <c r="D4" s="112"/>
      <c r="E4" s="112"/>
      <c r="F4" s="112"/>
      <c r="G4" s="112"/>
      <c r="H4" s="112"/>
      <c r="I4" s="112"/>
      <c r="J4" s="112" t="s">
        <v>182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129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8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2" t="s">
        <v>25</v>
      </c>
      <c r="K12" s="122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2"/>
      <c r="K13" s="122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16.149999999999999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64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52.5" customHeight="1" x14ac:dyDescent="0.25">
      <c r="A19" s="27" t="s">
        <v>97</v>
      </c>
      <c r="B19" s="27"/>
      <c r="C19" s="27" t="s">
        <v>138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 t="s">
        <v>134</v>
      </c>
      <c r="Q19" s="27"/>
      <c r="R19" s="27"/>
      <c r="S19" s="27"/>
      <c r="T19" s="27" t="s">
        <v>98</v>
      </c>
      <c r="U19" s="27"/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185</v>
      </c>
      <c r="B23" s="112"/>
      <c r="C23" s="112"/>
      <c r="D23" s="112"/>
      <c r="E23" s="112"/>
      <c r="F23" s="112"/>
      <c r="G23" s="112"/>
      <c r="H23" s="112"/>
      <c r="I23" s="112"/>
      <c r="J23" s="112" t="s">
        <v>183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184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5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1" t="s">
        <v>55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139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 t="s">
        <v>134</v>
      </c>
      <c r="Q38" s="27"/>
      <c r="R38" s="27"/>
      <c r="S38" s="27"/>
      <c r="T38" s="27" t="s">
        <v>136</v>
      </c>
      <c r="U38" s="27"/>
      <c r="V38" s="27"/>
      <c r="W38" s="27" t="s">
        <v>99</v>
      </c>
    </row>
  </sheetData>
  <mergeCells count="136"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W38"/>
  <sheetViews>
    <sheetView showGridLines="0" view="pageLayout" topLeftCell="A2" zoomScaleNormal="100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2.140625" customWidth="1"/>
    <col min="9" max="9" width="18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186</v>
      </c>
      <c r="B4" s="112"/>
      <c r="C4" s="112"/>
      <c r="D4" s="112"/>
      <c r="E4" s="112"/>
      <c r="F4" s="112"/>
      <c r="G4" s="112"/>
      <c r="H4" s="112"/>
      <c r="I4" s="112"/>
      <c r="J4" s="112" t="s">
        <v>187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129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8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2" t="s">
        <v>25</v>
      </c>
      <c r="K12" s="122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2"/>
      <c r="K13" s="122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3.45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52.1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 t="s">
        <v>134</v>
      </c>
      <c r="Q19" s="27"/>
      <c r="R19" s="27"/>
      <c r="S19" s="27"/>
      <c r="T19" s="27" t="s">
        <v>136</v>
      </c>
      <c r="U19" s="27"/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190</v>
      </c>
      <c r="B23" s="112"/>
      <c r="C23" s="112"/>
      <c r="D23" s="112"/>
      <c r="E23" s="112"/>
      <c r="F23" s="112"/>
      <c r="G23" s="112"/>
      <c r="H23" s="112"/>
      <c r="I23" s="112"/>
      <c r="J23" s="112" t="s">
        <v>188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189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5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1" t="s">
        <v>55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 t="s">
        <v>134</v>
      </c>
      <c r="Q38" s="27"/>
      <c r="R38" s="27"/>
      <c r="S38" s="27"/>
      <c r="T38" s="27" t="s">
        <v>136</v>
      </c>
      <c r="U38" s="27"/>
      <c r="V38" s="27"/>
      <c r="W38" s="27" t="s">
        <v>99</v>
      </c>
    </row>
  </sheetData>
  <mergeCells count="136"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W38"/>
  <sheetViews>
    <sheetView showGridLines="0" view="pageLayout" zoomScaleNormal="100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2.140625" customWidth="1"/>
    <col min="9" max="9" width="18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191</v>
      </c>
      <c r="B4" s="112"/>
      <c r="C4" s="112"/>
      <c r="D4" s="112"/>
      <c r="E4" s="112"/>
      <c r="F4" s="112"/>
      <c r="G4" s="112"/>
      <c r="H4" s="112"/>
      <c r="I4" s="112"/>
      <c r="J4" s="112" t="s">
        <v>192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129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8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2" t="s">
        <v>25</v>
      </c>
      <c r="K12" s="122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2"/>
      <c r="K13" s="122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3.45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52.1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 t="s">
        <v>134</v>
      </c>
      <c r="Q19" s="27"/>
      <c r="R19" s="27"/>
      <c r="S19" s="27"/>
      <c r="T19" s="27" t="s">
        <v>136</v>
      </c>
      <c r="U19" s="27"/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195</v>
      </c>
      <c r="B23" s="112"/>
      <c r="C23" s="112"/>
      <c r="D23" s="112"/>
      <c r="E23" s="112"/>
      <c r="F23" s="112"/>
      <c r="G23" s="112"/>
      <c r="H23" s="112"/>
      <c r="I23" s="112"/>
      <c r="J23" s="112" t="s">
        <v>193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194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5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1" t="s">
        <v>55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 t="s">
        <v>134</v>
      </c>
      <c r="Q38" s="27"/>
      <c r="R38" s="27"/>
      <c r="S38" s="27"/>
      <c r="T38" s="27" t="s">
        <v>136</v>
      </c>
      <c r="U38" s="27"/>
      <c r="V38" s="27"/>
      <c r="W38" s="27" t="s">
        <v>99</v>
      </c>
    </row>
  </sheetData>
  <mergeCells count="136"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W38"/>
  <sheetViews>
    <sheetView showGridLines="0" view="pageLayout" zoomScale="107" zoomScaleNormal="100" zoomScalePageLayoutView="107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2.140625" customWidth="1"/>
    <col min="9" max="9" width="18.57031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196</v>
      </c>
      <c r="B4" s="112"/>
      <c r="C4" s="112"/>
      <c r="D4" s="112"/>
      <c r="E4" s="112"/>
      <c r="F4" s="112"/>
      <c r="G4" s="112"/>
      <c r="H4" s="112"/>
      <c r="I4" s="112"/>
      <c r="J4" s="112" t="s">
        <v>197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65" t="s">
        <v>60</v>
      </c>
      <c r="S7" s="65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8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68">
        <v>0</v>
      </c>
      <c r="S8" s="68">
        <v>0</v>
      </c>
      <c r="T8" s="121">
        <v>0</v>
      </c>
      <c r="U8" s="121"/>
      <c r="V8" s="67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69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67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2" t="s">
        <v>25</v>
      </c>
      <c r="K12" s="122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2"/>
      <c r="K13" s="122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70" t="s">
        <v>60</v>
      </c>
      <c r="S13" s="70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68">
        <v>0</v>
      </c>
      <c r="S14" s="68">
        <v>0</v>
      </c>
      <c r="T14" s="121">
        <v>0</v>
      </c>
      <c r="U14" s="121"/>
      <c r="V14" s="67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67">
        <v>0</v>
      </c>
      <c r="S15" s="67">
        <v>0</v>
      </c>
      <c r="T15" s="120">
        <v>0</v>
      </c>
      <c r="U15" s="120"/>
      <c r="V15" s="66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67">
        <v>0</v>
      </c>
      <c r="S16" s="67">
        <v>0</v>
      </c>
      <c r="T16" s="120">
        <v>0</v>
      </c>
      <c r="U16" s="120"/>
      <c r="V16" s="67">
        <v>0</v>
      </c>
      <c r="W16" s="49">
        <f t="shared" si="0"/>
        <v>0</v>
      </c>
    </row>
    <row r="17" spans="1:23" ht="31.15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4.4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 t="s">
        <v>139</v>
      </c>
      <c r="Q19" s="27"/>
      <c r="R19" s="27"/>
      <c r="S19" s="27"/>
      <c r="T19" s="27" t="s">
        <v>136</v>
      </c>
      <c r="U19" s="27"/>
      <c r="V19" s="27"/>
      <c r="W19" s="71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199</v>
      </c>
      <c r="B23" s="112"/>
      <c r="C23" s="112"/>
      <c r="D23" s="112"/>
      <c r="E23" s="112"/>
      <c r="F23" s="112"/>
      <c r="G23" s="112"/>
      <c r="H23" s="112"/>
      <c r="I23" s="112"/>
      <c r="J23" s="112" t="s">
        <v>200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198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153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73" t="s">
        <v>22</v>
      </c>
      <c r="B26" s="73" t="s">
        <v>50</v>
      </c>
      <c r="C26" s="73" t="s">
        <v>51</v>
      </c>
      <c r="D26" s="73" t="s">
        <v>48</v>
      </c>
      <c r="E26" s="73" t="s">
        <v>33</v>
      </c>
      <c r="F26" s="73" t="s">
        <v>22</v>
      </c>
      <c r="G26" s="73" t="s">
        <v>68</v>
      </c>
      <c r="H26" s="73" t="s">
        <v>69</v>
      </c>
      <c r="I26" s="73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5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67" t="s">
        <v>64</v>
      </c>
      <c r="G27" s="67">
        <v>0</v>
      </c>
      <c r="H27" s="26">
        <v>0</v>
      </c>
      <c r="I27" s="57">
        <f>(G27*H27)</f>
        <v>0</v>
      </c>
      <c r="J27" s="66" t="s">
        <v>74</v>
      </c>
      <c r="K27" s="72" t="s">
        <v>107</v>
      </c>
      <c r="L27" s="66" t="s">
        <v>74</v>
      </c>
      <c r="M27" s="72" t="s">
        <v>107</v>
      </c>
      <c r="N27" s="66" t="s">
        <v>74</v>
      </c>
      <c r="O27" s="72" t="s">
        <v>107</v>
      </c>
      <c r="P27" s="66" t="s">
        <v>74</v>
      </c>
      <c r="Q27" s="7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67" t="s">
        <v>65</v>
      </c>
      <c r="G28" s="67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67" t="s">
        <v>66</v>
      </c>
      <c r="G29" s="67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67" t="s">
        <v>67</v>
      </c>
      <c r="G30" s="67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67" t="s">
        <v>55</v>
      </c>
      <c r="G31" s="67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67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67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67" t="s">
        <v>49</v>
      </c>
      <c r="G34" s="67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 t="s">
        <v>139</v>
      </c>
      <c r="Q38" s="27"/>
      <c r="R38" s="27"/>
      <c r="S38" s="27"/>
      <c r="T38" s="27" t="s">
        <v>136</v>
      </c>
      <c r="U38" s="27"/>
      <c r="V38" s="27"/>
      <c r="W38" s="27" t="s">
        <v>99</v>
      </c>
    </row>
  </sheetData>
  <mergeCells count="136"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</mergeCells>
  <pageMargins left="0.35833333333333334" right="0.25" top="0.29166666666666669" bottom="0.43333333333333335" header="0.3" footer="0.3"/>
  <pageSetup paperSize="5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A1:W38"/>
  <sheetViews>
    <sheetView showGridLines="0" view="pageLayout" topLeftCell="A3" zoomScaleNormal="100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2.140625" customWidth="1"/>
    <col min="9" max="9" width="17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201</v>
      </c>
      <c r="B4" s="112"/>
      <c r="C4" s="112"/>
      <c r="D4" s="112"/>
      <c r="E4" s="112"/>
      <c r="F4" s="112"/>
      <c r="G4" s="112"/>
      <c r="H4" s="112"/>
      <c r="I4" s="112"/>
      <c r="J4" s="112" t="s">
        <v>202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19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2" t="s">
        <v>25</v>
      </c>
      <c r="K12" s="122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2"/>
      <c r="K13" s="122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>L16*R16*V16+N16*S16*V16+P16*T16*V16</f>
        <v>0</v>
      </c>
    </row>
    <row r="17" spans="1:23" ht="31.15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2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 t="s">
        <v>139</v>
      </c>
      <c r="Q19" s="27"/>
      <c r="R19" s="27"/>
      <c r="S19" s="27"/>
      <c r="T19" s="27" t="s">
        <v>136</v>
      </c>
      <c r="U19" s="27"/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205</v>
      </c>
      <c r="B23" s="112"/>
      <c r="C23" s="112"/>
      <c r="D23" s="112"/>
      <c r="E23" s="112"/>
      <c r="F23" s="112"/>
      <c r="G23" s="112"/>
      <c r="H23" s="112"/>
      <c r="I23" s="112"/>
      <c r="J23" s="112" t="s">
        <v>203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204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15" t="s">
        <v>113</v>
      </c>
      <c r="G25" s="115"/>
      <c r="H25" s="115"/>
      <c r="I25" s="115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47" t="s">
        <v>22</v>
      </c>
      <c r="G26" s="47" t="s">
        <v>68</v>
      </c>
      <c r="H26" s="47" t="s">
        <v>69</v>
      </c>
      <c r="I26" s="47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5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 t="shared" ref="I27:I34" si="0"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si="0"/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 t="shared" si="0"/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 t="shared" si="0"/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1" t="s">
        <v>55</v>
      </c>
      <c r="G31" s="41">
        <v>0</v>
      </c>
      <c r="H31" s="26">
        <v>0</v>
      </c>
      <c r="I31" s="57">
        <f t="shared" si="0"/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si="0"/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0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0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 t="s">
        <v>139</v>
      </c>
      <c r="Q38" s="27"/>
      <c r="R38" s="27"/>
      <c r="S38" s="27"/>
      <c r="T38" s="27" t="s">
        <v>136</v>
      </c>
      <c r="U38" s="27"/>
      <c r="V38" s="27"/>
      <c r="W38" s="27" t="s">
        <v>99</v>
      </c>
    </row>
  </sheetData>
  <mergeCells count="136">
    <mergeCell ref="F8:F17"/>
    <mergeCell ref="J3:W3"/>
    <mergeCell ref="A4:I4"/>
    <mergeCell ref="J4:W4"/>
    <mergeCell ref="A5:A7"/>
    <mergeCell ref="B5:B7"/>
    <mergeCell ref="C5:C7"/>
    <mergeCell ref="W9:W10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T7:U7"/>
    <mergeCell ref="N10:O10"/>
    <mergeCell ref="P10:Q10"/>
    <mergeCell ref="R10:S10"/>
    <mergeCell ref="T10:U10"/>
    <mergeCell ref="T8:U8"/>
    <mergeCell ref="J9:K10"/>
    <mergeCell ref="L9:Q9"/>
    <mergeCell ref="R9:V9"/>
    <mergeCell ref="A1:I1"/>
    <mergeCell ref="J1:W1"/>
    <mergeCell ref="A2:I2"/>
    <mergeCell ref="J2:W2"/>
    <mergeCell ref="A3:I3"/>
    <mergeCell ref="N7:O7"/>
    <mergeCell ref="P7:Q7"/>
    <mergeCell ref="J8:K8"/>
    <mergeCell ref="L8:M8"/>
    <mergeCell ref="N8:O8"/>
    <mergeCell ref="P8:Q8"/>
    <mergeCell ref="A8:A17"/>
    <mergeCell ref="B8:B17"/>
    <mergeCell ref="C8:C17"/>
    <mergeCell ref="D8:D17"/>
    <mergeCell ref="E8:E17"/>
    <mergeCell ref="W12:W13"/>
    <mergeCell ref="L13:M13"/>
    <mergeCell ref="N13:O13"/>
    <mergeCell ref="P13:Q13"/>
    <mergeCell ref="T13:U13"/>
    <mergeCell ref="P14:Q14"/>
    <mergeCell ref="T14:U14"/>
    <mergeCell ref="N11:O11"/>
    <mergeCell ref="P11:Q11"/>
    <mergeCell ref="R11:S11"/>
    <mergeCell ref="T11:U11"/>
    <mergeCell ref="J15:K15"/>
    <mergeCell ref="L15:M15"/>
    <mergeCell ref="N15:O15"/>
    <mergeCell ref="P15:Q15"/>
    <mergeCell ref="T15:U15"/>
    <mergeCell ref="G8:G17"/>
    <mergeCell ref="H8:H17"/>
    <mergeCell ref="I8:I17"/>
    <mergeCell ref="J14:K14"/>
    <mergeCell ref="L14:M14"/>
    <mergeCell ref="N14:O14"/>
    <mergeCell ref="J12:K13"/>
    <mergeCell ref="L12:Q12"/>
    <mergeCell ref="J11:K11"/>
    <mergeCell ref="L11:M11"/>
    <mergeCell ref="J16:K16"/>
    <mergeCell ref="L16:M16"/>
    <mergeCell ref="N16:O16"/>
    <mergeCell ref="P16:Q16"/>
    <mergeCell ref="T16:U16"/>
    <mergeCell ref="J17:V17"/>
    <mergeCell ref="R12:U12"/>
    <mergeCell ref="V12:V13"/>
    <mergeCell ref="L10:M10"/>
    <mergeCell ref="G18:I18"/>
    <mergeCell ref="A20:I20"/>
    <mergeCell ref="J20:W20"/>
    <mergeCell ref="A21:I21"/>
    <mergeCell ref="J21:W21"/>
    <mergeCell ref="A22:I22"/>
    <mergeCell ref="J22:W22"/>
    <mergeCell ref="V25:V26"/>
    <mergeCell ref="J28:J34"/>
    <mergeCell ref="K28:K34"/>
    <mergeCell ref="L28:L34"/>
    <mergeCell ref="M28:M34"/>
    <mergeCell ref="N28:N34"/>
    <mergeCell ref="J26:K26"/>
    <mergeCell ref="L26:M26"/>
    <mergeCell ref="N26:O26"/>
    <mergeCell ref="O28:O3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E29:E30"/>
    <mergeCell ref="R27:R34"/>
    <mergeCell ref="S27:S34"/>
    <mergeCell ref="T27:T34"/>
    <mergeCell ref="U27:U34"/>
    <mergeCell ref="A27:A28"/>
    <mergeCell ref="B27:B28"/>
    <mergeCell ref="C27:C28"/>
    <mergeCell ref="D27:D28"/>
    <mergeCell ref="E27:E28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V27:V34"/>
    <mergeCell ref="P26:Q26"/>
    <mergeCell ref="G36:I36"/>
    <mergeCell ref="V36:W36"/>
    <mergeCell ref="W30:W35"/>
    <mergeCell ref="A31:A33"/>
    <mergeCell ref="B31:B33"/>
    <mergeCell ref="C31:C33"/>
    <mergeCell ref="D31:D33"/>
    <mergeCell ref="E31:E33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L19"/>
  <sheetViews>
    <sheetView tabSelected="1" view="pageLayout" zoomScaleNormal="110" workbookViewId="0">
      <selection activeCell="F12" sqref="F12"/>
    </sheetView>
  </sheetViews>
  <sheetFormatPr baseColWidth="10" defaultColWidth="11.5703125" defaultRowHeight="15" x14ac:dyDescent="0.25"/>
  <cols>
    <col min="1" max="1" width="15.7109375" style="28" customWidth="1"/>
    <col min="2" max="12" width="13.5703125" style="28" customWidth="1"/>
    <col min="13" max="16384" width="11.5703125" style="28"/>
  </cols>
  <sheetData>
    <row r="1" spans="1:1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ht="18.75" x14ac:dyDescent="0.3">
      <c r="A7" s="109" t="str">
        <f>'PAD1'!A2:I2</f>
        <v>Coordinación/Subdirección/Departamento/Programa/Unidad Ejecutora  y Código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</row>
    <row r="8" spans="1:12" ht="18.75" x14ac:dyDescent="0.3">
      <c r="A8" s="109" t="str">
        <f>'PAD1'!A3:I3</f>
        <v>PROVINCIA / AÑO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</row>
    <row r="9" spans="1:12" ht="18" customHeight="1" x14ac:dyDescent="0.2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2" ht="30" customHeight="1" x14ac:dyDescent="0.25">
      <c r="A10" s="105" t="s">
        <v>206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2" ht="34.9" customHeight="1" x14ac:dyDescent="0.25">
      <c r="A11" s="30" t="s">
        <v>124</v>
      </c>
      <c r="B11" s="30" t="s">
        <v>142</v>
      </c>
      <c r="C11" s="30" t="s">
        <v>143</v>
      </c>
      <c r="D11" s="30" t="s">
        <v>144</v>
      </c>
      <c r="E11" s="30" t="s">
        <v>145</v>
      </c>
      <c r="F11" s="30" t="s">
        <v>146</v>
      </c>
      <c r="G11" s="30" t="s">
        <v>147</v>
      </c>
      <c r="H11" s="30" t="s">
        <v>148</v>
      </c>
      <c r="I11" s="30" t="s">
        <v>149</v>
      </c>
      <c r="J11" s="30" t="s">
        <v>150</v>
      </c>
      <c r="K11" s="30" t="s">
        <v>151</v>
      </c>
      <c r="L11" s="30" t="s">
        <v>33</v>
      </c>
    </row>
    <row r="12" spans="1:12" ht="34.9" customHeight="1" x14ac:dyDescent="0.25">
      <c r="A12" s="35" t="s">
        <v>125</v>
      </c>
      <c r="B12" s="74">
        <f>'PAD11'!W17</f>
        <v>0</v>
      </c>
      <c r="C12" s="74">
        <f>'PAD12'!W17</f>
        <v>0</v>
      </c>
      <c r="D12" s="74">
        <f>'PAD13'!W17</f>
        <v>0</v>
      </c>
      <c r="E12" s="74">
        <f>'PAD14'!W17</f>
        <v>0</v>
      </c>
      <c r="F12" s="74">
        <f>'PAD15'!W17</f>
        <v>0</v>
      </c>
      <c r="G12" s="74">
        <f>'PAD16'!W17</f>
        <v>0</v>
      </c>
      <c r="H12" s="74">
        <f>'PAD17'!W17</f>
        <v>0</v>
      </c>
      <c r="I12" s="74">
        <f>'PAD18'!W17</f>
        <v>0</v>
      </c>
      <c r="J12" s="74">
        <f>'PAD19'!W17</f>
        <v>0</v>
      </c>
      <c r="K12" s="74">
        <f>'PAD20'!W17</f>
        <v>0</v>
      </c>
      <c r="L12" s="75">
        <f>SUM(B12:K12)</f>
        <v>0</v>
      </c>
    </row>
    <row r="13" spans="1:12" ht="34.9" customHeight="1" x14ac:dyDescent="0.25">
      <c r="A13" s="35" t="s">
        <v>126</v>
      </c>
      <c r="B13" s="74">
        <f>'PAD11'!E34</f>
        <v>0</v>
      </c>
      <c r="C13" s="74">
        <f>'PAD12'!E34</f>
        <v>0</v>
      </c>
      <c r="D13" s="74">
        <f>'PAD13'!E34</f>
        <v>0</v>
      </c>
      <c r="E13" s="75">
        <f>'PAD14'!E34</f>
        <v>0</v>
      </c>
      <c r="F13" s="75">
        <f>'PAD15'!E34</f>
        <v>0</v>
      </c>
      <c r="G13" s="75">
        <f>'PAD16'!E34</f>
        <v>0</v>
      </c>
      <c r="H13" s="75">
        <f>'PAD17'!E34</f>
        <v>0</v>
      </c>
      <c r="I13" s="75">
        <f>'PAD18'!E34</f>
        <v>0</v>
      </c>
      <c r="J13" s="75">
        <f>'PAD19'!E34</f>
        <v>0</v>
      </c>
      <c r="K13" s="75">
        <f>'PAD20'!E34</f>
        <v>0</v>
      </c>
      <c r="L13" s="75">
        <f t="shared" ref="L13:L15" si="0">SUM(B13:K13)</f>
        <v>0</v>
      </c>
    </row>
    <row r="14" spans="1:12" ht="34.9" customHeight="1" x14ac:dyDescent="0.25">
      <c r="A14" s="35" t="s">
        <v>127</v>
      </c>
      <c r="B14" s="74">
        <f>'PAD11'!I35</f>
        <v>0</v>
      </c>
      <c r="C14" s="75">
        <f>'PAD12'!I35</f>
        <v>0</v>
      </c>
      <c r="D14" s="75">
        <f>'PAD13'!I35</f>
        <v>0</v>
      </c>
      <c r="E14" s="75">
        <f>'PAD14'!I35</f>
        <v>0</v>
      </c>
      <c r="F14" s="75">
        <f>'PAD15'!I35</f>
        <v>0</v>
      </c>
      <c r="G14" s="75">
        <f>'PAD16'!I35</f>
        <v>0</v>
      </c>
      <c r="H14" s="75">
        <f>'PAD17'!I35</f>
        <v>0</v>
      </c>
      <c r="I14" s="75">
        <f>'PAD18'!I35</f>
        <v>0</v>
      </c>
      <c r="J14" s="75">
        <f>'PAD19'!I35</f>
        <v>0</v>
      </c>
      <c r="K14" s="75">
        <f>'PAD20'!I35</f>
        <v>0</v>
      </c>
      <c r="L14" s="75">
        <f t="shared" si="0"/>
        <v>0</v>
      </c>
    </row>
    <row r="15" spans="1:12" ht="34.9" customHeight="1" x14ac:dyDescent="0.25">
      <c r="A15" s="35" t="s">
        <v>131</v>
      </c>
      <c r="B15" s="75">
        <f>'PAD11'!V35</f>
        <v>0</v>
      </c>
      <c r="C15" s="75">
        <f>'PAD12'!V35</f>
        <v>0</v>
      </c>
      <c r="D15" s="75">
        <f>'PAD13'!V35</f>
        <v>0</v>
      </c>
      <c r="E15" s="75">
        <f>'PAD14'!V35</f>
        <v>0</v>
      </c>
      <c r="F15" s="75">
        <f>'PAD15'!V35</f>
        <v>0</v>
      </c>
      <c r="G15" s="75">
        <f>'PAD16'!V35</f>
        <v>0</v>
      </c>
      <c r="H15" s="75">
        <f>'PAD17'!V35</f>
        <v>0</v>
      </c>
      <c r="I15" s="75">
        <f>'PAD18'!V35</f>
        <v>0</v>
      </c>
      <c r="J15" s="75">
        <f>'PAD19'!V35</f>
        <v>0</v>
      </c>
      <c r="K15" s="75">
        <f>'PAD20'!V35</f>
        <v>0</v>
      </c>
      <c r="L15" s="75">
        <f t="shared" si="0"/>
        <v>0</v>
      </c>
    </row>
    <row r="16" spans="1:12" ht="34.9" customHeight="1" x14ac:dyDescent="0.25">
      <c r="A16" s="36" t="s">
        <v>33</v>
      </c>
      <c r="B16" s="74">
        <f>SUM(B12:B15)</f>
        <v>0</v>
      </c>
      <c r="C16" s="74">
        <f t="shared" ref="C16:L16" si="1">SUM(C12:C15)</f>
        <v>0</v>
      </c>
      <c r="D16" s="74">
        <f t="shared" si="1"/>
        <v>0</v>
      </c>
      <c r="E16" s="74">
        <f t="shared" si="1"/>
        <v>0</v>
      </c>
      <c r="F16" s="74">
        <f t="shared" si="1"/>
        <v>0</v>
      </c>
      <c r="G16" s="74">
        <f t="shared" si="1"/>
        <v>0</v>
      </c>
      <c r="H16" s="74">
        <f t="shared" si="1"/>
        <v>0</v>
      </c>
      <c r="I16" s="74">
        <f t="shared" si="1"/>
        <v>0</v>
      </c>
      <c r="J16" s="74">
        <f t="shared" si="1"/>
        <v>0</v>
      </c>
      <c r="K16" s="74">
        <f t="shared" si="1"/>
        <v>0</v>
      </c>
      <c r="L16" s="74">
        <f t="shared" si="1"/>
        <v>0</v>
      </c>
    </row>
    <row r="17" spans="1:12" ht="45" customHeight="1" x14ac:dyDescent="0.25">
      <c r="A17" s="106" t="s">
        <v>47</v>
      </c>
      <c r="B17" s="106"/>
      <c r="C17" s="106"/>
      <c r="D17" s="106"/>
      <c r="E17" s="29"/>
      <c r="F17" s="29"/>
      <c r="G17" s="108"/>
      <c r="H17" s="108"/>
      <c r="I17" s="108"/>
      <c r="J17" s="33"/>
      <c r="K17" s="33"/>
      <c r="L17" s="33"/>
    </row>
    <row r="18" spans="1:12" ht="45" customHeight="1" x14ac:dyDescent="0.25">
      <c r="A18" s="29" t="s">
        <v>97</v>
      </c>
      <c r="B18" s="29"/>
      <c r="C18" s="34"/>
      <c r="D18" s="29"/>
      <c r="E18" s="29" t="s">
        <v>98</v>
      </c>
      <c r="F18" s="29"/>
      <c r="G18" s="29" t="s">
        <v>134</v>
      </c>
      <c r="H18" s="34"/>
      <c r="I18" s="29"/>
      <c r="J18" s="33"/>
      <c r="K18" s="29" t="s">
        <v>99</v>
      </c>
      <c r="L18" s="33"/>
    </row>
    <row r="19" spans="1:12" ht="30" customHeight="1" x14ac:dyDescent="0.25">
      <c r="G19" s="34"/>
      <c r="H19" s="34"/>
      <c r="I19" s="34"/>
    </row>
  </sheetData>
  <sheetProtection password="813F" sheet="1" objects="1" scenarios="1" selectLockedCells="1" selectUnlockedCells="1"/>
  <mergeCells count="6">
    <mergeCell ref="G17:I17"/>
    <mergeCell ref="A17:D17"/>
    <mergeCell ref="A7:L7"/>
    <mergeCell ref="A8:L8"/>
    <mergeCell ref="A9:L9"/>
    <mergeCell ref="A10:L10"/>
  </mergeCells>
  <pageMargins left="0.49166666666666664" right="0.25" top="0.75" bottom="0.75" header="0.3" footer="0.3"/>
  <pageSetup paperSize="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A1:W38"/>
  <sheetViews>
    <sheetView showGridLines="0" showWhiteSpace="0" view="pageLayout" zoomScale="96" zoomScaleNormal="100" zoomScalePageLayoutView="96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6.5703125" customWidth="1"/>
    <col min="9" max="9" width="15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18" width="15" customWidth="1"/>
    <col min="19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207</v>
      </c>
      <c r="B4" s="112"/>
      <c r="C4" s="112"/>
      <c r="D4" s="112"/>
      <c r="E4" s="112"/>
      <c r="F4" s="112"/>
      <c r="G4" s="112"/>
      <c r="H4" s="112"/>
      <c r="I4" s="112"/>
      <c r="J4" s="112" t="s">
        <v>208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4" t="s">
        <v>25</v>
      </c>
      <c r="K12" s="124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4"/>
      <c r="K13" s="124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0.1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/>
      <c r="Q19" s="27" t="s">
        <v>139</v>
      </c>
      <c r="R19" s="27"/>
      <c r="S19" s="27"/>
      <c r="T19" s="27"/>
      <c r="U19" s="27" t="s">
        <v>136</v>
      </c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210</v>
      </c>
      <c r="B23" s="112"/>
      <c r="C23" s="112"/>
      <c r="D23" s="112"/>
      <c r="E23" s="112"/>
      <c r="F23" s="112"/>
      <c r="G23" s="112"/>
      <c r="H23" s="112"/>
      <c r="I23" s="112"/>
      <c r="J23" s="112" t="s">
        <v>211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209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4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3" t="s">
        <v>130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3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ref="I34" si="3">(G34*H34)</f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/>
      <c r="Q38" s="27" t="s">
        <v>139</v>
      </c>
      <c r="R38" s="27"/>
      <c r="S38" s="27"/>
      <c r="T38" s="27"/>
      <c r="U38" s="27" t="s">
        <v>136</v>
      </c>
      <c r="V38" s="27"/>
      <c r="W38" s="27" t="s">
        <v>99</v>
      </c>
    </row>
  </sheetData>
  <mergeCells count="136">
    <mergeCell ref="A34:D35"/>
    <mergeCell ref="G36:I36"/>
    <mergeCell ref="U27:U34"/>
    <mergeCell ref="J35:U35"/>
    <mergeCell ref="A31:A33"/>
    <mergeCell ref="B31:B33"/>
    <mergeCell ref="C31:C33"/>
    <mergeCell ref="D31:D33"/>
    <mergeCell ref="E31:E33"/>
    <mergeCell ref="A29:A30"/>
    <mergeCell ref="T27:T34"/>
    <mergeCell ref="J28:J34"/>
    <mergeCell ref="K28:K34"/>
    <mergeCell ref="L28:L34"/>
    <mergeCell ref="M28:M34"/>
    <mergeCell ref="N28:N34"/>
    <mergeCell ref="B29:B30"/>
    <mergeCell ref="C29:C30"/>
    <mergeCell ref="D29:D30"/>
    <mergeCell ref="E29:E30"/>
    <mergeCell ref="A27:A28"/>
    <mergeCell ref="B27:B28"/>
    <mergeCell ref="C27:C28"/>
    <mergeCell ref="D27:D28"/>
    <mergeCell ref="E27:E28"/>
    <mergeCell ref="A1:I1"/>
    <mergeCell ref="A2:I2"/>
    <mergeCell ref="A3:I3"/>
    <mergeCell ref="F8:F17"/>
    <mergeCell ref="J5:W5"/>
    <mergeCell ref="A4:I4"/>
    <mergeCell ref="A8:A17"/>
    <mergeCell ref="B8:B17"/>
    <mergeCell ref="C8:C17"/>
    <mergeCell ref="D8:D17"/>
    <mergeCell ref="E8:E17"/>
    <mergeCell ref="V6:V7"/>
    <mergeCell ref="W9:W10"/>
    <mergeCell ref="J1:W1"/>
    <mergeCell ref="J2:W2"/>
    <mergeCell ref="J3:W3"/>
    <mergeCell ref="J4:W4"/>
    <mergeCell ref="W12:W13"/>
    <mergeCell ref="W6:W7"/>
    <mergeCell ref="F5:F7"/>
    <mergeCell ref="G5:G7"/>
    <mergeCell ref="H5:H7"/>
    <mergeCell ref="I5:I7"/>
    <mergeCell ref="V36:W36"/>
    <mergeCell ref="S27:S34"/>
    <mergeCell ref="A5:A7"/>
    <mergeCell ref="B5:B7"/>
    <mergeCell ref="C5:C7"/>
    <mergeCell ref="D5:D7"/>
    <mergeCell ref="E5:E7"/>
    <mergeCell ref="G18:I18"/>
    <mergeCell ref="G8:G17"/>
    <mergeCell ref="I8:I17"/>
    <mergeCell ref="H8:H17"/>
    <mergeCell ref="V12:V13"/>
    <mergeCell ref="F35:H35"/>
    <mergeCell ref="A20:I20"/>
    <mergeCell ref="A24:I24"/>
    <mergeCell ref="A25:E25"/>
    <mergeCell ref="F25:I25"/>
    <mergeCell ref="A21:I21"/>
    <mergeCell ref="A22:I22"/>
    <mergeCell ref="A23:I23"/>
    <mergeCell ref="J6:K7"/>
    <mergeCell ref="J8:K8"/>
    <mergeCell ref="J9:K10"/>
    <mergeCell ref="J11:K11"/>
    <mergeCell ref="J16:K16"/>
    <mergeCell ref="L6:Q6"/>
    <mergeCell ref="L9:Q9"/>
    <mergeCell ref="L12:Q12"/>
    <mergeCell ref="L7:M7"/>
    <mergeCell ref="L10:M10"/>
    <mergeCell ref="N14:O14"/>
    <mergeCell ref="N15:O15"/>
    <mergeCell ref="N16:O16"/>
    <mergeCell ref="L14:M14"/>
    <mergeCell ref="L15:M15"/>
    <mergeCell ref="L16:M16"/>
    <mergeCell ref="P14:Q14"/>
    <mergeCell ref="P15:Q15"/>
    <mergeCell ref="P16:Q16"/>
    <mergeCell ref="L13:M13"/>
    <mergeCell ref="P11:Q11"/>
    <mergeCell ref="N7:O7"/>
    <mergeCell ref="N10:O10"/>
    <mergeCell ref="N13:O13"/>
    <mergeCell ref="N8:O8"/>
    <mergeCell ref="O28:O34"/>
    <mergeCell ref="P28:P34"/>
    <mergeCell ref="Q28:Q34"/>
    <mergeCell ref="J20:W20"/>
    <mergeCell ref="J21:W21"/>
    <mergeCell ref="J22:W22"/>
    <mergeCell ref="J23:W23"/>
    <mergeCell ref="J24:V24"/>
    <mergeCell ref="V25:V26"/>
    <mergeCell ref="V27:V34"/>
    <mergeCell ref="P26:Q26"/>
    <mergeCell ref="J25:Q25"/>
    <mergeCell ref="J26:K26"/>
    <mergeCell ref="L26:M26"/>
    <mergeCell ref="N26:O26"/>
    <mergeCell ref="W30:W35"/>
    <mergeCell ref="W24:W29"/>
    <mergeCell ref="R25:U25"/>
    <mergeCell ref="R27:R34"/>
    <mergeCell ref="T10:U10"/>
    <mergeCell ref="T11:U11"/>
    <mergeCell ref="R6:U6"/>
    <mergeCell ref="T7:U7"/>
    <mergeCell ref="T8:U8"/>
    <mergeCell ref="T13:U13"/>
    <mergeCell ref="T14:U14"/>
    <mergeCell ref="T15:U15"/>
    <mergeCell ref="J17:V17"/>
    <mergeCell ref="T16:U16"/>
    <mergeCell ref="R12:U12"/>
    <mergeCell ref="R9:V9"/>
    <mergeCell ref="R10:S10"/>
    <mergeCell ref="R11:S11"/>
    <mergeCell ref="P7:Q7"/>
    <mergeCell ref="P10:Q10"/>
    <mergeCell ref="P13:Q13"/>
    <mergeCell ref="L8:M8"/>
    <mergeCell ref="L11:M11"/>
    <mergeCell ref="P8:Q8"/>
    <mergeCell ref="N11:O11"/>
    <mergeCell ref="J12:K13"/>
    <mergeCell ref="J14:K14"/>
    <mergeCell ref="J15:K15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A1:W38"/>
  <sheetViews>
    <sheetView showGridLines="0" showWhiteSpace="0" view="pageLayout" topLeftCell="A3" zoomScale="96" zoomScaleNormal="100" zoomScalePageLayoutView="96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6.5703125" customWidth="1"/>
    <col min="9" max="9" width="15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18" width="15" customWidth="1"/>
    <col min="19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212</v>
      </c>
      <c r="B4" s="112"/>
      <c r="C4" s="112"/>
      <c r="D4" s="112"/>
      <c r="E4" s="112"/>
      <c r="F4" s="112"/>
      <c r="G4" s="112"/>
      <c r="H4" s="112"/>
      <c r="I4" s="112"/>
      <c r="J4" s="112" t="s">
        <v>213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4" t="s">
        <v>25</v>
      </c>
      <c r="K12" s="124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4"/>
      <c r="K13" s="124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64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0.1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/>
      <c r="Q19" s="27" t="s">
        <v>139</v>
      </c>
      <c r="R19" s="27"/>
      <c r="S19" s="27"/>
      <c r="T19" s="27"/>
      <c r="U19" s="27" t="s">
        <v>136</v>
      </c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216</v>
      </c>
      <c r="B23" s="112"/>
      <c r="C23" s="112"/>
      <c r="D23" s="112"/>
      <c r="E23" s="112"/>
      <c r="F23" s="112"/>
      <c r="G23" s="112"/>
      <c r="H23" s="112"/>
      <c r="I23" s="112"/>
      <c r="J23" s="112" t="s">
        <v>214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215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4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50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3" t="s">
        <v>130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50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50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50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50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50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/>
      <c r="Q38" s="27" t="s">
        <v>139</v>
      </c>
      <c r="R38" s="27"/>
      <c r="S38" s="27"/>
      <c r="T38" s="27"/>
      <c r="U38" s="27" t="s">
        <v>136</v>
      </c>
      <c r="V38" s="27"/>
      <c r="W38" s="27" t="s">
        <v>99</v>
      </c>
    </row>
  </sheetData>
  <mergeCells count="136"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A1:W38"/>
  <sheetViews>
    <sheetView showGridLines="0" showWhiteSpace="0" view="pageLayout" topLeftCell="A4" zoomScale="96" zoomScaleNormal="100" zoomScalePageLayoutView="96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6.5703125" customWidth="1"/>
    <col min="9" max="9" width="15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18" width="15" customWidth="1"/>
    <col min="19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217</v>
      </c>
      <c r="B4" s="112"/>
      <c r="C4" s="112"/>
      <c r="D4" s="112"/>
      <c r="E4" s="112"/>
      <c r="F4" s="112"/>
      <c r="G4" s="112"/>
      <c r="H4" s="112"/>
      <c r="I4" s="112"/>
      <c r="J4" s="112" t="s">
        <v>218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4" t="s">
        <v>25</v>
      </c>
      <c r="K12" s="124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4"/>
      <c r="K13" s="124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0.1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/>
      <c r="Q19" s="27" t="s">
        <v>139</v>
      </c>
      <c r="R19" s="27"/>
      <c r="S19" s="27"/>
      <c r="T19" s="27"/>
      <c r="U19" s="27" t="s">
        <v>136</v>
      </c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221</v>
      </c>
      <c r="B23" s="112"/>
      <c r="C23" s="112"/>
      <c r="D23" s="112"/>
      <c r="E23" s="112"/>
      <c r="F23" s="112"/>
      <c r="G23" s="112"/>
      <c r="H23" s="112"/>
      <c r="I23" s="112"/>
      <c r="J23" s="112" t="s">
        <v>219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220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4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3" t="s">
        <v>130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/>
      <c r="Q38" s="27" t="s">
        <v>139</v>
      </c>
      <c r="R38" s="27"/>
      <c r="S38" s="27"/>
      <c r="T38" s="27"/>
      <c r="U38" s="27" t="s">
        <v>136</v>
      </c>
      <c r="V38" s="27"/>
      <c r="W38" s="27" t="s">
        <v>99</v>
      </c>
    </row>
  </sheetData>
  <mergeCells count="136"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A1:W38"/>
  <sheetViews>
    <sheetView showGridLines="0" showWhiteSpace="0" view="pageLayout" zoomScale="96" zoomScaleNormal="100" zoomScalePageLayoutView="96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6.5703125" customWidth="1"/>
    <col min="9" max="9" width="15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18" width="15" customWidth="1"/>
    <col min="19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222</v>
      </c>
      <c r="B4" s="112"/>
      <c r="C4" s="112"/>
      <c r="D4" s="112"/>
      <c r="E4" s="112"/>
      <c r="F4" s="112"/>
      <c r="G4" s="112"/>
      <c r="H4" s="112"/>
      <c r="I4" s="112"/>
      <c r="J4" s="112" t="s">
        <v>223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4" t="s">
        <v>25</v>
      </c>
      <c r="K12" s="124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4"/>
      <c r="K13" s="124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0.1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/>
      <c r="Q19" s="27" t="s">
        <v>139</v>
      </c>
      <c r="R19" s="27"/>
      <c r="S19" s="27"/>
      <c r="T19" s="27"/>
      <c r="U19" s="27" t="s">
        <v>136</v>
      </c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226</v>
      </c>
      <c r="B23" s="112"/>
      <c r="C23" s="112"/>
      <c r="D23" s="112"/>
      <c r="E23" s="112"/>
      <c r="F23" s="112"/>
      <c r="G23" s="112"/>
      <c r="H23" s="112"/>
      <c r="I23" s="112"/>
      <c r="J23" s="112" t="s">
        <v>224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225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4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3" t="s">
        <v>130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/>
      <c r="Q38" s="27" t="s">
        <v>139</v>
      </c>
      <c r="R38" s="27"/>
      <c r="S38" s="27"/>
      <c r="T38" s="27"/>
      <c r="U38" s="27" t="s">
        <v>136</v>
      </c>
      <c r="V38" s="27"/>
      <c r="W38" s="27" t="s">
        <v>99</v>
      </c>
    </row>
  </sheetData>
  <mergeCells count="136"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16"/>
  <sheetViews>
    <sheetView showGridLines="0" topLeftCell="A4" zoomScale="90" zoomScaleNormal="90" workbookViewId="0">
      <selection activeCell="J7" sqref="J7"/>
    </sheetView>
  </sheetViews>
  <sheetFormatPr baseColWidth="10" defaultRowHeight="15" x14ac:dyDescent="0.25"/>
  <cols>
    <col min="1" max="1" width="19.42578125" customWidth="1"/>
    <col min="2" max="2" width="13.85546875" customWidth="1"/>
    <col min="3" max="3" width="15.42578125" customWidth="1"/>
    <col min="4" max="4" width="14" customWidth="1"/>
    <col min="5" max="5" width="12.5703125" customWidth="1"/>
    <col min="6" max="6" width="15.7109375" customWidth="1"/>
    <col min="7" max="8" width="14.7109375" customWidth="1"/>
    <col min="10" max="10" width="12.85546875" customWidth="1"/>
  </cols>
  <sheetData>
    <row r="1" spans="1:10" ht="18.75" x14ac:dyDescent="0.3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</row>
    <row r="2" spans="1:10" ht="18.75" x14ac:dyDescent="0.3">
      <c r="A2" s="86" t="str">
        <f>'REFRIGERIOS-ALMUERZOS'!A2</f>
        <v>Coordinación Regional de Docencia  - CODIGO 01.09</v>
      </c>
      <c r="B2" s="87"/>
      <c r="C2" s="87"/>
      <c r="D2" s="87"/>
      <c r="E2" s="87"/>
      <c r="F2" s="87"/>
      <c r="G2" s="87"/>
      <c r="H2" s="87"/>
      <c r="I2" s="87"/>
      <c r="J2" s="88"/>
    </row>
    <row r="3" spans="1:10" ht="18.75" x14ac:dyDescent="0.3">
      <c r="A3" s="80">
        <f>'REFRIGERIOS-ALMUERZOS'!A3</f>
        <v>0</v>
      </c>
      <c r="B3" s="81"/>
      <c r="C3" s="81"/>
      <c r="D3" s="81"/>
      <c r="E3" s="81"/>
      <c r="F3" s="81"/>
      <c r="G3" s="81"/>
      <c r="H3" s="81"/>
      <c r="I3" s="81"/>
      <c r="J3" s="82"/>
    </row>
    <row r="4" spans="1:10" ht="19.5" thickBot="1" x14ac:dyDescent="0.35">
      <c r="A4" s="83" t="s">
        <v>1</v>
      </c>
      <c r="B4" s="84"/>
      <c r="C4" s="84"/>
      <c r="D4" s="84"/>
      <c r="E4" s="84"/>
      <c r="F4" s="84"/>
      <c r="G4" s="84"/>
      <c r="H4" s="84"/>
      <c r="I4" s="84"/>
      <c r="J4" s="85"/>
    </row>
    <row r="5" spans="1:10" s="1" customFormat="1" ht="63.75" thickBot="1" x14ac:dyDescent="0.3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21</v>
      </c>
      <c r="H5" s="4" t="s">
        <v>8</v>
      </c>
      <c r="I5" s="5" t="s">
        <v>20</v>
      </c>
      <c r="J5" s="11" t="s">
        <v>14</v>
      </c>
    </row>
    <row r="6" spans="1:10" s="1" customFormat="1" ht="45" customHeight="1" thickBot="1" x14ac:dyDescent="0.3">
      <c r="A6" s="89" t="s">
        <v>36</v>
      </c>
      <c r="B6" s="91" t="s">
        <v>37</v>
      </c>
      <c r="C6" s="91" t="s">
        <v>38</v>
      </c>
      <c r="D6" s="93" t="s">
        <v>39</v>
      </c>
      <c r="E6" s="93" t="s">
        <v>40</v>
      </c>
      <c r="F6" s="93" t="s">
        <v>41</v>
      </c>
      <c r="G6" s="19" t="s">
        <v>42</v>
      </c>
      <c r="H6" s="6">
        <v>60</v>
      </c>
      <c r="I6" s="7">
        <v>11.05</v>
      </c>
      <c r="J6" s="12">
        <f>(H6*I6)</f>
        <v>663</v>
      </c>
    </row>
    <row r="7" spans="1:10" s="1" customFormat="1" ht="45" customHeight="1" thickBot="1" x14ac:dyDescent="0.3">
      <c r="A7" s="90"/>
      <c r="B7" s="92"/>
      <c r="C7" s="92"/>
      <c r="D7" s="94"/>
      <c r="E7" s="94"/>
      <c r="F7" s="94"/>
      <c r="G7" s="20" t="s">
        <v>43</v>
      </c>
      <c r="H7" s="8">
        <v>60</v>
      </c>
      <c r="I7" s="8">
        <v>0.6</v>
      </c>
      <c r="J7" s="12">
        <f t="shared" ref="J7:J15" si="0">(H7*I7)</f>
        <v>36</v>
      </c>
    </row>
    <row r="8" spans="1:10" s="2" customFormat="1" ht="45" customHeight="1" thickBot="1" x14ac:dyDescent="0.3">
      <c r="A8" s="100" t="s">
        <v>19</v>
      </c>
      <c r="B8" s="97" t="s">
        <v>15</v>
      </c>
      <c r="C8" s="97" t="s">
        <v>9</v>
      </c>
      <c r="D8" s="97" t="s">
        <v>16</v>
      </c>
      <c r="E8" s="97" t="s">
        <v>10</v>
      </c>
      <c r="F8" s="97" t="s">
        <v>11</v>
      </c>
      <c r="G8" s="9"/>
      <c r="H8" s="9">
        <v>0</v>
      </c>
      <c r="I8" s="9">
        <v>0</v>
      </c>
      <c r="J8" s="12">
        <f t="shared" si="0"/>
        <v>0</v>
      </c>
    </row>
    <row r="9" spans="1:10" s="2" customFormat="1" ht="45" customHeight="1" thickBot="1" x14ac:dyDescent="0.3">
      <c r="A9" s="101"/>
      <c r="B9" s="98"/>
      <c r="C9" s="98"/>
      <c r="D9" s="98"/>
      <c r="E9" s="98"/>
      <c r="F9" s="98"/>
      <c r="G9" s="10"/>
      <c r="H9" s="10">
        <v>0</v>
      </c>
      <c r="I9" s="10">
        <v>0</v>
      </c>
      <c r="J9" s="12">
        <f t="shared" si="0"/>
        <v>0</v>
      </c>
    </row>
    <row r="10" spans="1:10" s="1" customFormat="1" ht="45" customHeight="1" thickBot="1" x14ac:dyDescent="0.3">
      <c r="A10" s="89" t="s">
        <v>19</v>
      </c>
      <c r="B10" s="93" t="s">
        <v>15</v>
      </c>
      <c r="C10" s="93" t="s">
        <v>9</v>
      </c>
      <c r="D10" s="93" t="s">
        <v>16</v>
      </c>
      <c r="E10" s="93" t="s">
        <v>10</v>
      </c>
      <c r="F10" s="93" t="s">
        <v>11</v>
      </c>
      <c r="G10" s="6"/>
      <c r="H10" s="6">
        <v>0</v>
      </c>
      <c r="I10" s="6">
        <v>0</v>
      </c>
      <c r="J10" s="12">
        <f t="shared" si="0"/>
        <v>0</v>
      </c>
    </row>
    <row r="11" spans="1:10" s="1" customFormat="1" ht="45" customHeight="1" thickBot="1" x14ac:dyDescent="0.3">
      <c r="A11" s="90"/>
      <c r="B11" s="94"/>
      <c r="C11" s="94"/>
      <c r="D11" s="94"/>
      <c r="E11" s="94"/>
      <c r="F11" s="94"/>
      <c r="G11" s="8"/>
      <c r="H11" s="8">
        <v>0</v>
      </c>
      <c r="I11" s="8">
        <v>0</v>
      </c>
      <c r="J11" s="12">
        <f t="shared" si="0"/>
        <v>0</v>
      </c>
    </row>
    <row r="12" spans="1:10" s="1" customFormat="1" ht="45" customHeight="1" thickBot="1" x14ac:dyDescent="0.3">
      <c r="A12" s="100" t="s">
        <v>19</v>
      </c>
      <c r="B12" s="97" t="s">
        <v>15</v>
      </c>
      <c r="C12" s="97" t="s">
        <v>9</v>
      </c>
      <c r="D12" s="97" t="s">
        <v>16</v>
      </c>
      <c r="E12" s="97" t="s">
        <v>10</v>
      </c>
      <c r="F12" s="97" t="s">
        <v>11</v>
      </c>
      <c r="G12" s="9"/>
      <c r="H12" s="9">
        <v>0</v>
      </c>
      <c r="I12" s="9">
        <v>0</v>
      </c>
      <c r="J12" s="12">
        <f t="shared" si="0"/>
        <v>0</v>
      </c>
    </row>
    <row r="13" spans="1:10" s="1" customFormat="1" ht="45" customHeight="1" thickBot="1" x14ac:dyDescent="0.3">
      <c r="A13" s="101"/>
      <c r="B13" s="98"/>
      <c r="C13" s="98"/>
      <c r="D13" s="98"/>
      <c r="E13" s="98"/>
      <c r="F13" s="98"/>
      <c r="G13" s="10"/>
      <c r="H13" s="10">
        <v>0</v>
      </c>
      <c r="I13" s="10">
        <v>0</v>
      </c>
      <c r="J13" s="12">
        <f t="shared" si="0"/>
        <v>0</v>
      </c>
    </row>
    <row r="14" spans="1:10" s="1" customFormat="1" ht="45" customHeight="1" thickBot="1" x14ac:dyDescent="0.3">
      <c r="A14" s="89" t="s">
        <v>19</v>
      </c>
      <c r="B14" s="93" t="s">
        <v>15</v>
      </c>
      <c r="C14" s="93" t="s">
        <v>9</v>
      </c>
      <c r="D14" s="93" t="s">
        <v>16</v>
      </c>
      <c r="E14" s="93" t="s">
        <v>10</v>
      </c>
      <c r="F14" s="93" t="s">
        <v>11</v>
      </c>
      <c r="G14" s="6"/>
      <c r="H14" s="6">
        <v>0</v>
      </c>
      <c r="I14" s="6">
        <v>0</v>
      </c>
      <c r="J14" s="12">
        <f t="shared" si="0"/>
        <v>0</v>
      </c>
    </row>
    <row r="15" spans="1:10" s="1" customFormat="1" ht="45" customHeight="1" x14ac:dyDescent="0.25">
      <c r="A15" s="102"/>
      <c r="B15" s="99"/>
      <c r="C15" s="99"/>
      <c r="D15" s="99"/>
      <c r="E15" s="99"/>
      <c r="F15" s="99"/>
      <c r="G15" s="15"/>
      <c r="H15" s="15">
        <v>0</v>
      </c>
      <c r="I15" s="15">
        <v>0</v>
      </c>
      <c r="J15" s="18">
        <f t="shared" si="0"/>
        <v>0</v>
      </c>
    </row>
    <row r="16" spans="1:10" ht="23.25" x14ac:dyDescent="0.35">
      <c r="A16" s="103" t="s">
        <v>34</v>
      </c>
      <c r="B16" s="103"/>
      <c r="C16" s="103"/>
      <c r="D16" s="103"/>
      <c r="E16" s="103"/>
      <c r="F16" s="103"/>
      <c r="G16" s="103"/>
      <c r="H16" s="103"/>
      <c r="I16" s="103"/>
      <c r="J16" s="24">
        <f>SUM(J6:J15)</f>
        <v>699</v>
      </c>
    </row>
  </sheetData>
  <mergeCells count="35">
    <mergeCell ref="A16:I16"/>
    <mergeCell ref="A1:J1"/>
    <mergeCell ref="A2:J2"/>
    <mergeCell ref="A3:J3"/>
    <mergeCell ref="A4:J4"/>
    <mergeCell ref="A6:A7"/>
    <mergeCell ref="B6:B7"/>
    <mergeCell ref="C6:C7"/>
    <mergeCell ref="D6:D7"/>
    <mergeCell ref="E6:E7"/>
    <mergeCell ref="F6:F7"/>
    <mergeCell ref="F10:F11"/>
    <mergeCell ref="A8:A9"/>
    <mergeCell ref="B8:B9"/>
    <mergeCell ref="C8:C9"/>
    <mergeCell ref="D8:D9"/>
    <mergeCell ref="E8:E9"/>
    <mergeCell ref="F8:F9"/>
    <mergeCell ref="A10:A11"/>
    <mergeCell ref="B10:B11"/>
    <mergeCell ref="C10:C11"/>
    <mergeCell ref="D10:D11"/>
    <mergeCell ref="E10:E11"/>
    <mergeCell ref="F14:F15"/>
    <mergeCell ref="A12:A13"/>
    <mergeCell ref="B12:B13"/>
    <mergeCell ref="C12:C13"/>
    <mergeCell ref="D12:D13"/>
    <mergeCell ref="E12:E13"/>
    <mergeCell ref="F12:F13"/>
    <mergeCell ref="A14:A15"/>
    <mergeCell ref="B14:B15"/>
    <mergeCell ref="C14:C15"/>
    <mergeCell ref="D14:D15"/>
    <mergeCell ref="E14:E15"/>
  </mergeCells>
  <pageMargins left="0.25" right="0.25" top="0.75" bottom="0.75" header="0.3" footer="0.3"/>
  <pageSetup paperSize="5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A1:W38"/>
  <sheetViews>
    <sheetView showGridLines="0" showWhiteSpace="0" view="pageLayout" zoomScale="96" zoomScaleNormal="100" zoomScalePageLayoutView="96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6.5703125" customWidth="1"/>
    <col min="9" max="9" width="15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18" width="15" customWidth="1"/>
    <col min="19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227</v>
      </c>
      <c r="B4" s="112"/>
      <c r="C4" s="112"/>
      <c r="D4" s="112"/>
      <c r="E4" s="112"/>
      <c r="F4" s="112"/>
      <c r="G4" s="112"/>
      <c r="H4" s="112"/>
      <c r="I4" s="112"/>
      <c r="J4" s="112" t="s">
        <v>228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4" t="s">
        <v>25</v>
      </c>
      <c r="K12" s="124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4"/>
      <c r="K13" s="124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0.1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/>
      <c r="Q19" s="27" t="s">
        <v>139</v>
      </c>
      <c r="R19" s="27"/>
      <c r="S19" s="27"/>
      <c r="T19" s="27"/>
      <c r="U19" s="27" t="s">
        <v>136</v>
      </c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230</v>
      </c>
      <c r="B23" s="112"/>
      <c r="C23" s="112"/>
      <c r="D23" s="112"/>
      <c r="E23" s="112"/>
      <c r="F23" s="112"/>
      <c r="G23" s="112"/>
      <c r="H23" s="112"/>
      <c r="I23" s="112"/>
      <c r="J23" s="112" t="s">
        <v>229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231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4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3" t="s">
        <v>130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/>
      <c r="Q38" s="27" t="s">
        <v>139</v>
      </c>
      <c r="R38" s="27"/>
      <c r="S38" s="27"/>
      <c r="T38" s="27"/>
      <c r="U38" s="27" t="s">
        <v>136</v>
      </c>
      <c r="V38" s="27"/>
      <c r="W38" s="27" t="s">
        <v>99</v>
      </c>
    </row>
  </sheetData>
  <mergeCells count="136"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A1:W38"/>
  <sheetViews>
    <sheetView showGridLines="0" showWhiteSpace="0" view="pageLayout" topLeftCell="A21" zoomScale="96" zoomScaleNormal="100" zoomScalePageLayoutView="96" workbookViewId="0">
      <selection activeCell="G37" sqref="G36:I3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6.5703125" customWidth="1"/>
    <col min="9" max="9" width="15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18" width="15" customWidth="1"/>
    <col min="19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232</v>
      </c>
      <c r="B4" s="112"/>
      <c r="C4" s="112"/>
      <c r="D4" s="112"/>
      <c r="E4" s="112"/>
      <c r="F4" s="112"/>
      <c r="G4" s="112"/>
      <c r="H4" s="112"/>
      <c r="I4" s="112"/>
      <c r="J4" s="112" t="s">
        <v>233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4" t="s">
        <v>25</v>
      </c>
      <c r="K12" s="124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4"/>
      <c r="K13" s="124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64.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/>
      <c r="Q19" s="27" t="s">
        <v>139</v>
      </c>
      <c r="R19" s="27"/>
      <c r="S19" s="27"/>
      <c r="T19" s="27"/>
      <c r="U19" s="27" t="s">
        <v>136</v>
      </c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236</v>
      </c>
      <c r="B23" s="112"/>
      <c r="C23" s="112"/>
      <c r="D23" s="112"/>
      <c r="E23" s="112"/>
      <c r="F23" s="112"/>
      <c r="G23" s="112"/>
      <c r="H23" s="112"/>
      <c r="I23" s="112"/>
      <c r="J23" s="112" t="s">
        <v>234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235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4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3" t="s">
        <v>130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/>
      <c r="Q38" s="27" t="s">
        <v>139</v>
      </c>
      <c r="R38" s="27"/>
      <c r="S38" s="27"/>
      <c r="T38" s="27"/>
      <c r="U38" s="27" t="s">
        <v>136</v>
      </c>
      <c r="V38" s="27"/>
      <c r="W38" s="27" t="s">
        <v>99</v>
      </c>
    </row>
  </sheetData>
  <mergeCells count="136"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A1:W38"/>
  <sheetViews>
    <sheetView showGridLines="0" showWhiteSpace="0" view="pageLayout" zoomScale="96" zoomScaleNormal="100" zoomScalePageLayoutView="96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6.5703125" customWidth="1"/>
    <col min="9" max="9" width="15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18" width="15" customWidth="1"/>
    <col min="19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237</v>
      </c>
      <c r="B4" s="112"/>
      <c r="C4" s="112"/>
      <c r="D4" s="112"/>
      <c r="E4" s="112"/>
      <c r="F4" s="112"/>
      <c r="G4" s="112"/>
      <c r="H4" s="112"/>
      <c r="I4" s="112"/>
      <c r="J4" s="112" t="s">
        <v>238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4" t="s">
        <v>25</v>
      </c>
      <c r="K12" s="124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4"/>
      <c r="K13" s="124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0.1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/>
      <c r="Q19" s="27" t="s">
        <v>139</v>
      </c>
      <c r="R19" s="27"/>
      <c r="S19" s="27"/>
      <c r="T19" s="27"/>
      <c r="U19" s="27" t="s">
        <v>136</v>
      </c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241</v>
      </c>
      <c r="B23" s="112"/>
      <c r="C23" s="112"/>
      <c r="D23" s="112"/>
      <c r="E23" s="112"/>
      <c r="F23" s="112"/>
      <c r="G23" s="112"/>
      <c r="H23" s="112"/>
      <c r="I23" s="112"/>
      <c r="J23" s="112" t="s">
        <v>239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240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4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3" t="s">
        <v>130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/>
      <c r="Q38" s="27" t="s">
        <v>139</v>
      </c>
      <c r="R38" s="27"/>
      <c r="S38" s="27"/>
      <c r="T38" s="27"/>
      <c r="U38" s="27" t="s">
        <v>136</v>
      </c>
      <c r="V38" s="27"/>
      <c r="W38" s="27" t="s">
        <v>99</v>
      </c>
    </row>
  </sheetData>
  <mergeCells count="136"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1:W38"/>
  <sheetViews>
    <sheetView showGridLines="0" showWhiteSpace="0" view="pageLayout" topLeftCell="A5" zoomScale="96" zoomScaleNormal="100" zoomScalePageLayoutView="96" workbookViewId="0">
      <selection activeCell="C8" sqref="C8:C1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6.5703125" customWidth="1"/>
    <col min="9" max="9" width="15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18" width="15" customWidth="1"/>
    <col min="19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242</v>
      </c>
      <c r="B4" s="112"/>
      <c r="C4" s="112"/>
      <c r="D4" s="112"/>
      <c r="E4" s="112"/>
      <c r="F4" s="112"/>
      <c r="G4" s="112"/>
      <c r="H4" s="112"/>
      <c r="I4" s="112"/>
      <c r="J4" s="112" t="s">
        <v>243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4" t="s">
        <v>25</v>
      </c>
      <c r="K12" s="124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4"/>
      <c r="K13" s="124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0.1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/>
      <c r="Q19" s="27" t="s">
        <v>139</v>
      </c>
      <c r="R19" s="27"/>
      <c r="S19" s="27"/>
      <c r="T19" s="27"/>
      <c r="U19" s="27" t="s">
        <v>136</v>
      </c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246</v>
      </c>
      <c r="B23" s="112"/>
      <c r="C23" s="112"/>
      <c r="D23" s="112"/>
      <c r="E23" s="112"/>
      <c r="F23" s="112"/>
      <c r="G23" s="112"/>
      <c r="H23" s="112"/>
      <c r="I23" s="112"/>
      <c r="J23" s="112" t="s">
        <v>244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245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4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3" t="s">
        <v>130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/>
      <c r="Q38" s="27" t="s">
        <v>139</v>
      </c>
      <c r="R38" s="27"/>
      <c r="S38" s="27"/>
      <c r="T38" s="27"/>
      <c r="U38" s="27" t="s">
        <v>136</v>
      </c>
      <c r="V38" s="27"/>
      <c r="W38" s="27" t="s">
        <v>99</v>
      </c>
    </row>
  </sheetData>
  <mergeCells count="136"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A1:W38"/>
  <sheetViews>
    <sheetView showGridLines="0" showWhiteSpace="0" view="pageLayout" topLeftCell="A4" zoomScale="96" zoomScaleNormal="100" zoomScalePageLayoutView="96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6.5703125" customWidth="1"/>
    <col min="9" max="9" width="15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18" width="15" customWidth="1"/>
    <col min="19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247</v>
      </c>
      <c r="B4" s="112"/>
      <c r="C4" s="112"/>
      <c r="D4" s="112"/>
      <c r="E4" s="112"/>
      <c r="F4" s="112"/>
      <c r="G4" s="112"/>
      <c r="H4" s="112"/>
      <c r="I4" s="112"/>
      <c r="J4" s="112" t="s">
        <v>248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4" t="s">
        <v>25</v>
      </c>
      <c r="K12" s="124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4"/>
      <c r="K13" s="124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0.1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/>
      <c r="Q19" s="27" t="s">
        <v>139</v>
      </c>
      <c r="R19" s="27"/>
      <c r="S19" s="27"/>
      <c r="T19" s="27"/>
      <c r="U19" s="27" t="s">
        <v>136</v>
      </c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251</v>
      </c>
      <c r="B23" s="112"/>
      <c r="C23" s="112"/>
      <c r="D23" s="112"/>
      <c r="E23" s="112"/>
      <c r="F23" s="112"/>
      <c r="G23" s="112"/>
      <c r="H23" s="112"/>
      <c r="I23" s="112"/>
      <c r="J23" s="112" t="s">
        <v>249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250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4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3" t="s">
        <v>130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/>
      <c r="Q38" s="27" t="s">
        <v>139</v>
      </c>
      <c r="R38" s="27"/>
      <c r="S38" s="27"/>
      <c r="T38" s="27"/>
      <c r="U38" s="27" t="s">
        <v>136</v>
      </c>
      <c r="V38" s="27"/>
      <c r="W38" s="27" t="s">
        <v>99</v>
      </c>
    </row>
  </sheetData>
  <mergeCells count="136"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A1:W38"/>
  <sheetViews>
    <sheetView showGridLines="0" showWhiteSpace="0" view="pageLayout" topLeftCell="A4" zoomScale="96" zoomScaleNormal="100" zoomScalePageLayoutView="96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6.5703125" customWidth="1"/>
    <col min="9" max="9" width="15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18" width="15" customWidth="1"/>
    <col min="19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252</v>
      </c>
      <c r="B4" s="112"/>
      <c r="C4" s="112"/>
      <c r="D4" s="112"/>
      <c r="E4" s="112"/>
      <c r="F4" s="112"/>
      <c r="G4" s="112"/>
      <c r="H4" s="112"/>
      <c r="I4" s="112"/>
      <c r="J4" s="112" t="s">
        <v>253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4" t="s">
        <v>25</v>
      </c>
      <c r="K12" s="124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4"/>
      <c r="K13" s="124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63.7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/>
      <c r="Q19" s="27" t="s">
        <v>139</v>
      </c>
      <c r="R19" s="27"/>
      <c r="S19" s="27"/>
      <c r="T19" s="27"/>
      <c r="U19" s="27" t="s">
        <v>136</v>
      </c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256</v>
      </c>
      <c r="B23" s="112"/>
      <c r="C23" s="112"/>
      <c r="D23" s="112"/>
      <c r="E23" s="112"/>
      <c r="F23" s="112"/>
      <c r="G23" s="112"/>
      <c r="H23" s="112"/>
      <c r="I23" s="112"/>
      <c r="J23" s="112" t="s">
        <v>254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255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4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3" t="s">
        <v>130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/>
      <c r="Q38" s="27" t="s">
        <v>139</v>
      </c>
      <c r="R38" s="27"/>
      <c r="S38" s="27"/>
      <c r="T38" s="27"/>
      <c r="U38" s="27" t="s">
        <v>136</v>
      </c>
      <c r="V38" s="27"/>
      <c r="W38" s="27" t="s">
        <v>99</v>
      </c>
    </row>
  </sheetData>
  <mergeCells count="136"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D19"/>
  <sheetViews>
    <sheetView view="pageLayout" topLeftCell="A7" zoomScale="120" zoomScaleNormal="110" zoomScalePageLayoutView="120" workbookViewId="0">
      <selection activeCell="B12" sqref="B12"/>
    </sheetView>
  </sheetViews>
  <sheetFormatPr baseColWidth="10" defaultColWidth="11.5703125" defaultRowHeight="15" x14ac:dyDescent="0.25"/>
  <cols>
    <col min="1" max="1" width="29.28515625" style="28" customWidth="1"/>
    <col min="2" max="3" width="30.140625" style="28" customWidth="1"/>
    <col min="4" max="4" width="35.140625" style="28" customWidth="1"/>
    <col min="5" max="16384" width="11.5703125" style="28"/>
  </cols>
  <sheetData>
    <row r="1" spans="1:4" x14ac:dyDescent="0.25">
      <c r="A1" s="29"/>
      <c r="B1" s="29"/>
      <c r="C1" s="29"/>
      <c r="D1" s="29"/>
    </row>
    <row r="2" spans="1:4" x14ac:dyDescent="0.25">
      <c r="A2" s="29"/>
      <c r="B2" s="29"/>
      <c r="C2" s="29"/>
      <c r="D2" s="29"/>
    </row>
    <row r="3" spans="1:4" x14ac:dyDescent="0.25">
      <c r="A3" s="29"/>
      <c r="B3" s="29"/>
      <c r="C3" s="29"/>
      <c r="D3" s="29"/>
    </row>
    <row r="4" spans="1:4" x14ac:dyDescent="0.25">
      <c r="A4" s="29"/>
      <c r="B4" s="29"/>
      <c r="C4" s="29"/>
      <c r="D4" s="29"/>
    </row>
    <row r="5" spans="1:4" x14ac:dyDescent="0.25">
      <c r="A5" s="29"/>
      <c r="B5" s="29"/>
      <c r="C5" s="29"/>
      <c r="D5" s="29"/>
    </row>
    <row r="6" spans="1:4" x14ac:dyDescent="0.25">
      <c r="A6" s="29"/>
      <c r="B6" s="29"/>
      <c r="C6" s="29"/>
      <c r="D6" s="29"/>
    </row>
    <row r="7" spans="1:4" ht="18.75" x14ac:dyDescent="0.25">
      <c r="A7" s="107" t="str">
        <f>'PAD1'!A2:I2</f>
        <v>Coordinación/Subdirección/Departamento/Programa/Unidad Ejecutora  y Código</v>
      </c>
      <c r="B7" s="107"/>
      <c r="C7" s="107"/>
      <c r="D7" s="107"/>
    </row>
    <row r="8" spans="1:4" ht="18.75" x14ac:dyDescent="0.25">
      <c r="A8" s="107" t="str">
        <f>'PAD1'!A3:I3</f>
        <v>PROVINCIA / AÑO</v>
      </c>
      <c r="B8" s="107"/>
      <c r="C8" s="107"/>
      <c r="D8" s="107"/>
    </row>
    <row r="9" spans="1:4" ht="18" customHeight="1" x14ac:dyDescent="0.25">
      <c r="A9" s="104"/>
      <c r="B9" s="104"/>
      <c r="C9" s="104"/>
      <c r="D9" s="104"/>
    </row>
    <row r="10" spans="1:4" ht="30" customHeight="1" x14ac:dyDescent="0.25">
      <c r="A10" s="105" t="s">
        <v>154</v>
      </c>
      <c r="B10" s="105"/>
      <c r="C10" s="105"/>
      <c r="D10" s="105"/>
    </row>
    <row r="11" spans="1:4" ht="34.9" customHeight="1" x14ac:dyDescent="0.25">
      <c r="A11" s="30" t="s">
        <v>124</v>
      </c>
      <c r="B11" s="30" t="s">
        <v>132</v>
      </c>
      <c r="C11" s="30" t="s">
        <v>133</v>
      </c>
      <c r="D11" s="30" t="s">
        <v>33</v>
      </c>
    </row>
    <row r="12" spans="1:4" ht="34.9" customHeight="1" x14ac:dyDescent="0.25">
      <c r="A12" s="35" t="s">
        <v>125</v>
      </c>
      <c r="B12" s="31">
        <f>'PAD PRIMER SEMESTRE'!L12</f>
        <v>0</v>
      </c>
      <c r="C12" s="32">
        <f>'PAD SEGUNDO SEMESTRE'!L12</f>
        <v>0</v>
      </c>
      <c r="D12" s="37">
        <f>SUM(B12:C12)</f>
        <v>0</v>
      </c>
    </row>
    <row r="13" spans="1:4" ht="34.9" customHeight="1" x14ac:dyDescent="0.25">
      <c r="A13" s="35" t="s">
        <v>126</v>
      </c>
      <c r="B13" s="31">
        <f>'PAD PRIMER SEMESTRE'!L13</f>
        <v>0</v>
      </c>
      <c r="C13" s="31">
        <f>'PAD SEGUNDO SEMESTRE'!L13</f>
        <v>0</v>
      </c>
      <c r="D13" s="37">
        <f t="shared" ref="D13:D15" si="0">SUM(B13:C13)</f>
        <v>0</v>
      </c>
    </row>
    <row r="14" spans="1:4" ht="34.9" customHeight="1" x14ac:dyDescent="0.25">
      <c r="A14" s="35" t="s">
        <v>127</v>
      </c>
      <c r="B14" s="31">
        <f>'PAD PRIMER SEMESTRE'!L14</f>
        <v>0</v>
      </c>
      <c r="C14" s="31">
        <f>'PAD SEGUNDO SEMESTRE'!L14</f>
        <v>0</v>
      </c>
      <c r="D14" s="37">
        <f t="shared" si="0"/>
        <v>0</v>
      </c>
    </row>
    <row r="15" spans="1:4" ht="34.9" customHeight="1" x14ac:dyDescent="0.25">
      <c r="A15" s="35" t="s">
        <v>131</v>
      </c>
      <c r="B15" s="31">
        <f>'PAD PRIMER SEMESTRE'!L15</f>
        <v>0</v>
      </c>
      <c r="C15" s="32">
        <f>'PAD SEGUNDO SEMESTRE'!L15</f>
        <v>0</v>
      </c>
      <c r="D15" s="37">
        <f t="shared" si="0"/>
        <v>0</v>
      </c>
    </row>
    <row r="16" spans="1:4" ht="34.9" customHeight="1" x14ac:dyDescent="0.25">
      <c r="A16" s="36" t="s">
        <v>33</v>
      </c>
      <c r="B16" s="76">
        <f>SUM(B12:B15)</f>
        <v>0</v>
      </c>
      <c r="C16" s="76">
        <f>SUM(C12:C15)</f>
        <v>0</v>
      </c>
      <c r="D16" s="77">
        <f>SUM(D12:D15)</f>
        <v>0</v>
      </c>
    </row>
    <row r="17" spans="1:4" ht="45" customHeight="1" x14ac:dyDescent="0.25">
      <c r="A17" s="106" t="s">
        <v>47</v>
      </c>
      <c r="B17" s="106"/>
      <c r="C17" s="33"/>
      <c r="D17" s="33"/>
    </row>
    <row r="18" spans="1:4" ht="45" customHeight="1" x14ac:dyDescent="0.25">
      <c r="A18" s="40" t="s">
        <v>141</v>
      </c>
      <c r="B18" s="39" t="s">
        <v>136</v>
      </c>
      <c r="C18" s="39" t="s">
        <v>140</v>
      </c>
      <c r="D18" s="38" t="s">
        <v>99</v>
      </c>
    </row>
    <row r="19" spans="1:4" ht="30" customHeight="1" x14ac:dyDescent="0.25"/>
  </sheetData>
  <sheetProtection password="813F" sheet="1" objects="1" scenarios="1" selectLockedCells="1" selectUnlockedCells="1"/>
  <mergeCells count="5">
    <mergeCell ref="A9:D9"/>
    <mergeCell ref="A10:D10"/>
    <mergeCell ref="A17:B17"/>
    <mergeCell ref="A7:D7"/>
    <mergeCell ref="A8:D8"/>
  </mergeCells>
  <pageMargins left="0.49" right="0.25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19"/>
  <sheetViews>
    <sheetView view="pageLayout" topLeftCell="A4" zoomScaleNormal="110" workbookViewId="0">
      <selection activeCell="A10" sqref="A10:L10"/>
    </sheetView>
  </sheetViews>
  <sheetFormatPr baseColWidth="10" defaultColWidth="11.5703125" defaultRowHeight="15" x14ac:dyDescent="0.25"/>
  <cols>
    <col min="1" max="1" width="15.7109375" style="28" customWidth="1"/>
    <col min="2" max="12" width="13.7109375" style="28" customWidth="1"/>
    <col min="13" max="16384" width="11.5703125" style="28"/>
  </cols>
  <sheetData>
    <row r="1" spans="1:1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ht="18.75" x14ac:dyDescent="0.25">
      <c r="A7" s="107" t="str">
        <f>'PAD1'!A2:I2</f>
        <v>Coordinación/Subdirección/Departamento/Programa/Unidad Ejecutora  y Código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1:12" ht="18.75" x14ac:dyDescent="0.3">
      <c r="A8" s="109" t="str">
        <f>'PAD1'!A3:I3</f>
        <v>PROVINCIA / AÑO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</row>
    <row r="9" spans="1:12" ht="18" customHeight="1" x14ac:dyDescent="0.2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2" ht="30" customHeight="1" x14ac:dyDescent="0.25">
      <c r="A10" s="105" t="s">
        <v>155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2" ht="34.9" customHeight="1" x14ac:dyDescent="0.25">
      <c r="A11" s="30" t="s">
        <v>124</v>
      </c>
      <c r="B11" s="30" t="s">
        <v>114</v>
      </c>
      <c r="C11" s="30" t="s">
        <v>115</v>
      </c>
      <c r="D11" s="30" t="s">
        <v>116</v>
      </c>
      <c r="E11" s="30" t="s">
        <v>117</v>
      </c>
      <c r="F11" s="30" t="s">
        <v>118</v>
      </c>
      <c r="G11" s="30" t="s">
        <v>119</v>
      </c>
      <c r="H11" s="30" t="s">
        <v>120</v>
      </c>
      <c r="I11" s="30" t="s">
        <v>121</v>
      </c>
      <c r="J11" s="30" t="s">
        <v>122</v>
      </c>
      <c r="K11" s="30" t="s">
        <v>123</v>
      </c>
      <c r="L11" s="30" t="s">
        <v>33</v>
      </c>
    </row>
    <row r="12" spans="1:12" ht="34.9" customHeight="1" x14ac:dyDescent="0.25">
      <c r="A12" s="35" t="s">
        <v>125</v>
      </c>
      <c r="B12" s="74">
        <f>'PAD1'!W17</f>
        <v>0</v>
      </c>
      <c r="C12" s="74">
        <f>'PAD2'!W17</f>
        <v>0</v>
      </c>
      <c r="D12" s="74">
        <f>'PAD3'!W17</f>
        <v>0</v>
      </c>
      <c r="E12" s="74">
        <f>'PAD4'!W17</f>
        <v>0</v>
      </c>
      <c r="F12" s="75">
        <f>'PAD5'!W17</f>
        <v>0</v>
      </c>
      <c r="G12" s="74">
        <f>'PAD6'!W17</f>
        <v>0</v>
      </c>
      <c r="H12" s="74">
        <f>'PAD7'!W17</f>
        <v>0</v>
      </c>
      <c r="I12" s="74">
        <f>'PAD8'!W17</f>
        <v>0</v>
      </c>
      <c r="J12" s="74">
        <f>'PAD9'!W17</f>
        <v>0</v>
      </c>
      <c r="K12" s="75">
        <f>'PAD10'!W17</f>
        <v>0</v>
      </c>
      <c r="L12" s="75">
        <f>SUM(B12:K12)</f>
        <v>0</v>
      </c>
    </row>
    <row r="13" spans="1:12" ht="34.9" customHeight="1" x14ac:dyDescent="0.25">
      <c r="A13" s="35" t="s">
        <v>126</v>
      </c>
      <c r="B13" s="74">
        <f>'PAD1'!E34</f>
        <v>0</v>
      </c>
      <c r="C13" s="74">
        <f>'PAD2'!E34</f>
        <v>0</v>
      </c>
      <c r="D13" s="74">
        <f>'PAD3'!E34</f>
        <v>0</v>
      </c>
      <c r="E13" s="74">
        <f>'PAD4'!E34</f>
        <v>0</v>
      </c>
      <c r="F13" s="74">
        <f>'PAD5'!E34</f>
        <v>0</v>
      </c>
      <c r="G13" s="74">
        <f>'PAD6'!E34</f>
        <v>0</v>
      </c>
      <c r="H13" s="74">
        <f>'PAD7'!E34</f>
        <v>0</v>
      </c>
      <c r="I13" s="74">
        <f>'PAD8'!E34</f>
        <v>0</v>
      </c>
      <c r="J13" s="74">
        <f>'PAD9'!E34</f>
        <v>0</v>
      </c>
      <c r="K13" s="74">
        <f>'PAD10'!E34</f>
        <v>0</v>
      </c>
      <c r="L13" s="75">
        <f t="shared" ref="L13:L15" si="0">SUM(B13:K13)</f>
        <v>0</v>
      </c>
    </row>
    <row r="14" spans="1:12" ht="34.9" customHeight="1" x14ac:dyDescent="0.25">
      <c r="A14" s="35" t="s">
        <v>127</v>
      </c>
      <c r="B14" s="74">
        <f>'PAD1'!I35</f>
        <v>0</v>
      </c>
      <c r="C14" s="75">
        <f>'PAD2'!I35</f>
        <v>0</v>
      </c>
      <c r="D14" s="74">
        <f>'PAD3'!I35</f>
        <v>0</v>
      </c>
      <c r="E14" s="74">
        <f>'PAD4'!I35</f>
        <v>0</v>
      </c>
      <c r="F14" s="74">
        <f>'PAD5'!I35</f>
        <v>0</v>
      </c>
      <c r="G14" s="74">
        <f>'PAD6'!I35</f>
        <v>0</v>
      </c>
      <c r="H14" s="74">
        <f>'PAD7'!I35</f>
        <v>0</v>
      </c>
      <c r="I14" s="74">
        <f>'PAD8'!E35</f>
        <v>0</v>
      </c>
      <c r="J14" s="74">
        <f>'PAD9'!I35</f>
        <v>0</v>
      </c>
      <c r="K14" s="74">
        <f>'PAD10'!I35</f>
        <v>0</v>
      </c>
      <c r="L14" s="75">
        <f t="shared" si="0"/>
        <v>0</v>
      </c>
    </row>
    <row r="15" spans="1:12" ht="34.9" customHeight="1" x14ac:dyDescent="0.25">
      <c r="A15" s="35" t="s">
        <v>131</v>
      </c>
      <c r="B15" s="74">
        <f>'PAD1'!V35</f>
        <v>0</v>
      </c>
      <c r="C15" s="75">
        <f>'PAD2'!V35</f>
        <v>0</v>
      </c>
      <c r="D15" s="75">
        <f>'PAD3'!V35</f>
        <v>0</v>
      </c>
      <c r="E15" s="75">
        <f>'PAD4'!V35</f>
        <v>0</v>
      </c>
      <c r="F15" s="75">
        <f>'PAD5'!V35</f>
        <v>0</v>
      </c>
      <c r="G15" s="75">
        <f>'PAD6'!V35</f>
        <v>0</v>
      </c>
      <c r="H15" s="75">
        <f>'PAD7'!V35</f>
        <v>0</v>
      </c>
      <c r="I15" s="74">
        <f>'PAD8'!V35</f>
        <v>0</v>
      </c>
      <c r="J15" s="75">
        <f>'PAD9'!V35</f>
        <v>0</v>
      </c>
      <c r="K15" s="75">
        <f>'PAD10'!V35</f>
        <v>0</v>
      </c>
      <c r="L15" s="75">
        <f t="shared" si="0"/>
        <v>0</v>
      </c>
    </row>
    <row r="16" spans="1:12" ht="34.9" customHeight="1" x14ac:dyDescent="0.25">
      <c r="A16" s="36" t="s">
        <v>33</v>
      </c>
      <c r="B16" s="74">
        <f>SUM(B12:B15)</f>
        <v>0</v>
      </c>
      <c r="C16" s="74">
        <f t="shared" ref="C16:L16" si="1">SUM(C12:C15)</f>
        <v>0</v>
      </c>
      <c r="D16" s="74">
        <f t="shared" si="1"/>
        <v>0</v>
      </c>
      <c r="E16" s="74">
        <f t="shared" si="1"/>
        <v>0</v>
      </c>
      <c r="F16" s="74">
        <f t="shared" si="1"/>
        <v>0</v>
      </c>
      <c r="G16" s="74">
        <f t="shared" si="1"/>
        <v>0</v>
      </c>
      <c r="H16" s="74">
        <f t="shared" si="1"/>
        <v>0</v>
      </c>
      <c r="I16" s="74">
        <f>SUM(I12:I15)</f>
        <v>0</v>
      </c>
      <c r="J16" s="74">
        <f t="shared" si="1"/>
        <v>0</v>
      </c>
      <c r="K16" s="74">
        <f t="shared" si="1"/>
        <v>0</v>
      </c>
      <c r="L16" s="74">
        <f t="shared" si="1"/>
        <v>0</v>
      </c>
    </row>
    <row r="17" spans="1:12" ht="45" customHeight="1" x14ac:dyDescent="0.25">
      <c r="A17" s="106" t="s">
        <v>47</v>
      </c>
      <c r="B17" s="106"/>
      <c r="C17" s="106"/>
      <c r="D17" s="106"/>
      <c r="E17" s="29"/>
      <c r="F17" s="29"/>
      <c r="G17" s="108"/>
      <c r="H17" s="108"/>
      <c r="I17" s="108"/>
      <c r="J17" s="33"/>
      <c r="K17" s="33"/>
      <c r="L17" s="33"/>
    </row>
    <row r="18" spans="1:12" ht="45" customHeight="1" x14ac:dyDescent="0.25">
      <c r="A18" s="29" t="s">
        <v>97</v>
      </c>
      <c r="B18" s="29"/>
      <c r="C18" s="34"/>
      <c r="D18" s="45"/>
      <c r="E18" s="29" t="s">
        <v>136</v>
      </c>
      <c r="F18" s="29"/>
      <c r="G18" s="29" t="s">
        <v>134</v>
      </c>
      <c r="H18" s="29"/>
      <c r="I18" s="29"/>
      <c r="J18" s="33"/>
      <c r="K18" s="29" t="s">
        <v>99</v>
      </c>
      <c r="L18" s="33"/>
    </row>
    <row r="19" spans="1:12" ht="30" customHeight="1" x14ac:dyDescent="0.25">
      <c r="G19" s="34"/>
      <c r="H19" s="34"/>
      <c r="I19" s="34"/>
    </row>
  </sheetData>
  <sheetProtection password="813F" sheet="1" objects="1" scenarios="1" selectLockedCells="1" selectUnlockedCells="1"/>
  <mergeCells count="6">
    <mergeCell ref="G17:I17"/>
    <mergeCell ref="A17:D17"/>
    <mergeCell ref="A7:L7"/>
    <mergeCell ref="A8:L8"/>
    <mergeCell ref="A9:L9"/>
    <mergeCell ref="A10:L10"/>
  </mergeCells>
  <pageMargins left="0.45" right="0.25" top="0.75" bottom="0.75" header="0.3" footer="0.3"/>
  <pageSetup paperSize="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W39"/>
  <sheetViews>
    <sheetView showGridLines="0" showWhiteSpace="0" view="pageLayout" topLeftCell="A5" zoomScale="96" zoomScaleNormal="100" zoomScalePageLayoutView="96" workbookViewId="0">
      <selection activeCell="D8" sqref="D8:D1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6.5703125" customWidth="1"/>
    <col min="9" max="9" width="15.28515625" customWidth="1"/>
    <col min="10" max="11" width="8.28515625" customWidth="1"/>
    <col min="12" max="12" width="8.42578125" customWidth="1"/>
    <col min="13" max="13" width="10.28515625" customWidth="1"/>
    <col min="14" max="14" width="8.7109375" customWidth="1"/>
    <col min="15" max="15" width="10.28515625" customWidth="1"/>
    <col min="16" max="16" width="8.140625" customWidth="1"/>
    <col min="17" max="17" width="10.28515625" customWidth="1"/>
    <col min="18" max="18" width="15" customWidth="1"/>
    <col min="19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11" t="s">
        <v>87</v>
      </c>
      <c r="B2" s="111"/>
      <c r="C2" s="111"/>
      <c r="D2" s="111"/>
      <c r="E2" s="111"/>
      <c r="F2" s="111"/>
      <c r="G2" s="111"/>
      <c r="H2" s="111"/>
      <c r="I2" s="11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">
        <v>156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157</v>
      </c>
      <c r="B4" s="112"/>
      <c r="C4" s="112"/>
      <c r="D4" s="112"/>
      <c r="E4" s="112"/>
      <c r="F4" s="112"/>
      <c r="G4" s="112"/>
      <c r="H4" s="112"/>
      <c r="I4" s="112"/>
      <c r="J4" s="112" t="s">
        <v>158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13" t="s">
        <v>257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1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13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7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4" t="s">
        <v>25</v>
      </c>
      <c r="K12" s="124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4"/>
      <c r="K13" s="124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53.25" customHeight="1" x14ac:dyDescent="0.25">
      <c r="A19" s="27" t="s">
        <v>97</v>
      </c>
      <c r="B19" s="27"/>
      <c r="C19" s="27" t="s">
        <v>134</v>
      </c>
      <c r="D19" s="27"/>
      <c r="E19" s="27" t="s">
        <v>98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 t="s">
        <v>134</v>
      </c>
      <c r="P19" s="27"/>
      <c r="Q19" s="27"/>
      <c r="R19" s="27"/>
      <c r="S19" s="27" t="s">
        <v>98</v>
      </c>
      <c r="T19" s="27"/>
      <c r="U19" s="27"/>
      <c r="V19" s="27"/>
      <c r="W19" s="44" t="s">
        <v>99</v>
      </c>
    </row>
    <row r="20" spans="1:23" ht="29.25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160</v>
      </c>
      <c r="B23" s="112"/>
      <c r="C23" s="112"/>
      <c r="D23" s="112"/>
      <c r="E23" s="112"/>
      <c r="F23" s="112"/>
      <c r="G23" s="112"/>
      <c r="H23" s="112"/>
      <c r="I23" s="112"/>
      <c r="J23" s="112" t="s">
        <v>159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101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152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4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3" t="s">
        <v>130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60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98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 t="s">
        <v>135</v>
      </c>
      <c r="Q38" s="27"/>
      <c r="R38" s="27"/>
      <c r="S38" s="27"/>
      <c r="T38" s="27" t="s">
        <v>98</v>
      </c>
      <c r="U38" s="27"/>
      <c r="V38" s="27"/>
      <c r="W38" s="27" t="s">
        <v>99</v>
      </c>
    </row>
    <row r="39" spans="1:23" x14ac:dyDescent="0.25">
      <c r="A39" s="27"/>
      <c r="B39" s="27"/>
      <c r="C39" s="27"/>
      <c r="D39" s="27"/>
      <c r="E39" s="27"/>
      <c r="F39" s="27"/>
      <c r="G39" s="27"/>
      <c r="H39" s="27"/>
      <c r="I39" s="27"/>
    </row>
  </sheetData>
  <mergeCells count="136">
    <mergeCell ref="V27:V34"/>
    <mergeCell ref="P26:Q26"/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A27:A28"/>
    <mergeCell ref="B27:B28"/>
    <mergeCell ref="C27:C28"/>
    <mergeCell ref="D27:D28"/>
    <mergeCell ref="E27:E28"/>
    <mergeCell ref="O28:O3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J28:J34"/>
    <mergeCell ref="K28:K34"/>
    <mergeCell ref="L28:L34"/>
    <mergeCell ref="M28:M34"/>
    <mergeCell ref="N28:N34"/>
    <mergeCell ref="J26:K26"/>
    <mergeCell ref="L26:M26"/>
    <mergeCell ref="N26:O26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W38"/>
  <sheetViews>
    <sheetView showGridLines="0" view="pageLayout" topLeftCell="A2" zoomScaleNormal="100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8" width="12.7109375" customWidth="1"/>
    <col min="9" max="9" width="15.28515625" customWidth="1"/>
    <col min="10" max="10" width="9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161</v>
      </c>
      <c r="B4" s="112"/>
      <c r="C4" s="112"/>
      <c r="D4" s="112"/>
      <c r="E4" s="112"/>
      <c r="F4" s="112"/>
      <c r="G4" s="112"/>
      <c r="H4" s="112"/>
      <c r="I4" s="112"/>
      <c r="J4" s="112" t="s">
        <v>162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129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8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2" t="s">
        <v>25</v>
      </c>
      <c r="K12" s="122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2"/>
      <c r="K13" s="122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23.4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31.15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4.45" customHeight="1" x14ac:dyDescent="0.25">
      <c r="A19" s="27" t="s">
        <v>97</v>
      </c>
      <c r="B19" s="27"/>
      <c r="C19" s="27" t="s">
        <v>134</v>
      </c>
      <c r="D19" s="27"/>
      <c r="E19" s="27" t="s">
        <v>98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 t="s">
        <v>134</v>
      </c>
      <c r="P19" s="27"/>
      <c r="Q19" s="27"/>
      <c r="R19" s="27"/>
      <c r="S19" s="27"/>
      <c r="T19" s="27" t="s">
        <v>98</v>
      </c>
      <c r="U19" s="27"/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165</v>
      </c>
      <c r="B23" s="112"/>
      <c r="C23" s="112"/>
      <c r="D23" s="112"/>
      <c r="E23" s="112"/>
      <c r="F23" s="112"/>
      <c r="G23" s="112"/>
      <c r="H23" s="112"/>
      <c r="I23" s="112"/>
      <c r="J23" s="112" t="s">
        <v>163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45" t="s">
        <v>84</v>
      </c>
      <c r="B24" s="145"/>
      <c r="C24" s="145"/>
      <c r="D24" s="145"/>
      <c r="E24" s="145"/>
      <c r="F24" s="145"/>
      <c r="G24" s="145"/>
      <c r="H24" s="145"/>
      <c r="I24" s="145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164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5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1" t="s">
        <v>55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98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 t="s">
        <v>134</v>
      </c>
      <c r="P38" s="27"/>
      <c r="Q38" s="27"/>
      <c r="R38" s="27"/>
      <c r="S38" s="27"/>
      <c r="T38" s="27" t="s">
        <v>98</v>
      </c>
      <c r="U38" s="27"/>
      <c r="V38" s="27"/>
      <c r="W38" s="27" t="s">
        <v>99</v>
      </c>
    </row>
  </sheetData>
  <mergeCells count="136"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W38"/>
  <sheetViews>
    <sheetView showGridLines="0" view="pageLayout" zoomScaleNormal="100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3.7109375" customWidth="1"/>
    <col min="9" max="9" width="15.2851562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11" t="str">
        <f>'PAD2'!A2:I2</f>
        <v>Coordinación/Subdirección/Departamento/Programa/Unidad Ejecutora  y Código</v>
      </c>
      <c r="B2" s="111"/>
      <c r="C2" s="111"/>
      <c r="D2" s="111"/>
      <c r="E2" s="111"/>
      <c r="F2" s="111"/>
      <c r="G2" s="111"/>
      <c r="H2" s="111"/>
      <c r="I2" s="11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166</v>
      </c>
      <c r="B4" s="112"/>
      <c r="C4" s="112"/>
      <c r="D4" s="112"/>
      <c r="E4" s="112"/>
      <c r="F4" s="112"/>
      <c r="G4" s="112"/>
      <c r="H4" s="112"/>
      <c r="I4" s="112"/>
      <c r="J4" s="112" t="s">
        <v>167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109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8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2" t="s">
        <v>25</v>
      </c>
      <c r="K12" s="122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2"/>
      <c r="K13" s="122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21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3.15" customHeight="1" x14ac:dyDescent="0.25">
      <c r="A19" s="27" t="s">
        <v>97</v>
      </c>
      <c r="B19" s="27"/>
      <c r="C19" s="27"/>
      <c r="D19" s="27" t="s">
        <v>98</v>
      </c>
      <c r="E19" s="27"/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/>
      <c r="Q19" s="27"/>
      <c r="R19" s="27" t="s">
        <v>98</v>
      </c>
      <c r="S19" s="27"/>
      <c r="T19" s="27"/>
      <c r="U19" s="27"/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170</v>
      </c>
      <c r="B23" s="112"/>
      <c r="C23" s="112"/>
      <c r="D23" s="112"/>
      <c r="E23" s="112"/>
      <c r="F23" s="112"/>
      <c r="G23" s="112"/>
      <c r="H23" s="112"/>
      <c r="I23" s="112"/>
      <c r="J23" s="112" t="s">
        <v>168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46"/>
      <c r="J24" s="147" t="s">
        <v>111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32" t="s">
        <v>169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48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2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5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46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46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46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46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1" t="s">
        <v>55</v>
      </c>
      <c r="G31" s="41">
        <v>0</v>
      </c>
      <c r="H31" s="26">
        <v>0</v>
      </c>
      <c r="I31" s="46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46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46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46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63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98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/>
      <c r="Q38" s="27"/>
      <c r="R38" s="27"/>
      <c r="S38" s="27" t="s">
        <v>98</v>
      </c>
      <c r="T38" s="27"/>
      <c r="U38" s="27"/>
      <c r="V38" s="27"/>
      <c r="W38" s="27" t="s">
        <v>99</v>
      </c>
    </row>
  </sheetData>
  <mergeCells count="136"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W38"/>
  <sheetViews>
    <sheetView showGridLines="0" view="pageLayout" topLeftCell="A3" zoomScaleNormal="100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2.140625" customWidth="1"/>
    <col min="9" max="9" width="17.710937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171</v>
      </c>
      <c r="B4" s="112"/>
      <c r="C4" s="112"/>
      <c r="D4" s="112"/>
      <c r="E4" s="112"/>
      <c r="F4" s="112"/>
      <c r="G4" s="112"/>
      <c r="H4" s="112"/>
      <c r="I4" s="112"/>
      <c r="J4" s="112" t="s">
        <v>172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8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2" t="s">
        <v>25</v>
      </c>
      <c r="K12" s="122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2"/>
      <c r="K13" s="122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 t="shared" ref="W15:W16" si="0"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 t="shared" si="0"/>
        <v>0</v>
      </c>
    </row>
    <row r="17" spans="1:23" ht="31.15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43.15" customHeight="1" x14ac:dyDescent="0.25">
      <c r="A19" s="27" t="s">
        <v>97</v>
      </c>
      <c r="B19" s="27"/>
      <c r="C19" s="27" t="s">
        <v>134</v>
      </c>
      <c r="D19" s="27"/>
      <c r="E19" s="27" t="s">
        <v>98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 t="s">
        <v>134</v>
      </c>
      <c r="Q19" s="27"/>
      <c r="R19" s="27"/>
      <c r="S19" s="27"/>
      <c r="T19" s="27" t="s">
        <v>98</v>
      </c>
      <c r="U19" s="27"/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175</v>
      </c>
      <c r="B23" s="112"/>
      <c r="C23" s="112"/>
      <c r="D23" s="112"/>
      <c r="E23" s="112"/>
      <c r="F23" s="112"/>
      <c r="G23" s="112"/>
      <c r="H23" s="112"/>
      <c r="I23" s="112"/>
      <c r="J23" s="112" t="s">
        <v>173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174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5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ref="I28" si="1">(G28*H28)</f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>(G29*H29)</f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>(G30*H30)</f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38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1" t="s">
        <v>55</v>
      </c>
      <c r="G31" s="41">
        <v>0</v>
      </c>
      <c r="H31" s="26">
        <v>0</v>
      </c>
      <c r="I31" s="57">
        <f>(G31*H31)</f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38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ref="I32:I34" si="2">(G32*H32)</f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38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2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38"/>
    </row>
    <row r="34" spans="1:23" ht="30.6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2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38"/>
    </row>
    <row r="35" spans="1:23" ht="30.6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38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/>
      <c r="D38" s="27" t="s">
        <v>98</v>
      </c>
      <c r="E38" s="27"/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/>
      <c r="P38" s="27" t="s">
        <v>134</v>
      </c>
      <c r="Q38" s="27"/>
      <c r="R38" s="27"/>
      <c r="S38" s="27"/>
      <c r="T38" s="27" t="s">
        <v>98</v>
      </c>
      <c r="U38" s="27"/>
      <c r="V38" s="27"/>
      <c r="W38" s="27" t="s">
        <v>99</v>
      </c>
    </row>
  </sheetData>
  <mergeCells count="136">
    <mergeCell ref="G36:I36"/>
    <mergeCell ref="V36:W36"/>
    <mergeCell ref="W30:W35"/>
    <mergeCell ref="A31:A33"/>
    <mergeCell ref="B31:B33"/>
    <mergeCell ref="C31:C33"/>
    <mergeCell ref="D31:D33"/>
    <mergeCell ref="E31:E33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E29:E30"/>
    <mergeCell ref="R27:R34"/>
    <mergeCell ref="S27:S34"/>
    <mergeCell ref="T27:T34"/>
    <mergeCell ref="U27:U34"/>
    <mergeCell ref="V27:V34"/>
    <mergeCell ref="J28:J3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V25:V26"/>
    <mergeCell ref="K28:K34"/>
    <mergeCell ref="L28:L34"/>
    <mergeCell ref="M28:M34"/>
    <mergeCell ref="N28:N34"/>
    <mergeCell ref="J26:K26"/>
    <mergeCell ref="L26:M26"/>
    <mergeCell ref="N26:O26"/>
    <mergeCell ref="P26:Q26"/>
    <mergeCell ref="A27:A28"/>
    <mergeCell ref="B27:B28"/>
    <mergeCell ref="C27:C28"/>
    <mergeCell ref="D27:D28"/>
    <mergeCell ref="E27:E28"/>
    <mergeCell ref="O28:O34"/>
    <mergeCell ref="G18:I18"/>
    <mergeCell ref="A20:I20"/>
    <mergeCell ref="J20:W20"/>
    <mergeCell ref="A21:I21"/>
    <mergeCell ref="J21:W21"/>
    <mergeCell ref="A22:I22"/>
    <mergeCell ref="J22:W22"/>
    <mergeCell ref="J16:K16"/>
    <mergeCell ref="L16:M16"/>
    <mergeCell ref="N16:O16"/>
    <mergeCell ref="P16:Q16"/>
    <mergeCell ref="T16:U16"/>
    <mergeCell ref="J17:V17"/>
    <mergeCell ref="A8:A17"/>
    <mergeCell ref="B8:B17"/>
    <mergeCell ref="C8:C17"/>
    <mergeCell ref="D8:D17"/>
    <mergeCell ref="E8:E17"/>
    <mergeCell ref="F8:F17"/>
    <mergeCell ref="G8:G17"/>
    <mergeCell ref="H8:H17"/>
    <mergeCell ref="I8:I17"/>
    <mergeCell ref="J14:K14"/>
    <mergeCell ref="L14:M14"/>
    <mergeCell ref="N14:O14"/>
    <mergeCell ref="P14:Q14"/>
    <mergeCell ref="T14:U14"/>
    <mergeCell ref="J15:K15"/>
    <mergeCell ref="L15:M15"/>
    <mergeCell ref="N15:O15"/>
    <mergeCell ref="P15:Q15"/>
    <mergeCell ref="T15:U15"/>
    <mergeCell ref="J12:K13"/>
    <mergeCell ref="L12:Q12"/>
    <mergeCell ref="R12:U12"/>
    <mergeCell ref="V12:V13"/>
    <mergeCell ref="W12:W13"/>
    <mergeCell ref="L13:M13"/>
    <mergeCell ref="N13:O13"/>
    <mergeCell ref="P13:Q13"/>
    <mergeCell ref="T13:U13"/>
    <mergeCell ref="J11:K11"/>
    <mergeCell ref="L11:M11"/>
    <mergeCell ref="N11:O11"/>
    <mergeCell ref="P11:Q11"/>
    <mergeCell ref="R11:S11"/>
    <mergeCell ref="T11:U11"/>
    <mergeCell ref="W9:W10"/>
    <mergeCell ref="L10:M10"/>
    <mergeCell ref="N10:O10"/>
    <mergeCell ref="P10:Q10"/>
    <mergeCell ref="R10:S10"/>
    <mergeCell ref="T10:U10"/>
    <mergeCell ref="N7:O7"/>
    <mergeCell ref="P7:Q7"/>
    <mergeCell ref="J8:K8"/>
    <mergeCell ref="L8:M8"/>
    <mergeCell ref="N8:O8"/>
    <mergeCell ref="P8:Q8"/>
    <mergeCell ref="T8:U8"/>
    <mergeCell ref="J9:K10"/>
    <mergeCell ref="L9:Q9"/>
    <mergeCell ref="R9:V9"/>
    <mergeCell ref="T7:U7"/>
    <mergeCell ref="A1:I1"/>
    <mergeCell ref="J1:W1"/>
    <mergeCell ref="A2:I2"/>
    <mergeCell ref="J2:W2"/>
    <mergeCell ref="A3:I3"/>
    <mergeCell ref="J3:W3"/>
    <mergeCell ref="A4:I4"/>
    <mergeCell ref="J4:W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</mergeCells>
  <pageMargins left="0.25" right="0.25" top="0.29166666666666669" bottom="0.43333333333333335" header="0.3" footer="0.3"/>
  <pageSetup paperSize="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W38"/>
  <sheetViews>
    <sheetView showGridLines="0" view="pageLayout" topLeftCell="A5" zoomScaleNormal="100" workbookViewId="0">
      <selection activeCell="A5" sqref="A5:A7"/>
    </sheetView>
  </sheetViews>
  <sheetFormatPr baseColWidth="10" defaultRowHeight="15" x14ac:dyDescent="0.25"/>
  <cols>
    <col min="1" max="1" width="28.140625" customWidth="1"/>
    <col min="2" max="2" width="20" customWidth="1"/>
    <col min="3" max="3" width="25.42578125" customWidth="1"/>
    <col min="4" max="4" width="19.7109375" customWidth="1"/>
    <col min="5" max="5" width="16.5703125" customWidth="1"/>
    <col min="6" max="6" width="14.5703125" customWidth="1"/>
    <col min="7" max="7" width="12.7109375" customWidth="1"/>
    <col min="8" max="8" width="12.140625" customWidth="1"/>
    <col min="9" max="9" width="18.85546875" customWidth="1"/>
    <col min="10" max="10" width="7.7109375" customWidth="1"/>
    <col min="11" max="11" width="10.28515625" customWidth="1"/>
    <col min="12" max="12" width="7.7109375" customWidth="1"/>
    <col min="13" max="13" width="10.28515625" customWidth="1"/>
    <col min="14" max="14" width="7.7109375" customWidth="1"/>
    <col min="15" max="15" width="10.28515625" customWidth="1"/>
    <col min="16" max="16" width="7.7109375" customWidth="1"/>
    <col min="17" max="17" width="10.28515625" customWidth="1"/>
    <col min="18" max="21" width="11.7109375" customWidth="1"/>
    <col min="22" max="22" width="15.7109375" customWidth="1"/>
    <col min="23" max="23" width="25.7109375" customWidth="1"/>
  </cols>
  <sheetData>
    <row r="1" spans="1:23" ht="18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8" customHeight="1" x14ac:dyDescent="0.25">
      <c r="A2" s="141" t="str">
        <f>'PAD1'!A2:I2</f>
        <v>Coordinación/Subdirección/Departamento/Programa/Unidad Ejecutora  y Código</v>
      </c>
      <c r="B2" s="141"/>
      <c r="C2" s="141"/>
      <c r="D2" s="141"/>
      <c r="E2" s="141"/>
      <c r="F2" s="141"/>
      <c r="G2" s="141"/>
      <c r="H2" s="141"/>
      <c r="I2" s="141"/>
      <c r="J2" s="111" t="str">
        <f>A2</f>
        <v>Coordinación/Subdirección/Departamento/Programa/Unidad Ejecutora  y Código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8" customHeight="1" x14ac:dyDescent="0.25">
      <c r="A3" s="110" t="str">
        <f>'PAD1'!A3:I3</f>
        <v>PROVINCIA / AÑO</v>
      </c>
      <c r="B3" s="110"/>
      <c r="C3" s="110"/>
      <c r="D3" s="110"/>
      <c r="E3" s="110"/>
      <c r="F3" s="110"/>
      <c r="G3" s="110"/>
      <c r="H3" s="110"/>
      <c r="I3" s="110"/>
      <c r="J3" s="110" t="str">
        <f>A3</f>
        <v>PROVINCIA / AÑO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8" customHeight="1" x14ac:dyDescent="0.25">
      <c r="A4" s="112" t="s">
        <v>176</v>
      </c>
      <c r="B4" s="112"/>
      <c r="C4" s="112"/>
      <c r="D4" s="112"/>
      <c r="E4" s="112"/>
      <c r="F4" s="112"/>
      <c r="G4" s="112"/>
      <c r="H4" s="112"/>
      <c r="I4" s="112"/>
      <c r="J4" s="112" t="s">
        <v>177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s="1" customFormat="1" ht="30" customHeight="1" x14ac:dyDescent="0.25">
      <c r="A5" s="142" t="s">
        <v>258</v>
      </c>
      <c r="B5" s="113" t="s">
        <v>77</v>
      </c>
      <c r="C5" s="113" t="s">
        <v>78</v>
      </c>
      <c r="D5" s="113" t="s">
        <v>79</v>
      </c>
      <c r="E5" s="113" t="s">
        <v>80</v>
      </c>
      <c r="F5" s="113" t="s">
        <v>54</v>
      </c>
      <c r="G5" s="113" t="s">
        <v>85</v>
      </c>
      <c r="H5" s="113" t="s">
        <v>86</v>
      </c>
      <c r="I5" s="113" t="s">
        <v>57</v>
      </c>
      <c r="J5" s="114" t="s">
        <v>128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s="1" customFormat="1" ht="30" customHeight="1" x14ac:dyDescent="0.25">
      <c r="A6" s="143"/>
      <c r="B6" s="113"/>
      <c r="C6" s="113"/>
      <c r="D6" s="113"/>
      <c r="E6" s="113"/>
      <c r="F6" s="113"/>
      <c r="G6" s="113"/>
      <c r="H6" s="113"/>
      <c r="I6" s="113"/>
      <c r="J6" s="115" t="s">
        <v>83</v>
      </c>
      <c r="K6" s="115"/>
      <c r="L6" s="115" t="s">
        <v>96</v>
      </c>
      <c r="M6" s="115"/>
      <c r="N6" s="115"/>
      <c r="O6" s="115"/>
      <c r="P6" s="115"/>
      <c r="Q6" s="115"/>
      <c r="R6" s="115" t="s">
        <v>63</v>
      </c>
      <c r="S6" s="115"/>
      <c r="T6" s="115"/>
      <c r="U6" s="115"/>
      <c r="V6" s="115" t="s">
        <v>48</v>
      </c>
      <c r="W6" s="116" t="s">
        <v>33</v>
      </c>
    </row>
    <row r="7" spans="1:23" s="1" customFormat="1" ht="30" customHeight="1" x14ac:dyDescent="0.25">
      <c r="A7" s="144"/>
      <c r="B7" s="113"/>
      <c r="C7" s="113"/>
      <c r="D7" s="113"/>
      <c r="E7" s="113"/>
      <c r="F7" s="113"/>
      <c r="G7" s="113"/>
      <c r="H7" s="113"/>
      <c r="I7" s="113"/>
      <c r="J7" s="115"/>
      <c r="K7" s="115"/>
      <c r="L7" s="115" t="s">
        <v>60</v>
      </c>
      <c r="M7" s="115"/>
      <c r="N7" s="115" t="s">
        <v>61</v>
      </c>
      <c r="O7" s="115"/>
      <c r="P7" s="115" t="s">
        <v>62</v>
      </c>
      <c r="Q7" s="115"/>
      <c r="R7" s="47" t="s">
        <v>60</v>
      </c>
      <c r="S7" s="47" t="s">
        <v>61</v>
      </c>
      <c r="T7" s="115" t="s">
        <v>88</v>
      </c>
      <c r="U7" s="115"/>
      <c r="V7" s="115"/>
      <c r="W7" s="116"/>
    </row>
    <row r="8" spans="1:23" s="1" customFormat="1" ht="31.15" customHeight="1" x14ac:dyDescent="0.25">
      <c r="A8" s="128" t="s">
        <v>45</v>
      </c>
      <c r="B8" s="120" t="s">
        <v>70</v>
      </c>
      <c r="C8" s="120" t="s">
        <v>71</v>
      </c>
      <c r="D8" s="120" t="s">
        <v>72</v>
      </c>
      <c r="E8" s="120" t="s">
        <v>73</v>
      </c>
      <c r="F8" s="120" t="s">
        <v>56</v>
      </c>
      <c r="G8" s="120" t="s">
        <v>75</v>
      </c>
      <c r="H8" s="120" t="s">
        <v>74</v>
      </c>
      <c r="I8" s="120" t="s">
        <v>76</v>
      </c>
      <c r="J8" s="119" t="s">
        <v>81</v>
      </c>
      <c r="K8" s="119"/>
      <c r="L8" s="119">
        <v>0</v>
      </c>
      <c r="M8" s="119"/>
      <c r="N8" s="120">
        <v>0</v>
      </c>
      <c r="O8" s="120"/>
      <c r="P8" s="120">
        <v>0</v>
      </c>
      <c r="Q8" s="120"/>
      <c r="R8" s="48">
        <v>0</v>
      </c>
      <c r="S8" s="48">
        <v>0</v>
      </c>
      <c r="T8" s="121">
        <v>0</v>
      </c>
      <c r="U8" s="121"/>
      <c r="V8" s="41">
        <v>0</v>
      </c>
      <c r="W8" s="49">
        <f>L8*R8*V8+N8*S8*V8+P8*T8*V8</f>
        <v>0</v>
      </c>
    </row>
    <row r="9" spans="1:23" s="1" customFormat="1" ht="31.15" customHeight="1" x14ac:dyDescent="0.25">
      <c r="A9" s="128"/>
      <c r="B9" s="120"/>
      <c r="C9" s="120"/>
      <c r="D9" s="120"/>
      <c r="E9" s="120"/>
      <c r="F9" s="120"/>
      <c r="G9" s="120"/>
      <c r="H9" s="120"/>
      <c r="I9" s="120"/>
      <c r="J9" s="118" t="s">
        <v>82</v>
      </c>
      <c r="K9" s="118"/>
      <c r="L9" s="118" t="s">
        <v>50</v>
      </c>
      <c r="M9" s="118"/>
      <c r="N9" s="118"/>
      <c r="O9" s="118"/>
      <c r="P9" s="118"/>
      <c r="Q9" s="118"/>
      <c r="R9" s="118" t="s">
        <v>102</v>
      </c>
      <c r="S9" s="118"/>
      <c r="T9" s="118"/>
      <c r="U9" s="118"/>
      <c r="V9" s="118"/>
      <c r="W9" s="117" t="s">
        <v>33</v>
      </c>
    </row>
    <row r="10" spans="1:23" s="1" customFormat="1" ht="31.15" customHeight="1" x14ac:dyDescent="0.25">
      <c r="A10" s="128"/>
      <c r="B10" s="120"/>
      <c r="C10" s="120"/>
      <c r="D10" s="120"/>
      <c r="E10" s="120"/>
      <c r="F10" s="120"/>
      <c r="G10" s="120"/>
      <c r="H10" s="120"/>
      <c r="I10" s="120"/>
      <c r="J10" s="118"/>
      <c r="K10" s="118"/>
      <c r="L10" s="118" t="s">
        <v>60</v>
      </c>
      <c r="M10" s="118"/>
      <c r="N10" s="118" t="s">
        <v>61</v>
      </c>
      <c r="O10" s="118"/>
      <c r="P10" s="118" t="s">
        <v>62</v>
      </c>
      <c r="Q10" s="118"/>
      <c r="R10" s="118" t="s">
        <v>60</v>
      </c>
      <c r="S10" s="118"/>
      <c r="T10" s="118" t="s">
        <v>61</v>
      </c>
      <c r="U10" s="118"/>
      <c r="V10" s="50" t="s">
        <v>88</v>
      </c>
      <c r="W10" s="117"/>
    </row>
    <row r="11" spans="1:23" s="1" customFormat="1" ht="31.15" customHeight="1" x14ac:dyDescent="0.25">
      <c r="A11" s="128"/>
      <c r="B11" s="120"/>
      <c r="C11" s="120"/>
      <c r="D11" s="120"/>
      <c r="E11" s="120"/>
      <c r="F11" s="120"/>
      <c r="G11" s="120"/>
      <c r="H11" s="120"/>
      <c r="I11" s="120"/>
      <c r="J11" s="119" t="s">
        <v>81</v>
      </c>
      <c r="K11" s="119"/>
      <c r="L11" s="119">
        <v>0</v>
      </c>
      <c r="M11" s="119"/>
      <c r="N11" s="120">
        <v>0</v>
      </c>
      <c r="O11" s="120"/>
      <c r="P11" s="120">
        <v>0</v>
      </c>
      <c r="Q11" s="120"/>
      <c r="R11" s="120">
        <v>0</v>
      </c>
      <c r="S11" s="120"/>
      <c r="T11" s="120">
        <v>0</v>
      </c>
      <c r="U11" s="120"/>
      <c r="V11" s="41">
        <v>0</v>
      </c>
      <c r="W11" s="51">
        <f>L11*R11+N11*T11+P11*V11</f>
        <v>0</v>
      </c>
    </row>
    <row r="12" spans="1:23" s="1" customFormat="1" ht="31.15" customHeight="1" x14ac:dyDescent="0.25">
      <c r="A12" s="128"/>
      <c r="B12" s="120"/>
      <c r="C12" s="120"/>
      <c r="D12" s="120"/>
      <c r="E12" s="120"/>
      <c r="F12" s="120"/>
      <c r="G12" s="120"/>
      <c r="H12" s="120"/>
      <c r="I12" s="120"/>
      <c r="J12" s="122" t="s">
        <v>25</v>
      </c>
      <c r="K12" s="122"/>
      <c r="L12" s="122" t="s">
        <v>96</v>
      </c>
      <c r="M12" s="122"/>
      <c r="N12" s="122"/>
      <c r="O12" s="122"/>
      <c r="P12" s="122"/>
      <c r="Q12" s="122"/>
      <c r="R12" s="122" t="s">
        <v>95</v>
      </c>
      <c r="S12" s="122"/>
      <c r="T12" s="122"/>
      <c r="U12" s="122"/>
      <c r="V12" s="122" t="s">
        <v>48</v>
      </c>
      <c r="W12" s="123" t="s">
        <v>33</v>
      </c>
    </row>
    <row r="13" spans="1:23" s="1" customFormat="1" ht="31.15" customHeight="1" x14ac:dyDescent="0.25">
      <c r="A13" s="128"/>
      <c r="B13" s="120"/>
      <c r="C13" s="120"/>
      <c r="D13" s="120"/>
      <c r="E13" s="120"/>
      <c r="F13" s="120"/>
      <c r="G13" s="120"/>
      <c r="H13" s="120"/>
      <c r="I13" s="120"/>
      <c r="J13" s="122"/>
      <c r="K13" s="122"/>
      <c r="L13" s="122" t="s">
        <v>60</v>
      </c>
      <c r="M13" s="122"/>
      <c r="N13" s="122" t="s">
        <v>61</v>
      </c>
      <c r="O13" s="122"/>
      <c r="P13" s="122" t="s">
        <v>62</v>
      </c>
      <c r="Q13" s="122"/>
      <c r="R13" s="52" t="s">
        <v>60</v>
      </c>
      <c r="S13" s="52" t="s">
        <v>61</v>
      </c>
      <c r="T13" s="122" t="s">
        <v>88</v>
      </c>
      <c r="U13" s="122"/>
      <c r="V13" s="122"/>
      <c r="W13" s="123"/>
    </row>
    <row r="14" spans="1:23" ht="31.15" customHeight="1" x14ac:dyDescent="0.25">
      <c r="A14" s="128"/>
      <c r="B14" s="120"/>
      <c r="C14" s="120"/>
      <c r="D14" s="120"/>
      <c r="E14" s="120"/>
      <c r="F14" s="120"/>
      <c r="G14" s="120"/>
      <c r="H14" s="120"/>
      <c r="I14" s="120"/>
      <c r="J14" s="129" t="s">
        <v>89</v>
      </c>
      <c r="K14" s="129"/>
      <c r="L14" s="119">
        <v>0</v>
      </c>
      <c r="M14" s="119"/>
      <c r="N14" s="120">
        <v>0</v>
      </c>
      <c r="O14" s="120"/>
      <c r="P14" s="120">
        <v>0</v>
      </c>
      <c r="Q14" s="120"/>
      <c r="R14" s="48">
        <v>0</v>
      </c>
      <c r="S14" s="48">
        <v>0</v>
      </c>
      <c r="T14" s="121">
        <v>0</v>
      </c>
      <c r="U14" s="121"/>
      <c r="V14" s="41">
        <v>0</v>
      </c>
      <c r="W14" s="49">
        <f>L14*R14*V14+N14*S14*V14+P14*T14*V14</f>
        <v>0</v>
      </c>
    </row>
    <row r="15" spans="1:23" ht="31.15" customHeight="1" x14ac:dyDescent="0.25">
      <c r="A15" s="128"/>
      <c r="B15" s="120"/>
      <c r="C15" s="120"/>
      <c r="D15" s="120"/>
      <c r="E15" s="120"/>
      <c r="F15" s="120"/>
      <c r="G15" s="120"/>
      <c r="H15" s="120"/>
      <c r="I15" s="120"/>
      <c r="J15" s="120" t="s">
        <v>52</v>
      </c>
      <c r="K15" s="120"/>
      <c r="L15" s="119">
        <v>0</v>
      </c>
      <c r="M15" s="119"/>
      <c r="N15" s="120">
        <v>0</v>
      </c>
      <c r="O15" s="120"/>
      <c r="P15" s="120">
        <v>0</v>
      </c>
      <c r="Q15" s="120"/>
      <c r="R15" s="41">
        <v>0</v>
      </c>
      <c r="S15" s="41">
        <v>0</v>
      </c>
      <c r="T15" s="120">
        <v>0</v>
      </c>
      <c r="U15" s="120"/>
      <c r="V15" s="43">
        <v>0</v>
      </c>
      <c r="W15" s="49">
        <f>L15*R15*V15+N15*S15*V15+P15*T15*V15</f>
        <v>0</v>
      </c>
    </row>
    <row r="16" spans="1:23" ht="31.15" customHeight="1" x14ac:dyDescent="0.25">
      <c r="A16" s="128"/>
      <c r="B16" s="120"/>
      <c r="C16" s="120"/>
      <c r="D16" s="120"/>
      <c r="E16" s="120"/>
      <c r="F16" s="120"/>
      <c r="G16" s="120"/>
      <c r="H16" s="120"/>
      <c r="I16" s="120"/>
      <c r="J16" s="120" t="s">
        <v>90</v>
      </c>
      <c r="K16" s="120"/>
      <c r="L16" s="120">
        <v>0</v>
      </c>
      <c r="M16" s="120"/>
      <c r="N16" s="120">
        <v>0</v>
      </c>
      <c r="O16" s="120"/>
      <c r="P16" s="120">
        <v>0</v>
      </c>
      <c r="Q16" s="120"/>
      <c r="R16" s="41">
        <v>0</v>
      </c>
      <c r="S16" s="41">
        <v>0</v>
      </c>
      <c r="T16" s="120">
        <v>0</v>
      </c>
      <c r="U16" s="120"/>
      <c r="V16" s="41">
        <v>0</v>
      </c>
      <c r="W16" s="49">
        <f>L16*R16*V16+N16*S16*V16+P16*T16*V16</f>
        <v>0</v>
      </c>
    </row>
    <row r="17" spans="1:23" ht="31.15" customHeight="1" x14ac:dyDescent="0.25">
      <c r="A17" s="128"/>
      <c r="B17" s="120"/>
      <c r="C17" s="120"/>
      <c r="D17" s="120"/>
      <c r="E17" s="120"/>
      <c r="F17" s="120"/>
      <c r="G17" s="120"/>
      <c r="H17" s="120"/>
      <c r="I17" s="120"/>
      <c r="J17" s="126" t="s">
        <v>100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53">
        <f>W8+W11+W14+W15+W16</f>
        <v>0</v>
      </c>
    </row>
    <row r="18" spans="1:23" ht="34.15" customHeight="1" x14ac:dyDescent="0.25">
      <c r="A18" s="27" t="s">
        <v>47</v>
      </c>
      <c r="B18" s="27"/>
      <c r="C18" s="27"/>
      <c r="D18" s="27"/>
      <c r="E18" s="27"/>
      <c r="F18" s="27"/>
      <c r="G18" s="125"/>
      <c r="H18" s="125"/>
      <c r="I18" s="125"/>
      <c r="J18" s="27" t="s">
        <v>47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31.15" customHeight="1" x14ac:dyDescent="0.25">
      <c r="A19" s="27" t="s">
        <v>97</v>
      </c>
      <c r="B19" s="27"/>
      <c r="C19" s="27" t="s">
        <v>134</v>
      </c>
      <c r="D19" s="27"/>
      <c r="E19" s="27" t="s">
        <v>136</v>
      </c>
      <c r="F19" s="27"/>
      <c r="G19" s="27" t="s">
        <v>99</v>
      </c>
      <c r="H19" s="27"/>
      <c r="I19" s="27"/>
      <c r="J19" s="27" t="s">
        <v>97</v>
      </c>
      <c r="K19" s="27"/>
      <c r="L19" s="27"/>
      <c r="M19" s="27"/>
      <c r="N19" s="27"/>
      <c r="O19" s="27"/>
      <c r="P19" s="27" t="s">
        <v>134</v>
      </c>
      <c r="Q19" s="27"/>
      <c r="R19" s="27"/>
      <c r="S19" s="27"/>
      <c r="T19" s="27" t="s">
        <v>136</v>
      </c>
      <c r="U19" s="27"/>
      <c r="V19" s="27"/>
      <c r="W19" s="44" t="s">
        <v>99</v>
      </c>
    </row>
    <row r="20" spans="1:23" ht="18" customHeight="1" x14ac:dyDescent="0.25">
      <c r="A20" s="110" t="s">
        <v>0</v>
      </c>
      <c r="B20" s="110"/>
      <c r="C20" s="110"/>
      <c r="D20" s="110"/>
      <c r="E20" s="110"/>
      <c r="F20" s="110"/>
      <c r="G20" s="110"/>
      <c r="H20" s="110"/>
      <c r="I20" s="110"/>
      <c r="J20" s="110" t="s">
        <v>0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8" customHeight="1" x14ac:dyDescent="0.25">
      <c r="A21" s="111" t="str">
        <f>A2</f>
        <v>Coordinación/Subdirección/Departamento/Programa/Unidad Ejecutora  y Código</v>
      </c>
      <c r="B21" s="111"/>
      <c r="C21" s="111"/>
      <c r="D21" s="111"/>
      <c r="E21" s="111"/>
      <c r="F21" s="111"/>
      <c r="G21" s="111"/>
      <c r="H21" s="111"/>
      <c r="I21" s="111"/>
      <c r="J21" s="111" t="str">
        <f>A2</f>
        <v>Coordinación/Subdirección/Departamento/Programa/Unidad Ejecutora  y Código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ht="18" customHeight="1" x14ac:dyDescent="0.25">
      <c r="A22" s="110" t="str">
        <f>A3</f>
        <v>PROVINCIA / AÑO</v>
      </c>
      <c r="B22" s="110"/>
      <c r="C22" s="110"/>
      <c r="D22" s="110"/>
      <c r="E22" s="110"/>
      <c r="F22" s="110"/>
      <c r="G22" s="110"/>
      <c r="H22" s="110"/>
      <c r="I22" s="110"/>
      <c r="J22" s="110" t="str">
        <f>A3</f>
        <v>PROVINCIA / AÑO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8" customHeight="1" x14ac:dyDescent="0.25">
      <c r="A23" s="112" t="s">
        <v>179</v>
      </c>
      <c r="B23" s="112"/>
      <c r="C23" s="112"/>
      <c r="D23" s="112"/>
      <c r="E23" s="112"/>
      <c r="F23" s="112"/>
      <c r="G23" s="112"/>
      <c r="H23" s="112"/>
      <c r="I23" s="112"/>
      <c r="J23" s="112" t="s">
        <v>178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</row>
    <row r="24" spans="1:23" ht="34.9" customHeight="1" x14ac:dyDescent="0.25">
      <c r="A24" s="114" t="s">
        <v>84</v>
      </c>
      <c r="B24" s="114"/>
      <c r="C24" s="114"/>
      <c r="D24" s="114"/>
      <c r="E24" s="114"/>
      <c r="F24" s="114"/>
      <c r="G24" s="114"/>
      <c r="H24" s="114"/>
      <c r="I24" s="114"/>
      <c r="J24" s="114" t="s">
        <v>111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32" t="s">
        <v>180</v>
      </c>
    </row>
    <row r="25" spans="1:23" ht="34.9" customHeight="1" x14ac:dyDescent="0.25">
      <c r="A25" s="133" t="s">
        <v>59</v>
      </c>
      <c r="B25" s="133"/>
      <c r="C25" s="133"/>
      <c r="D25" s="133"/>
      <c r="E25" s="133"/>
      <c r="F25" s="133" t="s">
        <v>113</v>
      </c>
      <c r="G25" s="133"/>
      <c r="H25" s="133"/>
      <c r="I25" s="133"/>
      <c r="J25" s="134" t="s">
        <v>106</v>
      </c>
      <c r="K25" s="134"/>
      <c r="L25" s="134"/>
      <c r="M25" s="134"/>
      <c r="N25" s="134"/>
      <c r="O25" s="134"/>
      <c r="P25" s="134"/>
      <c r="Q25" s="134"/>
      <c r="R25" s="135" t="s">
        <v>112</v>
      </c>
      <c r="S25" s="135"/>
      <c r="T25" s="135"/>
      <c r="U25" s="135"/>
      <c r="V25" s="136" t="s">
        <v>46</v>
      </c>
      <c r="W25" s="132"/>
    </row>
    <row r="26" spans="1:23" ht="34.9" customHeight="1" x14ac:dyDescent="0.25">
      <c r="A26" s="61" t="s">
        <v>22</v>
      </c>
      <c r="B26" s="61" t="s">
        <v>50</v>
      </c>
      <c r="C26" s="61" t="s">
        <v>51</v>
      </c>
      <c r="D26" s="61" t="s">
        <v>48</v>
      </c>
      <c r="E26" s="61" t="s">
        <v>33</v>
      </c>
      <c r="F26" s="61" t="s">
        <v>22</v>
      </c>
      <c r="G26" s="61" t="s">
        <v>68</v>
      </c>
      <c r="H26" s="61" t="s">
        <v>69</v>
      </c>
      <c r="I26" s="61" t="s">
        <v>46</v>
      </c>
      <c r="J26" s="134" t="s">
        <v>108</v>
      </c>
      <c r="K26" s="134"/>
      <c r="L26" s="134" t="s">
        <v>103</v>
      </c>
      <c r="M26" s="134"/>
      <c r="N26" s="134" t="s">
        <v>104</v>
      </c>
      <c r="O26" s="134"/>
      <c r="P26" s="134" t="s">
        <v>105</v>
      </c>
      <c r="Q26" s="134"/>
      <c r="R26" s="55" t="s">
        <v>110</v>
      </c>
      <c r="S26" s="55" t="s">
        <v>92</v>
      </c>
      <c r="T26" s="55" t="s">
        <v>94</v>
      </c>
      <c r="U26" s="55" t="s">
        <v>91</v>
      </c>
      <c r="V26" s="136"/>
      <c r="W26" s="132"/>
    </row>
    <row r="27" spans="1:23" ht="34.9" customHeight="1" x14ac:dyDescent="0.25">
      <c r="A27" s="120" t="s">
        <v>53</v>
      </c>
      <c r="B27" s="120">
        <v>0</v>
      </c>
      <c r="C27" s="120">
        <v>0</v>
      </c>
      <c r="D27" s="120">
        <v>0</v>
      </c>
      <c r="E27" s="130">
        <f>(B27*C27*D27)</f>
        <v>0</v>
      </c>
      <c r="F27" s="41" t="s">
        <v>64</v>
      </c>
      <c r="G27" s="41">
        <v>0</v>
      </c>
      <c r="H27" s="26">
        <v>0</v>
      </c>
      <c r="I27" s="57">
        <f t="shared" ref="I27:I34" si="0">(G27*H27)</f>
        <v>0</v>
      </c>
      <c r="J27" s="43" t="s">
        <v>74</v>
      </c>
      <c r="K27" s="42" t="s">
        <v>107</v>
      </c>
      <c r="L27" s="43" t="s">
        <v>74</v>
      </c>
      <c r="M27" s="42" t="s">
        <v>107</v>
      </c>
      <c r="N27" s="43" t="s">
        <v>74</v>
      </c>
      <c r="O27" s="42" t="s">
        <v>107</v>
      </c>
      <c r="P27" s="43" t="s">
        <v>74</v>
      </c>
      <c r="Q27" s="42" t="s">
        <v>107</v>
      </c>
      <c r="R27" s="140">
        <v>0</v>
      </c>
      <c r="S27" s="140">
        <v>0</v>
      </c>
      <c r="T27" s="131">
        <v>0</v>
      </c>
      <c r="U27" s="131">
        <v>0</v>
      </c>
      <c r="V27" s="137">
        <f>(J28*K28)+(L28*M28)+(N28*O28)+(P28*Q28)+(R27*S27*T27)+(R27*U27)</f>
        <v>0</v>
      </c>
      <c r="W27" s="132"/>
    </row>
    <row r="28" spans="1:23" ht="34.9" customHeight="1" x14ac:dyDescent="0.25">
      <c r="A28" s="120"/>
      <c r="B28" s="120"/>
      <c r="C28" s="120"/>
      <c r="D28" s="120"/>
      <c r="E28" s="130"/>
      <c r="F28" s="41" t="s">
        <v>65</v>
      </c>
      <c r="G28" s="41">
        <v>0</v>
      </c>
      <c r="H28" s="26">
        <v>0</v>
      </c>
      <c r="I28" s="57">
        <f t="shared" si="0"/>
        <v>0</v>
      </c>
      <c r="J28" s="119">
        <v>0</v>
      </c>
      <c r="K28" s="131">
        <v>0</v>
      </c>
      <c r="L28" s="119">
        <v>0</v>
      </c>
      <c r="M28" s="131">
        <v>0</v>
      </c>
      <c r="N28" s="119">
        <v>0</v>
      </c>
      <c r="O28" s="131">
        <v>0</v>
      </c>
      <c r="P28" s="119">
        <v>0</v>
      </c>
      <c r="Q28" s="131">
        <v>0</v>
      </c>
      <c r="R28" s="140"/>
      <c r="S28" s="140"/>
      <c r="T28" s="131"/>
      <c r="U28" s="131"/>
      <c r="V28" s="137"/>
      <c r="W28" s="132"/>
    </row>
    <row r="29" spans="1:23" ht="34.9" customHeight="1" x14ac:dyDescent="0.25">
      <c r="A29" s="120" t="s">
        <v>52</v>
      </c>
      <c r="B29" s="120">
        <v>0</v>
      </c>
      <c r="C29" s="120">
        <v>0</v>
      </c>
      <c r="D29" s="120">
        <v>0</v>
      </c>
      <c r="E29" s="130">
        <f>(B29*C29*D29)</f>
        <v>0</v>
      </c>
      <c r="F29" s="41" t="s">
        <v>66</v>
      </c>
      <c r="G29" s="41">
        <v>0</v>
      </c>
      <c r="H29" s="26">
        <v>0</v>
      </c>
      <c r="I29" s="57">
        <f t="shared" si="0"/>
        <v>0</v>
      </c>
      <c r="J29" s="119"/>
      <c r="K29" s="131"/>
      <c r="L29" s="119"/>
      <c r="M29" s="131"/>
      <c r="N29" s="119"/>
      <c r="O29" s="131"/>
      <c r="P29" s="119"/>
      <c r="Q29" s="131"/>
      <c r="R29" s="140"/>
      <c r="S29" s="140"/>
      <c r="T29" s="131"/>
      <c r="U29" s="131"/>
      <c r="V29" s="137"/>
      <c r="W29" s="132"/>
    </row>
    <row r="30" spans="1:23" ht="34.9" customHeight="1" x14ac:dyDescent="0.25">
      <c r="A30" s="120"/>
      <c r="B30" s="120"/>
      <c r="C30" s="120"/>
      <c r="D30" s="120"/>
      <c r="E30" s="130"/>
      <c r="F30" s="41" t="s">
        <v>67</v>
      </c>
      <c r="G30" s="41">
        <v>0</v>
      </c>
      <c r="H30" s="26">
        <v>0</v>
      </c>
      <c r="I30" s="57">
        <f t="shared" si="0"/>
        <v>0</v>
      </c>
      <c r="J30" s="119"/>
      <c r="K30" s="131"/>
      <c r="L30" s="119"/>
      <c r="M30" s="131"/>
      <c r="N30" s="119"/>
      <c r="O30" s="131"/>
      <c r="P30" s="119"/>
      <c r="Q30" s="131"/>
      <c r="R30" s="140"/>
      <c r="S30" s="140"/>
      <c r="T30" s="131"/>
      <c r="U30" s="131"/>
      <c r="V30" s="137"/>
      <c r="W30" s="149">
        <f>W17+E34+I35+V35</f>
        <v>0</v>
      </c>
    </row>
    <row r="31" spans="1:23" ht="34.9" customHeight="1" x14ac:dyDescent="0.25">
      <c r="A31" s="120" t="s">
        <v>58</v>
      </c>
      <c r="B31" s="120">
        <v>0</v>
      </c>
      <c r="C31" s="120">
        <v>0</v>
      </c>
      <c r="D31" s="120">
        <v>0</v>
      </c>
      <c r="E31" s="130">
        <f>(B31*C31*D31)</f>
        <v>0</v>
      </c>
      <c r="F31" s="41" t="s">
        <v>55</v>
      </c>
      <c r="G31" s="41">
        <v>0</v>
      </c>
      <c r="H31" s="26">
        <v>0</v>
      </c>
      <c r="I31" s="57">
        <f t="shared" si="0"/>
        <v>0</v>
      </c>
      <c r="J31" s="119"/>
      <c r="K31" s="131"/>
      <c r="L31" s="119"/>
      <c r="M31" s="131"/>
      <c r="N31" s="119"/>
      <c r="O31" s="131"/>
      <c r="P31" s="119"/>
      <c r="Q31" s="131"/>
      <c r="R31" s="140"/>
      <c r="S31" s="140"/>
      <c r="T31" s="131"/>
      <c r="U31" s="131"/>
      <c r="V31" s="137"/>
      <c r="W31" s="149"/>
    </row>
    <row r="32" spans="1:23" ht="34.9" customHeight="1" x14ac:dyDescent="0.25">
      <c r="A32" s="120"/>
      <c r="B32" s="120"/>
      <c r="C32" s="120"/>
      <c r="D32" s="120"/>
      <c r="E32" s="130"/>
      <c r="F32" s="58" t="s">
        <v>49</v>
      </c>
      <c r="G32" s="41">
        <v>0</v>
      </c>
      <c r="H32" s="26">
        <v>0</v>
      </c>
      <c r="I32" s="57">
        <f t="shared" si="0"/>
        <v>0</v>
      </c>
      <c r="J32" s="119"/>
      <c r="K32" s="131"/>
      <c r="L32" s="119"/>
      <c r="M32" s="131"/>
      <c r="N32" s="119"/>
      <c r="O32" s="131"/>
      <c r="P32" s="119"/>
      <c r="Q32" s="131"/>
      <c r="R32" s="140"/>
      <c r="S32" s="140"/>
      <c r="T32" s="131"/>
      <c r="U32" s="131"/>
      <c r="V32" s="137"/>
      <c r="W32" s="149"/>
    </row>
    <row r="33" spans="1:23" ht="34.9" customHeight="1" x14ac:dyDescent="0.25">
      <c r="A33" s="120"/>
      <c r="B33" s="120"/>
      <c r="C33" s="120"/>
      <c r="D33" s="120"/>
      <c r="E33" s="130"/>
      <c r="F33" s="59" t="s">
        <v>49</v>
      </c>
      <c r="G33" s="41">
        <v>0</v>
      </c>
      <c r="H33" s="26">
        <v>0</v>
      </c>
      <c r="I33" s="57">
        <f t="shared" si="0"/>
        <v>0</v>
      </c>
      <c r="J33" s="119"/>
      <c r="K33" s="131"/>
      <c r="L33" s="119"/>
      <c r="M33" s="131"/>
      <c r="N33" s="119"/>
      <c r="O33" s="131"/>
      <c r="P33" s="119"/>
      <c r="Q33" s="131"/>
      <c r="R33" s="140"/>
      <c r="S33" s="140"/>
      <c r="T33" s="131"/>
      <c r="U33" s="131"/>
      <c r="V33" s="137"/>
      <c r="W33" s="149"/>
    </row>
    <row r="34" spans="1:23" ht="34.9" customHeight="1" x14ac:dyDescent="0.25">
      <c r="A34" s="126" t="s">
        <v>23</v>
      </c>
      <c r="B34" s="126"/>
      <c r="C34" s="126"/>
      <c r="D34" s="126"/>
      <c r="E34" s="53">
        <f>SUM(E27:E33)</f>
        <v>0</v>
      </c>
      <c r="F34" s="41" t="s">
        <v>49</v>
      </c>
      <c r="G34" s="41">
        <v>0</v>
      </c>
      <c r="H34" s="26">
        <v>0</v>
      </c>
      <c r="I34" s="57">
        <f t="shared" si="0"/>
        <v>0</v>
      </c>
      <c r="J34" s="119"/>
      <c r="K34" s="131"/>
      <c r="L34" s="119"/>
      <c r="M34" s="131"/>
      <c r="N34" s="119"/>
      <c r="O34" s="131"/>
      <c r="P34" s="119"/>
      <c r="Q34" s="131"/>
      <c r="R34" s="140"/>
      <c r="S34" s="140"/>
      <c r="T34" s="131"/>
      <c r="U34" s="131"/>
      <c r="V34" s="137"/>
      <c r="W34" s="149"/>
    </row>
    <row r="35" spans="1:23" ht="34.9" customHeight="1" x14ac:dyDescent="0.25">
      <c r="A35" s="126"/>
      <c r="B35" s="126"/>
      <c r="C35" s="126"/>
      <c r="D35" s="126"/>
      <c r="E35" s="53"/>
      <c r="F35" s="139" t="s">
        <v>24</v>
      </c>
      <c r="G35" s="139"/>
      <c r="H35" s="139"/>
      <c r="I35" s="56">
        <f>SUM(I27:I34)</f>
        <v>0</v>
      </c>
      <c r="J35" s="139" t="s">
        <v>93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56">
        <f>V27</f>
        <v>0</v>
      </c>
      <c r="W35" s="149"/>
    </row>
    <row r="36" spans="1:23" ht="21.6" customHeight="1" x14ac:dyDescent="0.25">
      <c r="A36" s="27" t="s">
        <v>47</v>
      </c>
      <c r="B36" s="27"/>
      <c r="C36" s="27"/>
      <c r="D36" s="27"/>
      <c r="E36" s="27"/>
      <c r="F36" s="27"/>
      <c r="G36" s="125"/>
      <c r="H36" s="125"/>
      <c r="I36" s="125"/>
      <c r="J36" s="27" t="s">
        <v>47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25"/>
      <c r="W36" s="125"/>
    </row>
    <row r="37" spans="1:2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25">
      <c r="A38" s="27" t="s">
        <v>97</v>
      </c>
      <c r="B38" s="27"/>
      <c r="C38" s="27" t="s">
        <v>134</v>
      </c>
      <c r="D38" s="27"/>
      <c r="E38" s="27" t="s">
        <v>136</v>
      </c>
      <c r="F38" s="27"/>
      <c r="G38" s="27" t="s">
        <v>99</v>
      </c>
      <c r="H38" s="27"/>
      <c r="I38" s="27"/>
      <c r="J38" s="27" t="s">
        <v>97</v>
      </c>
      <c r="K38" s="27"/>
      <c r="L38" s="27"/>
      <c r="M38" s="27"/>
      <c r="N38" s="27"/>
      <c r="O38" s="27" t="s">
        <v>137</v>
      </c>
      <c r="P38" s="27"/>
      <c r="Q38" s="27"/>
      <c r="R38" s="27"/>
      <c r="S38" s="27" t="s">
        <v>98</v>
      </c>
      <c r="T38" s="27"/>
      <c r="U38" s="27"/>
      <c r="V38" s="27"/>
      <c r="W38" s="27" t="s">
        <v>99</v>
      </c>
    </row>
  </sheetData>
  <mergeCells count="136">
    <mergeCell ref="F8:F17"/>
    <mergeCell ref="J3:W3"/>
    <mergeCell ref="A4:I4"/>
    <mergeCell ref="J4:W4"/>
    <mergeCell ref="A5:A7"/>
    <mergeCell ref="B5:B7"/>
    <mergeCell ref="C5:C7"/>
    <mergeCell ref="W9:W10"/>
    <mergeCell ref="D5:D7"/>
    <mergeCell ref="E5:E7"/>
    <mergeCell ref="F5:F7"/>
    <mergeCell ref="G5:G7"/>
    <mergeCell ref="H5:H7"/>
    <mergeCell ref="I5:I7"/>
    <mergeCell ref="J5:W5"/>
    <mergeCell ref="J6:K7"/>
    <mergeCell ref="L6:Q6"/>
    <mergeCell ref="R6:U6"/>
    <mergeCell ref="V6:V7"/>
    <mergeCell ref="W6:W7"/>
    <mergeCell ref="L7:M7"/>
    <mergeCell ref="T7:U7"/>
    <mergeCell ref="N10:O10"/>
    <mergeCell ref="P10:Q10"/>
    <mergeCell ref="R10:S10"/>
    <mergeCell ref="T10:U10"/>
    <mergeCell ref="T8:U8"/>
    <mergeCell ref="J9:K10"/>
    <mergeCell ref="L9:Q9"/>
    <mergeCell ref="R9:V9"/>
    <mergeCell ref="A1:I1"/>
    <mergeCell ref="J1:W1"/>
    <mergeCell ref="A2:I2"/>
    <mergeCell ref="J2:W2"/>
    <mergeCell ref="A3:I3"/>
    <mergeCell ref="N7:O7"/>
    <mergeCell ref="P7:Q7"/>
    <mergeCell ref="J8:K8"/>
    <mergeCell ref="L8:M8"/>
    <mergeCell ref="N8:O8"/>
    <mergeCell ref="P8:Q8"/>
    <mergeCell ref="A8:A17"/>
    <mergeCell ref="B8:B17"/>
    <mergeCell ref="C8:C17"/>
    <mergeCell ref="D8:D17"/>
    <mergeCell ref="E8:E17"/>
    <mergeCell ref="W12:W13"/>
    <mergeCell ref="L13:M13"/>
    <mergeCell ref="N13:O13"/>
    <mergeCell ref="P13:Q13"/>
    <mergeCell ref="T13:U13"/>
    <mergeCell ref="P14:Q14"/>
    <mergeCell ref="T14:U14"/>
    <mergeCell ref="N11:O11"/>
    <mergeCell ref="P11:Q11"/>
    <mergeCell ref="R11:S11"/>
    <mergeCell ref="T11:U11"/>
    <mergeCell ref="J15:K15"/>
    <mergeCell ref="L15:M15"/>
    <mergeCell ref="N15:O15"/>
    <mergeCell ref="P15:Q15"/>
    <mergeCell ref="T15:U15"/>
    <mergeCell ref="G8:G17"/>
    <mergeCell ref="H8:H17"/>
    <mergeCell ref="I8:I17"/>
    <mergeCell ref="J14:K14"/>
    <mergeCell ref="L14:M14"/>
    <mergeCell ref="N14:O14"/>
    <mergeCell ref="J12:K13"/>
    <mergeCell ref="L12:Q12"/>
    <mergeCell ref="J11:K11"/>
    <mergeCell ref="L11:M11"/>
    <mergeCell ref="J16:K16"/>
    <mergeCell ref="L16:M16"/>
    <mergeCell ref="N16:O16"/>
    <mergeCell ref="P16:Q16"/>
    <mergeCell ref="T16:U16"/>
    <mergeCell ref="J17:V17"/>
    <mergeCell ref="R12:U12"/>
    <mergeCell ref="V12:V13"/>
    <mergeCell ref="L10:M10"/>
    <mergeCell ref="G18:I18"/>
    <mergeCell ref="A20:I20"/>
    <mergeCell ref="J20:W20"/>
    <mergeCell ref="A21:I21"/>
    <mergeCell ref="J21:W21"/>
    <mergeCell ref="A22:I22"/>
    <mergeCell ref="J22:W22"/>
    <mergeCell ref="V25:V26"/>
    <mergeCell ref="J28:J34"/>
    <mergeCell ref="K28:K34"/>
    <mergeCell ref="L28:L34"/>
    <mergeCell ref="M28:M34"/>
    <mergeCell ref="N28:N34"/>
    <mergeCell ref="J26:K26"/>
    <mergeCell ref="L26:M26"/>
    <mergeCell ref="N26:O26"/>
    <mergeCell ref="O28:O34"/>
    <mergeCell ref="A23:I23"/>
    <mergeCell ref="J23:W23"/>
    <mergeCell ref="A24:I24"/>
    <mergeCell ref="J24:V24"/>
    <mergeCell ref="W24:W29"/>
    <mergeCell ref="A25:E25"/>
    <mergeCell ref="F25:I25"/>
    <mergeCell ref="J25:Q25"/>
    <mergeCell ref="R25:U25"/>
    <mergeCell ref="E29:E30"/>
    <mergeCell ref="R27:R34"/>
    <mergeCell ref="S27:S34"/>
    <mergeCell ref="T27:T34"/>
    <mergeCell ref="U27:U34"/>
    <mergeCell ref="A27:A28"/>
    <mergeCell ref="B27:B28"/>
    <mergeCell ref="C27:C28"/>
    <mergeCell ref="D27:D28"/>
    <mergeCell ref="E27:E28"/>
    <mergeCell ref="A34:D35"/>
    <mergeCell ref="F35:H35"/>
    <mergeCell ref="J35:U35"/>
    <mergeCell ref="P28:P34"/>
    <mergeCell ref="Q28:Q34"/>
    <mergeCell ref="A29:A30"/>
    <mergeCell ref="B29:B30"/>
    <mergeCell ref="C29:C30"/>
    <mergeCell ref="D29:D30"/>
    <mergeCell ref="V27:V34"/>
    <mergeCell ref="P26:Q26"/>
    <mergeCell ref="G36:I36"/>
    <mergeCell ref="V36:W36"/>
    <mergeCell ref="W30:W35"/>
    <mergeCell ref="A31:A33"/>
    <mergeCell ref="B31:B33"/>
    <mergeCell ref="C31:C33"/>
    <mergeCell ref="D31:D33"/>
    <mergeCell ref="E31:E33"/>
  </mergeCells>
  <pageMargins left="0.25" right="0.25" top="0.29166666666666669" bottom="0.43333333333333335" header="0.3" footer="0.3"/>
  <pageSetup paperSize="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1</vt:i4>
      </vt:variant>
    </vt:vector>
  </HeadingPairs>
  <TitlesOfParts>
    <vt:vector size="27" baseType="lpstr">
      <vt:lpstr>REFRIGERIOS-ALMUERZOS</vt:lpstr>
      <vt:lpstr>MATERIAL DIDACTICO</vt:lpstr>
      <vt:lpstr>CONSOLIDADO PAD </vt:lpstr>
      <vt:lpstr>PAD PRIMER SEMESTRE</vt:lpstr>
      <vt:lpstr>PAD1</vt:lpstr>
      <vt:lpstr>PAD2</vt:lpstr>
      <vt:lpstr>PAD3</vt:lpstr>
      <vt:lpstr>PAD4</vt:lpstr>
      <vt:lpstr>PAD5</vt:lpstr>
      <vt:lpstr>PAD6</vt:lpstr>
      <vt:lpstr>PAD7</vt:lpstr>
      <vt:lpstr>PAD8</vt:lpstr>
      <vt:lpstr>PAD9</vt:lpstr>
      <vt:lpstr>PAD10</vt:lpstr>
      <vt:lpstr>PAD SEGUNDO SEMESTRE</vt:lpstr>
      <vt:lpstr>PAD11</vt:lpstr>
      <vt:lpstr>PAD12</vt:lpstr>
      <vt:lpstr>PAD13</vt:lpstr>
      <vt:lpstr>PAD14</vt:lpstr>
      <vt:lpstr>PAD15</vt:lpstr>
      <vt:lpstr>PAD16</vt:lpstr>
      <vt:lpstr>PAD17</vt:lpstr>
      <vt:lpstr>PAD18</vt:lpstr>
      <vt:lpstr>PAD19</vt:lpstr>
      <vt:lpstr>PAD20</vt:lpstr>
      <vt:lpstr>Hoja1</vt:lpstr>
      <vt:lpstr>'REFRIGERIOS-ALMUERZOS'!Área_de_impresión</vt:lpstr>
    </vt:vector>
  </TitlesOfParts>
  <Company>CAJA DE SEGURO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monrodriguez</dc:creator>
  <cp:lastModifiedBy>Jimenez, Connie</cp:lastModifiedBy>
  <cp:lastPrinted>2022-02-09T23:16:23Z</cp:lastPrinted>
  <dcterms:created xsi:type="dcterms:W3CDTF">2018-04-09T13:24:23Z</dcterms:created>
  <dcterms:modified xsi:type="dcterms:W3CDTF">2025-01-21T14:51:33Z</dcterms:modified>
</cp:coreProperties>
</file>