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firstSheet="6" activeTab="9"/>
  </bookViews>
  <sheets>
    <sheet name="标准化表格" sheetId="1" r:id="rId1"/>
    <sheet name="熵值表格" sheetId="2" r:id="rId2"/>
    <sheet name="权重表格" sheetId="3" r:id="rId3"/>
    <sheet name="加权矩阵" sheetId="4" r:id="rId4"/>
    <sheet name="正负理想解" sheetId="5" r:id="rId5"/>
    <sheet name="欧氏距离" sheetId="6" r:id="rId6"/>
    <sheet name="正理想关联系数矩阵" sheetId="7" r:id="rId7"/>
    <sheet name="负理想关联系数矩阵" sheetId="8" r:id="rId8"/>
    <sheet name="灰色关联度" sheetId="9" r:id="rId9"/>
    <sheet name="相对接近度排序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<sst xmlns="http://schemas.openxmlformats.org/spreadsheetml/2006/main" count="90" uniqueCount="52">
  <si>
    <t>方案</t>
  </si>
  <si>
    <t>站台拥挤度</t>
  </si>
  <si>
    <t>车厢拥挤度</t>
  </si>
  <si>
    <t>车站走行时间(s)</t>
  </si>
  <si>
    <t>站台等待时间(s)</t>
  </si>
  <si>
    <t>0.8659</t>
  </si>
  <si>
    <t>1.0000</t>
  </si>
  <si>
    <t>0.8734</t>
  </si>
  <si>
    <t>0.6768</t>
  </si>
  <si>
    <t>0.7670</t>
  </si>
  <si>
    <t>0.9877</t>
  </si>
  <si>
    <t>0.8764</t>
  </si>
  <si>
    <t>0.4024</t>
  </si>
  <si>
    <t>0.2083</t>
  </si>
  <si>
    <t>0.9632</t>
  </si>
  <si>
    <t>0.9292</t>
  </si>
  <si>
    <t>0.0000</t>
  </si>
  <si>
    <t>0.7404</t>
  </si>
  <si>
    <t>0.2815</t>
  </si>
  <si>
    <t>0.3171</t>
  </si>
  <si>
    <t>0.2842</t>
  </si>
  <si>
    <t>0.9571</t>
  </si>
  <si>
    <t>0.8478</t>
  </si>
  <si>
    <t>0.7073</t>
  </si>
  <si>
    <t>0.9755</t>
  </si>
  <si>
    <t>0.9329</t>
  </si>
  <si>
    <t>0.5551</t>
  </si>
  <si>
    <t>0.3514</t>
  </si>
  <si>
    <t>0.2323</t>
  </si>
  <si>
    <t>熵值</t>
  </si>
  <si>
    <t>0.9047</t>
  </si>
  <si>
    <t>0.8774</t>
  </si>
  <si>
    <t>0.9357</t>
  </si>
  <si>
    <t>0.8864</t>
  </si>
  <si>
    <t>权重</t>
  </si>
  <si>
    <t>0.2409</t>
  </si>
  <si>
    <t>0.3097</t>
  </si>
  <si>
    <t>0.1625</t>
  </si>
  <si>
    <t>0.2870</t>
  </si>
  <si>
    <t>正理想解</t>
  </si>
  <si>
    <t>负理想解</t>
  </si>
  <si>
    <t>到正理想解欧氏距离</t>
  </si>
  <si>
    <t>到负理想解欧氏距离</t>
  </si>
  <si>
    <t>正理想灰色关联度</t>
  </si>
  <si>
    <t>负理想灰色关联度</t>
  </si>
  <si>
    <t>D_i^+</t>
  </si>
  <si>
    <t>D_i^-</t>
  </si>
  <si>
    <t>R_i^+</t>
  </si>
  <si>
    <t>R_i^-</t>
  </si>
  <si>
    <t>L_i^*</t>
  </si>
  <si>
    <t>L_i^-</t>
  </si>
  <si>
    <t>RC_i^+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</si>
</sst>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A2" sqref="A2:E9"/>
    </sheetView>
  </sheetViews>
  <sheetFormatPr defaultColWidth="9" defaultRowHeight="13.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</v>
      </c>
      <c r="B2" t="s">
        <v>5</v>
      </c>
      <c r="C2" t="s">
        <v>6</v>
      </c>
      <c r="D2" t="s">
        <v>6</v>
      </c>
      <c r="E2" t="s">
        <v>7</v>
      </c>
    </row>
    <row r="3" spans="1:5">
      <c r="A3">
        <v>2</v>
      </c>
      <c r="B3" t="s">
        <v>8</v>
      </c>
      <c r="C3" t="s">
        <v>9</v>
      </c>
      <c r="D3" t="s">
        <v>10</v>
      </c>
      <c r="E3" t="s">
        <v>11</v>
      </c>
    </row>
    <row r="4" spans="1:5">
      <c r="A4">
        <v>3</v>
      </c>
      <c r="B4" t="s">
        <v>12</v>
      </c>
      <c r="C4" t="s">
        <v>13</v>
      </c>
      <c r="D4" t="s">
        <v>14</v>
      </c>
      <c r="E4" t="s">
        <v>15</v>
      </c>
    </row>
    <row r="5" spans="1:5">
      <c r="A5">
        <v>4</v>
      </c>
      <c r="B5" t="s">
        <v>16</v>
      </c>
      <c r="C5" t="s">
        <v>17</v>
      </c>
      <c r="D5" t="s">
        <v>16</v>
      </c>
      <c r="E5" t="s">
        <v>18</v>
      </c>
    </row>
    <row r="6" spans="1:5">
      <c r="A6">
        <v>5</v>
      </c>
      <c r="B6" t="s">
        <v>19</v>
      </c>
      <c r="C6" t="s">
        <v>20</v>
      </c>
      <c r="D6" t="s">
        <v>21</v>
      </c>
      <c r="E6" t="s">
        <v>22</v>
      </c>
    </row>
    <row r="7" spans="1:5">
      <c r="A7">
        <v>6</v>
      </c>
      <c r="B7" t="s">
        <v>23</v>
      </c>
      <c r="C7" t="s">
        <v>16</v>
      </c>
      <c r="D7" t="s">
        <v>24</v>
      </c>
      <c r="E7" t="s">
        <v>6</v>
      </c>
    </row>
    <row r="8" spans="1:5">
      <c r="A8">
        <v>7</v>
      </c>
      <c r="B8" t="s">
        <v>25</v>
      </c>
      <c r="C8" t="s">
        <v>26</v>
      </c>
      <c r="D8" t="s">
        <v>6</v>
      </c>
      <c r="E8" t="s">
        <v>16</v>
      </c>
    </row>
    <row r="9" spans="1:5">
      <c r="A9">
        <v>8</v>
      </c>
      <c r="B9" t="s">
        <v>6</v>
      </c>
      <c r="C9" t="s">
        <v>27</v>
      </c>
      <c r="D9" t="s">
        <v>6</v>
      </c>
      <c r="E9" t="s">
        <v>28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tabSelected="1" workbookViewId="0">
      <selection activeCell="N19" sqref="N19"/>
    </sheetView>
  </sheetViews>
  <sheetFormatPr defaultColWidth="9" defaultRowHeight="13.5"/>
  <cols>
    <col min="8" max="8" width="12.625"/>
    <col min="13" max="15" width="12.625"/>
  </cols>
  <sheetData>
    <row r="1" spans="1:13">
      <c r="A1" s="1" t="s">
        <v>0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M1" s="1"/>
    </row>
    <row r="2" spans="1:15">
      <c r="A2">
        <v>1</v>
      </c>
      <c r="B2" s="2">
        <v>0.1331</v>
      </c>
      <c r="C2" s="2">
        <v>1</v>
      </c>
      <c r="D2" s="2">
        <v>1</v>
      </c>
      <c r="E2" s="2">
        <v>0.5507</v>
      </c>
      <c r="F2" s="2">
        <v>1</v>
      </c>
      <c r="G2" s="2">
        <v>0.3419</v>
      </c>
      <c r="H2" s="2">
        <v>0.7452</v>
      </c>
      <c r="I2">
        <f>RANK(H2,H$2:H$9)</f>
        <v>1</v>
      </c>
      <c r="O2" s="2"/>
    </row>
    <row r="3" spans="1:15">
      <c r="A3">
        <v>2</v>
      </c>
      <c r="B3" s="2">
        <v>0.3065</v>
      </c>
      <c r="C3" s="2">
        <v>0.8674</v>
      </c>
      <c r="D3" s="2">
        <v>0.8468</v>
      </c>
      <c r="E3" s="2">
        <v>0.5981</v>
      </c>
      <c r="F3" s="2">
        <v>0.8571</v>
      </c>
      <c r="G3" s="2">
        <v>0.4523</v>
      </c>
      <c r="H3" s="2">
        <v>0.6546</v>
      </c>
      <c r="I3">
        <f t="shared" ref="I3:I9" si="0">RANK(H3,H$2:H$9)</f>
        <v>2</v>
      </c>
      <c r="O3" s="2"/>
    </row>
    <row r="4" spans="1:15">
      <c r="A4">
        <v>3</v>
      </c>
      <c r="B4" s="2">
        <v>0.7806</v>
      </c>
      <c r="C4" s="2">
        <v>0.691</v>
      </c>
      <c r="D4" s="2">
        <v>0.7245</v>
      </c>
      <c r="E4" s="2">
        <v>0.7715</v>
      </c>
      <c r="F4" s="2">
        <v>0.70775</v>
      </c>
      <c r="G4" s="2">
        <v>0.77605</v>
      </c>
      <c r="H4" s="2">
        <v>0.477</v>
      </c>
      <c r="I4">
        <f t="shared" si="0"/>
        <v>3</v>
      </c>
      <c r="O4" s="2"/>
    </row>
    <row r="5" spans="1:15">
      <c r="A5">
        <v>4</v>
      </c>
      <c r="B5" s="2">
        <v>1</v>
      </c>
      <c r="C5" s="2">
        <v>0.5084</v>
      </c>
      <c r="D5" s="2">
        <v>0.5537</v>
      </c>
      <c r="E5" s="2">
        <v>1</v>
      </c>
      <c r="F5" s="2">
        <v>0.53105</v>
      </c>
      <c r="G5" s="2">
        <v>1</v>
      </c>
      <c r="H5" s="2">
        <v>0.3469</v>
      </c>
      <c r="I5">
        <f t="shared" si="0"/>
        <v>8</v>
      </c>
      <c r="O5" s="2"/>
    </row>
    <row r="6" spans="1:15">
      <c r="A6">
        <v>5</v>
      </c>
      <c r="B6" s="2">
        <v>0.7654</v>
      </c>
      <c r="C6" s="2">
        <v>0.6512</v>
      </c>
      <c r="D6" s="2">
        <v>0.6898</v>
      </c>
      <c r="E6" s="2">
        <v>0.7693</v>
      </c>
      <c r="F6" s="2">
        <v>0.6705</v>
      </c>
      <c r="G6" s="2">
        <v>0.76735</v>
      </c>
      <c r="H6" s="2">
        <v>0.4663</v>
      </c>
      <c r="I6">
        <f t="shared" si="0"/>
        <v>5</v>
      </c>
      <c r="O6" s="2"/>
    </row>
    <row r="7" spans="1:15">
      <c r="A7">
        <v>6</v>
      </c>
      <c r="B7" s="2">
        <v>0.8696</v>
      </c>
      <c r="C7" s="2">
        <v>0.7727</v>
      </c>
      <c r="D7" s="2">
        <v>0.7901</v>
      </c>
      <c r="E7" s="2">
        <v>0.8444</v>
      </c>
      <c r="F7" s="2">
        <v>0.7814</v>
      </c>
      <c r="G7" s="2">
        <v>0.857</v>
      </c>
      <c r="H7" s="2">
        <v>0.4769</v>
      </c>
      <c r="I7">
        <f t="shared" si="0"/>
        <v>4</v>
      </c>
      <c r="O7" s="2"/>
    </row>
    <row r="8" spans="1:15">
      <c r="A8">
        <v>7</v>
      </c>
      <c r="B8" s="2">
        <v>0.8727</v>
      </c>
      <c r="C8" s="2">
        <v>0.6823</v>
      </c>
      <c r="D8" s="2">
        <v>0.7136</v>
      </c>
      <c r="E8" s="2">
        <v>0.8528</v>
      </c>
      <c r="F8" s="2">
        <v>0.69795</v>
      </c>
      <c r="G8" s="2">
        <v>0.86275</v>
      </c>
      <c r="H8" s="2">
        <v>0.4472</v>
      </c>
      <c r="I8">
        <f t="shared" si="0"/>
        <v>7</v>
      </c>
      <c r="O8" s="2"/>
    </row>
    <row r="9" spans="1:15">
      <c r="A9">
        <v>8</v>
      </c>
      <c r="B9" s="2">
        <v>0.8162</v>
      </c>
      <c r="C9" s="2">
        <v>0.6637</v>
      </c>
      <c r="D9" s="2">
        <v>0.7264</v>
      </c>
      <c r="E9" s="2">
        <v>0.7757</v>
      </c>
      <c r="F9" s="2">
        <v>0.69505</v>
      </c>
      <c r="G9" s="2">
        <v>0.79595</v>
      </c>
      <c r="H9" s="2">
        <v>0.4662</v>
      </c>
      <c r="I9">
        <f t="shared" si="0"/>
        <v>6</v>
      </c>
      <c r="O9" s="2"/>
    </row>
    <row r="11" spans="4:8">
      <c r="D11">
        <f>0.5*D2</f>
        <v>0.5</v>
      </c>
      <c r="E11">
        <f>0.5*E2</f>
        <v>0.27535</v>
      </c>
      <c r="H11" s="2">
        <f>D11/(D11+E11)</f>
        <v>0.644870058683175</v>
      </c>
    </row>
    <row r="12" spans="4:14">
      <c r="D12">
        <f t="shared" ref="D12:D18" si="1">0.5*D3</f>
        <v>0.4234</v>
      </c>
      <c r="E12">
        <f t="shared" ref="E12:E18" si="2">0.5*E3</f>
        <v>0.29905</v>
      </c>
      <c r="H12" s="2">
        <f t="shared" ref="H12:H18" si="3">D12/(D12+E12)</f>
        <v>0.586061319122431</v>
      </c>
      <c r="N12" s="2"/>
    </row>
    <row r="13" spans="4:15">
      <c r="D13">
        <f t="shared" si="1"/>
        <v>0.36225</v>
      </c>
      <c r="E13">
        <f t="shared" si="2"/>
        <v>0.38575</v>
      </c>
      <c r="F13" s="2"/>
      <c r="G13" s="2"/>
      <c r="H13" s="2">
        <f t="shared" si="3"/>
        <v>0.484291443850267</v>
      </c>
      <c r="N13" s="2"/>
      <c r="O13" s="2"/>
    </row>
    <row r="14" spans="4:15">
      <c r="D14">
        <f t="shared" si="1"/>
        <v>0.27685</v>
      </c>
      <c r="E14">
        <f t="shared" si="2"/>
        <v>0.5</v>
      </c>
      <c r="F14" s="2"/>
      <c r="G14" s="2"/>
      <c r="H14" s="2">
        <f t="shared" si="3"/>
        <v>0.356375104589045</v>
      </c>
      <c r="N14" s="2"/>
      <c r="O14" s="2"/>
    </row>
    <row r="15" spans="4:15">
      <c r="D15">
        <f t="shared" si="1"/>
        <v>0.3449</v>
      </c>
      <c r="E15">
        <f t="shared" si="2"/>
        <v>0.38465</v>
      </c>
      <c r="F15" s="2"/>
      <c r="G15" s="2"/>
      <c r="H15" s="2">
        <f t="shared" si="3"/>
        <v>0.472757179082996</v>
      </c>
      <c r="N15" s="2"/>
      <c r="O15" s="2"/>
    </row>
    <row r="16" spans="4:15">
      <c r="D16">
        <f t="shared" si="1"/>
        <v>0.39505</v>
      </c>
      <c r="E16">
        <f t="shared" si="2"/>
        <v>0.4222</v>
      </c>
      <c r="F16" s="2"/>
      <c r="G16" s="2"/>
      <c r="H16" s="2">
        <f t="shared" si="3"/>
        <v>0.483389415723463</v>
      </c>
      <c r="N16" s="2"/>
      <c r="O16" s="2"/>
    </row>
    <row r="17" spans="4:15">
      <c r="D17">
        <f t="shared" si="1"/>
        <v>0.3568</v>
      </c>
      <c r="E17">
        <f t="shared" si="2"/>
        <v>0.4264</v>
      </c>
      <c r="F17" s="2"/>
      <c r="G17" s="2"/>
      <c r="H17" s="2">
        <f t="shared" si="3"/>
        <v>0.455566905005107</v>
      </c>
      <c r="N17" s="2"/>
      <c r="O17" s="2"/>
    </row>
    <row r="18" spans="4:15">
      <c r="D18">
        <f t="shared" si="1"/>
        <v>0.3632</v>
      </c>
      <c r="E18">
        <f t="shared" si="2"/>
        <v>0.38785</v>
      </c>
      <c r="F18" s="2"/>
      <c r="G18" s="2"/>
      <c r="H18" s="2">
        <f t="shared" si="3"/>
        <v>0.48358964116903</v>
      </c>
      <c r="N18" s="2"/>
      <c r="O18" s="2"/>
    </row>
    <row r="19" spans="6:15">
      <c r="F19" s="2"/>
      <c r="G19" s="2"/>
      <c r="H19" s="2"/>
      <c r="N19" s="2"/>
      <c r="O19" s="2"/>
    </row>
    <row r="20" spans="4:15">
      <c r="D20">
        <f>0.5*C2</f>
        <v>0.5</v>
      </c>
      <c r="E20">
        <f>B2*0.5</f>
        <v>0.06655</v>
      </c>
      <c r="F20" s="2"/>
      <c r="G20" s="2"/>
      <c r="H20" s="2">
        <f>D20/(D20+E20)</f>
        <v>0.8825346394846</v>
      </c>
      <c r="N20" s="2"/>
      <c r="O20" s="2"/>
    </row>
    <row r="21" spans="4:8">
      <c r="D21">
        <f t="shared" ref="D21:D27" si="4">0.5*C3</f>
        <v>0.4337</v>
      </c>
      <c r="E21">
        <f t="shared" ref="E21:E27" si="5">B3*0.5</f>
        <v>0.15325</v>
      </c>
      <c r="H21" s="2">
        <f t="shared" ref="H21:H27" si="6">D21/(D21+E21)</f>
        <v>0.738904506346367</v>
      </c>
    </row>
    <row r="22" spans="4:8">
      <c r="D22">
        <f t="shared" si="4"/>
        <v>0.3455</v>
      </c>
      <c r="E22">
        <f t="shared" si="5"/>
        <v>0.3903</v>
      </c>
      <c r="H22" s="2">
        <f t="shared" si="6"/>
        <v>0.469556944821962</v>
      </c>
    </row>
    <row r="23" spans="4:8">
      <c r="D23">
        <f t="shared" si="4"/>
        <v>0.2542</v>
      </c>
      <c r="E23">
        <f t="shared" si="5"/>
        <v>0.5</v>
      </c>
      <c r="H23" s="2">
        <f t="shared" si="6"/>
        <v>0.337045876425351</v>
      </c>
    </row>
    <row r="24" spans="4:8">
      <c r="D24">
        <f t="shared" si="4"/>
        <v>0.3256</v>
      </c>
      <c r="E24">
        <f t="shared" si="5"/>
        <v>0.3827</v>
      </c>
      <c r="H24" s="2">
        <f t="shared" si="6"/>
        <v>0.459692220810391</v>
      </c>
    </row>
    <row r="25" spans="4:8">
      <c r="D25">
        <f t="shared" si="4"/>
        <v>0.38635</v>
      </c>
      <c r="E25">
        <f t="shared" si="5"/>
        <v>0.4348</v>
      </c>
      <c r="H25" s="2">
        <f t="shared" si="6"/>
        <v>0.470498690860379</v>
      </c>
    </row>
    <row r="26" spans="4:8">
      <c r="D26">
        <f t="shared" si="4"/>
        <v>0.34115</v>
      </c>
      <c r="E26">
        <f t="shared" si="5"/>
        <v>0.43635</v>
      </c>
      <c r="H26" s="2">
        <f t="shared" si="6"/>
        <v>0.438778135048231</v>
      </c>
    </row>
    <row r="27" spans="4:8">
      <c r="D27">
        <f t="shared" si="4"/>
        <v>0.33185</v>
      </c>
      <c r="E27">
        <f t="shared" si="5"/>
        <v>0.4081</v>
      </c>
      <c r="H27" s="2">
        <f t="shared" si="6"/>
        <v>0.448476248395162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2" sqref="B2:B5"/>
    </sheetView>
  </sheetViews>
  <sheetFormatPr defaultColWidth="9" defaultRowHeight="13.5" outlineLevelRow="4" outlineLevelCol="1"/>
  <sheetData>
    <row r="1" spans="2:2">
      <c r="B1" s="1" t="s">
        <v>29</v>
      </c>
    </row>
    <row r="2" spans="1:2">
      <c r="A2" s="1" t="s">
        <v>1</v>
      </c>
      <c r="B2" t="s">
        <v>30</v>
      </c>
    </row>
    <row r="3" spans="1:2">
      <c r="A3" s="1" t="s">
        <v>2</v>
      </c>
      <c r="B3" t="s">
        <v>31</v>
      </c>
    </row>
    <row r="4" spans="1:2">
      <c r="A4" s="1" t="s">
        <v>3</v>
      </c>
      <c r="B4" t="s">
        <v>32</v>
      </c>
    </row>
    <row r="5" spans="1:2">
      <c r="A5" s="1" t="s">
        <v>4</v>
      </c>
      <c r="B5" t="s">
        <v>33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2" sqref="B2:B5"/>
    </sheetView>
  </sheetViews>
  <sheetFormatPr defaultColWidth="9" defaultRowHeight="13.5" outlineLevelRow="4" outlineLevelCol="1"/>
  <sheetData>
    <row r="1" spans="2:2">
      <c r="B1" s="1" t="s">
        <v>34</v>
      </c>
    </row>
    <row r="2" spans="1:2">
      <c r="A2" s="1" t="s">
        <v>1</v>
      </c>
      <c r="B2" t="s">
        <v>35</v>
      </c>
    </row>
    <row r="3" spans="1:2">
      <c r="A3" s="1" t="s">
        <v>2</v>
      </c>
      <c r="B3" t="s">
        <v>36</v>
      </c>
    </row>
    <row r="4" spans="1:2">
      <c r="A4" s="1" t="s">
        <v>3</v>
      </c>
      <c r="B4" t="s">
        <v>37</v>
      </c>
    </row>
    <row r="5" spans="1:2">
      <c r="A5" s="1" t="s">
        <v>4</v>
      </c>
      <c r="B5" t="s">
        <v>38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B2" sqref="B2:E9"/>
    </sheetView>
  </sheetViews>
  <sheetFormatPr defaultColWidth="9" defaultRowHeight="13.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</v>
      </c>
      <c r="B2" s="2">
        <v>0.20859531</v>
      </c>
      <c r="C2" s="2">
        <v>0.3097</v>
      </c>
      <c r="D2" s="2">
        <v>0.1625</v>
      </c>
      <c r="E2" s="2">
        <v>0.2506658</v>
      </c>
    </row>
    <row r="3" spans="1:5">
      <c r="A3">
        <v>2</v>
      </c>
      <c r="B3" s="2">
        <v>0.16304112</v>
      </c>
      <c r="C3" s="2">
        <v>0.2375399</v>
      </c>
      <c r="D3" s="2">
        <v>0.16050125</v>
      </c>
      <c r="E3" s="2">
        <v>0.2515268</v>
      </c>
    </row>
    <row r="4" spans="1:5">
      <c r="A4">
        <v>3</v>
      </c>
      <c r="B4" s="2">
        <v>0.09693816</v>
      </c>
      <c r="C4" s="2">
        <v>0.06451051</v>
      </c>
      <c r="D4" s="2">
        <v>0.15652</v>
      </c>
      <c r="E4" s="2">
        <v>0.2666804</v>
      </c>
    </row>
    <row r="5" spans="1:5">
      <c r="A5">
        <v>4</v>
      </c>
      <c r="B5" s="2">
        <v>0</v>
      </c>
      <c r="C5" s="2">
        <v>0.22930188</v>
      </c>
      <c r="D5" s="2">
        <v>0</v>
      </c>
      <c r="E5" s="2">
        <v>0.0807905</v>
      </c>
    </row>
    <row r="6" spans="1:5">
      <c r="A6">
        <v>5</v>
      </c>
      <c r="B6" s="2">
        <v>0.07638939</v>
      </c>
      <c r="C6" s="2">
        <v>0.08801674</v>
      </c>
      <c r="D6" s="2">
        <v>0.15552875</v>
      </c>
      <c r="E6" s="2">
        <v>0.2433186</v>
      </c>
    </row>
    <row r="7" spans="1:5">
      <c r="A7">
        <v>6</v>
      </c>
      <c r="B7" s="2">
        <v>0.17038857</v>
      </c>
      <c r="C7" s="2">
        <v>0</v>
      </c>
      <c r="D7" s="2">
        <v>0.15851875</v>
      </c>
      <c r="E7" s="2">
        <v>0.287</v>
      </c>
    </row>
    <row r="8" spans="1:5">
      <c r="A8">
        <v>7</v>
      </c>
      <c r="B8" s="2">
        <v>0.22473561</v>
      </c>
      <c r="C8" s="2">
        <v>0.17191447</v>
      </c>
      <c r="D8" s="2">
        <v>0.1625</v>
      </c>
      <c r="E8" s="2">
        <v>0</v>
      </c>
    </row>
    <row r="9" spans="1:5">
      <c r="A9">
        <v>8</v>
      </c>
      <c r="B9" s="2">
        <v>0.2409</v>
      </c>
      <c r="C9" s="2">
        <v>0.10882858</v>
      </c>
      <c r="D9" s="2">
        <v>0.1625</v>
      </c>
      <c r="E9" s="2">
        <v>0.0666701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B2" sqref="B2:E3"/>
    </sheetView>
  </sheetViews>
  <sheetFormatPr defaultColWidth="9" defaultRowHeight="13.5" outlineLevelRow="2" outlineLevelCol="4"/>
  <sheetData>
    <row r="1" spans="2:5"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39</v>
      </c>
      <c r="B2">
        <v>0.2409</v>
      </c>
      <c r="C2">
        <v>0.3097</v>
      </c>
      <c r="D2">
        <v>0.1625</v>
      </c>
      <c r="E2">
        <v>0.287</v>
      </c>
    </row>
    <row r="3" spans="1:5">
      <c r="A3" s="1" t="s">
        <v>40</v>
      </c>
      <c r="B3">
        <v>0</v>
      </c>
      <c r="C3">
        <v>0</v>
      </c>
      <c r="D3">
        <v>0</v>
      </c>
      <c r="E3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B2" sqref="B2:C9"/>
    </sheetView>
  </sheetViews>
  <sheetFormatPr defaultColWidth="9" defaultRowHeight="13.5" outlineLevelCol="2"/>
  <sheetData>
    <row r="1" spans="1:3">
      <c r="A1" s="1" t="s">
        <v>0</v>
      </c>
      <c r="B1" s="1" t="s">
        <v>41</v>
      </c>
      <c r="C1" s="1" t="s">
        <v>42</v>
      </c>
    </row>
    <row r="2" spans="1:3">
      <c r="A2">
        <v>1</v>
      </c>
      <c r="B2" s="2">
        <v>0.0486185878613941</v>
      </c>
      <c r="C2" s="2">
        <v>0.478190011024526</v>
      </c>
    </row>
    <row r="3" spans="1:3">
      <c r="A3">
        <v>2</v>
      </c>
      <c r="B3" s="2">
        <v>0.11194386158547</v>
      </c>
      <c r="C3" s="2">
        <v>0.41476980757122</v>
      </c>
    </row>
    <row r="4" spans="1:3">
      <c r="A4">
        <v>3</v>
      </c>
      <c r="B4" s="2">
        <v>0.285116719830328</v>
      </c>
      <c r="C4" s="2">
        <v>0.330417249714366</v>
      </c>
    </row>
    <row r="5" spans="1:3">
      <c r="A5">
        <v>4</v>
      </c>
      <c r="B5" s="2">
        <v>0.365274247093584</v>
      </c>
      <c r="C5" s="2">
        <v>0.243118195661667</v>
      </c>
    </row>
    <row r="6" spans="1:3">
      <c r="A6">
        <v>5</v>
      </c>
      <c r="B6" s="2">
        <v>0.279578024170932</v>
      </c>
      <c r="C6" s="2">
        <v>0.311408764499849</v>
      </c>
    </row>
    <row r="7" spans="1:3">
      <c r="A7">
        <v>6</v>
      </c>
      <c r="B7" s="2">
        <v>0.317650440125946</v>
      </c>
      <c r="C7" s="2">
        <v>0.369498929481815</v>
      </c>
    </row>
    <row r="8" spans="1:3">
      <c r="A8">
        <v>7</v>
      </c>
      <c r="B8" s="2">
        <v>0.318771296984928</v>
      </c>
      <c r="C8" s="2">
        <v>0.326292705093836</v>
      </c>
    </row>
    <row r="9" spans="1:3">
      <c r="A9">
        <v>8</v>
      </c>
      <c r="B9" s="2">
        <v>0.298151961601507</v>
      </c>
      <c r="C9" s="2">
        <v>0.31737615231587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B2" sqref="B2:E9"/>
    </sheetView>
  </sheetViews>
  <sheetFormatPr defaultColWidth="9" defaultRowHeight="13.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</v>
      </c>
      <c r="B2" s="2">
        <v>0.827390433015598</v>
      </c>
      <c r="C2" s="2">
        <v>1</v>
      </c>
      <c r="D2" s="2">
        <v>1</v>
      </c>
      <c r="E2" s="2">
        <v>0.809951868407536</v>
      </c>
    </row>
    <row r="3" spans="1:5">
      <c r="A3" s="1">
        <v>2</v>
      </c>
      <c r="B3" s="2">
        <v>0.665423683015448</v>
      </c>
      <c r="C3" s="2">
        <v>0.682128240109141</v>
      </c>
      <c r="D3" s="2">
        <v>0.987256831820464</v>
      </c>
      <c r="E3" s="2">
        <v>0.813615996368283</v>
      </c>
    </row>
    <row r="4" spans="1:5">
      <c r="A4" s="1">
        <v>3</v>
      </c>
      <c r="B4" s="2">
        <v>0.518219090649152</v>
      </c>
      <c r="C4" s="2">
        <v>0.387086784857165</v>
      </c>
      <c r="D4" s="2">
        <v>0.962817882235901</v>
      </c>
      <c r="E4" s="2">
        <v>0.884000420164229</v>
      </c>
    </row>
    <row r="5" spans="1:5">
      <c r="A5" s="1">
        <v>4</v>
      </c>
      <c r="B5" s="2">
        <v>0.391282375236892</v>
      </c>
      <c r="C5" s="2">
        <v>0.658241179568194</v>
      </c>
      <c r="D5" s="2">
        <v>0.487947061603907</v>
      </c>
      <c r="E5" s="2">
        <v>0.428876680990252</v>
      </c>
    </row>
    <row r="6" spans="1:5">
      <c r="A6" s="1">
        <v>5</v>
      </c>
      <c r="B6" s="2">
        <v>0.484875075858604</v>
      </c>
      <c r="C6" s="2">
        <v>0.411251850633328</v>
      </c>
      <c r="D6" s="2">
        <v>0.956920058397769</v>
      </c>
      <c r="E6" s="2">
        <v>0.779977373856226</v>
      </c>
    </row>
    <row r="7" spans="1:5">
      <c r="A7" s="1">
        <v>6</v>
      </c>
      <c r="B7" s="2">
        <v>0.687118465657588</v>
      </c>
      <c r="C7" s="2">
        <v>0.333333333333333</v>
      </c>
      <c r="D7" s="2">
        <v>0.974934088852162</v>
      </c>
      <c r="E7" s="2">
        <v>1</v>
      </c>
    </row>
    <row r="8" spans="1:5">
      <c r="A8" s="1">
        <v>7</v>
      </c>
      <c r="B8" s="2">
        <v>0.905479357614292</v>
      </c>
      <c r="C8" s="2">
        <v>0.529156524499947</v>
      </c>
      <c r="D8" s="2">
        <v>1</v>
      </c>
      <c r="E8" s="2">
        <v>0.350458300328166</v>
      </c>
    </row>
    <row r="9" spans="1:5">
      <c r="A9" s="1">
        <v>8</v>
      </c>
      <c r="B9" s="2">
        <v>1</v>
      </c>
      <c r="C9" s="2">
        <v>0.435312554414069</v>
      </c>
      <c r="D9" s="2">
        <v>1</v>
      </c>
      <c r="E9" s="2">
        <v>0.412735330437478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B2" sqref="B2:E9"/>
    </sheetView>
  </sheetViews>
  <sheetFormatPr defaultColWidth="9" defaultRowHeight="13.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</v>
      </c>
      <c r="B2" s="2">
        <v>0.426061351568961</v>
      </c>
      <c r="C2" s="2">
        <v>0.333333333333333</v>
      </c>
      <c r="D2" s="2">
        <v>0.487947061603907</v>
      </c>
      <c r="E2" s="2">
        <v>0.381859350486467</v>
      </c>
    </row>
    <row r="3" spans="1:5">
      <c r="A3" s="1">
        <v>2</v>
      </c>
      <c r="B3" s="2">
        <v>0.487116469311883</v>
      </c>
      <c r="C3" s="2">
        <v>0.394632991318074</v>
      </c>
      <c r="D3" s="2">
        <v>0.491039753290973</v>
      </c>
      <c r="E3" s="2">
        <v>0.381050296178325</v>
      </c>
    </row>
    <row r="4" spans="1:5">
      <c r="A4" s="1">
        <v>3</v>
      </c>
      <c r="B4" s="2">
        <v>0.615001118400484</v>
      </c>
      <c r="C4" s="2">
        <v>0.705915572497529</v>
      </c>
      <c r="D4" s="2">
        <v>0.497318302983589</v>
      </c>
      <c r="E4" s="2">
        <v>0.367351915781163</v>
      </c>
    </row>
    <row r="5" spans="1:5">
      <c r="A5" s="1">
        <v>4</v>
      </c>
      <c r="B5" s="2">
        <v>1</v>
      </c>
      <c r="C5" s="2">
        <v>0.403095775556272</v>
      </c>
      <c r="D5" s="2">
        <v>1</v>
      </c>
      <c r="E5" s="2">
        <v>0.657145100269266</v>
      </c>
    </row>
    <row r="6" spans="1:5">
      <c r="A6" s="1">
        <v>5</v>
      </c>
      <c r="B6" s="2">
        <v>0.669652345995204</v>
      </c>
      <c r="C6" s="2">
        <v>0.637592450905381</v>
      </c>
      <c r="D6" s="2">
        <v>0.498906577850449</v>
      </c>
      <c r="E6" s="2">
        <v>0.38890560430933</v>
      </c>
    </row>
    <row r="7" spans="1:5">
      <c r="A7" s="1">
        <v>6</v>
      </c>
      <c r="B7" s="2">
        <v>0.47611204292283</v>
      </c>
      <c r="C7" s="2">
        <v>1</v>
      </c>
      <c r="D7" s="2">
        <v>0.494146273360059</v>
      </c>
      <c r="E7" s="2">
        <v>0.350458300328166</v>
      </c>
    </row>
    <row r="8" spans="1:5">
      <c r="A8" s="1">
        <v>7</v>
      </c>
      <c r="B8" s="2">
        <v>0.407944863874055</v>
      </c>
      <c r="C8" s="2">
        <v>0.473888730925979</v>
      </c>
      <c r="D8" s="2">
        <v>0.487947061603907</v>
      </c>
      <c r="E8" s="2">
        <v>1</v>
      </c>
    </row>
    <row r="9" spans="1:5">
      <c r="A9" s="1">
        <v>8</v>
      </c>
      <c r="B9" s="2">
        <v>0.391282375236892</v>
      </c>
      <c r="C9" s="2">
        <v>0.587268029128494</v>
      </c>
      <c r="D9" s="2">
        <v>0.487947061603907</v>
      </c>
      <c r="E9" s="2">
        <v>0.699033631711073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B2" sqref="B2:C9"/>
    </sheetView>
  </sheetViews>
  <sheetFormatPr defaultColWidth="9" defaultRowHeight="13.5" outlineLevelCol="2"/>
  <sheetData>
    <row r="1" spans="1:3">
      <c r="A1" s="1" t="s">
        <v>0</v>
      </c>
      <c r="B1" s="1" t="s">
        <v>43</v>
      </c>
      <c r="C1" s="1" t="s">
        <v>44</v>
      </c>
    </row>
    <row r="2" spans="1:3">
      <c r="A2">
        <v>1</v>
      </c>
      <c r="B2" s="2">
        <v>0.90397454154642</v>
      </c>
      <c r="C2" s="2">
        <v>0.394756544026547</v>
      </c>
    </row>
    <row r="3" spans="1:3">
      <c r="A3">
        <v>2</v>
      </c>
      <c r="B3" s="2">
        <v>0.765492707328745</v>
      </c>
      <c r="C3" s="2">
        <v>0.428719589781403</v>
      </c>
    </row>
    <row r="4" spans="1:3">
      <c r="A4">
        <v>3</v>
      </c>
      <c r="B4" s="2">
        <v>0.654885782658112</v>
      </c>
      <c r="C4" s="2">
        <v>0.553020046289188</v>
      </c>
    </row>
    <row r="5" spans="1:3">
      <c r="A5">
        <v>4</v>
      </c>
      <c r="B5" s="2">
        <v>0.500496222461674</v>
      </c>
      <c r="C5" s="2">
        <v>0.716839405467057</v>
      </c>
    </row>
    <row r="6" spans="1:3">
      <c r="A6">
        <v>5</v>
      </c>
      <c r="B6" s="2">
        <v>0.623524119701854</v>
      </c>
      <c r="C6" s="2">
        <v>0.551469859533117</v>
      </c>
    </row>
    <row r="7" spans="1:3">
      <c r="A7">
        <v>6</v>
      </c>
      <c r="B7" s="2">
        <v>0.714186961148723</v>
      </c>
      <c r="C7" s="2">
        <v>0.605275692755303</v>
      </c>
    </row>
    <row r="8" spans="1:3">
      <c r="A8">
        <v>7</v>
      </c>
      <c r="B8" s="2">
        <v>0.6450912850811</v>
      </c>
      <c r="C8" s="2">
        <v>0.61132865518567</v>
      </c>
    </row>
    <row r="9" spans="1:3">
      <c r="A9">
        <v>8</v>
      </c>
      <c r="B9" s="2">
        <v>0.656671337937593</v>
      </c>
      <c r="C9" s="2">
        <v>0.556050882627375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标准化表格</vt:lpstr>
      <vt:lpstr>熵值表格</vt:lpstr>
      <vt:lpstr>权重表格</vt:lpstr>
      <vt:lpstr>加权矩阵</vt:lpstr>
      <vt:lpstr>正负理想解</vt:lpstr>
      <vt:lpstr>欧氏距离</vt:lpstr>
      <vt:lpstr>正理想关联系数矩阵</vt:lpstr>
      <vt:lpstr>负理想关联系数矩阵</vt:lpstr>
      <vt:lpstr>灰色关联度</vt:lpstr>
      <vt:lpstr>相对接近度排序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淡淡</cp:lastModifiedBy>
  <dcterms:created xsi:type="dcterms:W3CDTF">2025-05-07T03:55:00Z</dcterms:created>
  <dcterms:modified xsi:type="dcterms:W3CDTF">2025-05-09T09:08:50Z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E57AE1BC58D44A2C9A21C3375E2171B6_12</vt:lpwstr>
  </property>
  <property fmtid="{D5CDD505-2E9C-101B-9397-08002B2CF9AE}" pid="3" name="KSOProductBuildVer">
    <vt:lpwstr>2052-12.1.0.20784</vt:lpwstr>
  </property>
</Properties>
</file>