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pagov-my.sharepoint.com/personal/linnmiller_pa_gov/Documents/Desktop/RACP Data/"/>
    </mc:Choice>
  </mc:AlternateContent>
  <xr:revisionPtr revIDLastSave="23" documentId="11_F25DC773A252ABDACC1048E7B11B785A5BDE58ED" xr6:coauthVersionLast="47" xr6:coauthVersionMax="47" xr10:uidLastSave="{E943B745-290B-4C42-BF1C-D9CF69234A82}"/>
  <bookViews>
    <workbookView xWindow="-108" yWindow="-108" windowWidth="23256" windowHeight="12456" activeTab="6" xr2:uid="{00000000-000D-0000-FFFF-FFFF00000000}"/>
  </bookViews>
  <sheets>
    <sheet name="2017" sheetId="1" r:id="rId1"/>
    <sheet name="2018" sheetId="2" r:id="rId2"/>
    <sheet name="2019" sheetId="3" r:id="rId3"/>
    <sheet name="2020" sheetId="4" r:id="rId4"/>
    <sheet name="2022" sheetId="5" r:id="rId5"/>
    <sheet name="2023" sheetId="6" r:id="rId6"/>
    <sheet name="2025"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43" i="7" l="1"/>
  <c r="F636" i="5"/>
  <c r="F525" i="5"/>
  <c r="F297" i="5"/>
  <c r="F286" i="5"/>
  <c r="F260" i="5"/>
  <c r="F202" i="5"/>
  <c r="F144" i="5"/>
  <c r="F138" i="5"/>
  <c r="F125" i="5"/>
  <c r="F116" i="5"/>
  <c r="F111" i="5"/>
  <c r="F109" i="5"/>
  <c r="F55" i="5"/>
  <c r="F50" i="5"/>
  <c r="F39" i="5"/>
  <c r="G403" i="3"/>
  <c r="G372" i="3"/>
  <c r="H408" i="1"/>
  <c r="G408" i="1"/>
  <c r="H407" i="1"/>
  <c r="G407" i="1"/>
  <c r="H406" i="1"/>
  <c r="G406" i="1"/>
  <c r="H405" i="1"/>
  <c r="G405" i="1"/>
</calcChain>
</file>

<file path=xl/sharedStrings.xml><?xml version="1.0" encoding="utf-8"?>
<sst xmlns="http://schemas.openxmlformats.org/spreadsheetml/2006/main" count="23872" uniqueCount="13639">
  <si>
    <t>Redevelopment Assistance Capital Program</t>
  </si>
  <si>
    <t>Listing of Candidates and Selection Results for 2017 Round 1 (FINAL)</t>
  </si>
  <si>
    <r>
      <rPr>
        <i/>
        <sz val="11"/>
        <color indexed="8"/>
        <rFont val="Arial"/>
        <family val="2"/>
      </rPr>
      <t xml:space="preserve">Note:  The below is a listing of all submissions received for consideration of RACP Grant funding.  Projects awarded RACP Grant funding will have a grant amount in the "Grant Amount Awarded" column, while projects not awarded will have no amount shown in the same column.  Official letters will be mailed to all Candidates notifying if they were awarded a grant.  
</t>
    </r>
    <r>
      <rPr>
        <b/>
        <i/>
        <u/>
        <sz val="11"/>
        <color indexed="30"/>
        <rFont val="Arial"/>
        <family val="2"/>
      </rPr>
      <t xml:space="preserve">
</t>
    </r>
  </si>
  <si>
    <t>ESAID</t>
  </si>
  <si>
    <t>ME #</t>
  </si>
  <si>
    <t>Project Name</t>
  </si>
  <si>
    <t>Beneficiary of Prospective Award</t>
  </si>
  <si>
    <t>County</t>
  </si>
  <si>
    <t>Municipality</t>
  </si>
  <si>
    <t>Grant Amount REQUESTED</t>
  </si>
  <si>
    <t>Grant Amount AWARDED</t>
  </si>
  <si>
    <t>Brief Project Description</t>
  </si>
  <si>
    <t>201702020550</t>
  </si>
  <si>
    <t>1673-00</t>
  </si>
  <si>
    <t>119 Sixth Street Multiplex Development</t>
  </si>
  <si>
    <t>Pittsburgh Trust for Cultural Resources</t>
  </si>
  <si>
    <t>Allegheny</t>
  </si>
  <si>
    <t>Pittsburgh City</t>
  </si>
  <si>
    <t>The Trust will use RACP funds to reconstruct the multiplex theaters within 119 Sixth Street. Specifically, the Trust will seek RACP reimbursement for various facets of multiplex construction, from demolition and excavation to structural work to infrastructure such as HVAC, electrical, and plumbing systems. Other RACP-funded items include interest accrued during construction, building permits, and theater equipment.</t>
  </si>
  <si>
    <t>201701310419</t>
  </si>
  <si>
    <t>1674-00</t>
  </si>
  <si>
    <t>1600 Smallman Street Project</t>
  </si>
  <si>
    <t>McCaffery Interests, Incorporated</t>
  </si>
  <si>
    <t>The renovation of the former warehouse facility located at 1600 Smallman Street. The building will be transformed into a mixed-use development with over 110,162 sq. ft. of rentable area, a basement indoor parking garage and an adjacent surface parking lot. The first floor of the facility will house 24,418 sq. ft. of premiere retail space and will include a brewpub restaurant. The second, third and fourth floors will collectively offer 85,743 sq. ft. of office space of varying sizes, allowing it to accommodate for many different types of businesses.</t>
  </si>
  <si>
    <t>201702030737</t>
  </si>
  <si>
    <t xml:space="preserve">Allegheny Commons Park Renovation Project </t>
  </si>
  <si>
    <t>Pittsburgh Parks Conservancy</t>
  </si>
  <si>
    <t>RACP funds will be used to supplement funding, that has already been obtained, to begin and complete construction phases, which include demolition / excavation, site preparation and construction (hardscape and landscape) and add site amenities - for three project components. Allegheny Commons Park Restoration - Phase I Project will accomplish the third phase of the Allegheny Commons Master Plan (2002). Three project components: 1) Historic Fountain (1868) Restoration - park reconstruction with site improvements (stormwater management; heavy bituminous paving/1,050 sq. yd. stone paving to increase mobility for pedestrians, ADA users, maintenance/ER vehicles;12 LED lights, signage, 14 park benches, 1 bike rack, 10 waste receptacles, 1 drinking fountain, decorative pipe railing at park entrance; reproduction of Grecian urn w/water jets in 80-foot diameter stone coping), 2) Promenade Restoration - approx. 5 acres of historic landscape promenade will be renovated (infiltration trenches, 7,225+ sq. ft. highly compacted turf, 53 trees (intercepting 104,000 gal stormwater/ annually) from Cedar Ave along North Ave to Arch St),and 3) Pedestrian Bridge Reconstruction- rebuild condemned pedestrian bridge at eastern section of park (366,800 gal/ stormwater annually will be intercepted).</t>
  </si>
  <si>
    <t>201702030724</t>
  </si>
  <si>
    <t>Allegheny Valley Hospital Rehabilitation Unit</t>
  </si>
  <si>
    <t>Allegheny Valley Hospital</t>
  </si>
  <si>
    <t>Harrison Township</t>
  </si>
  <si>
    <t>This project, developed by Allegheny Valley Hospital, aims to create a new inpatient rehabilitation unit within the hospital. The goals of this project include the construction of an updated orthopedics unit, renovation allowing AVH to utilize the currently vacant oncology unit, increasing the number of private beds and capacity to grow the orthopedic program, and achieving the best cost per square renovated area and maximizing overall project value.</t>
  </si>
  <si>
    <t>201701310431</t>
  </si>
  <si>
    <t>1675-00</t>
  </si>
  <si>
    <t>Almono-Hazelwood Mill 19 Redevelopment Phase II</t>
  </si>
  <si>
    <t>RIDC Southwestern Pennsylvania Growth Fund</t>
  </si>
  <si>
    <t>Mill 19 is the first permanent investment in a decades-long effort to redevelop the 178-acre Hazelwood-Almono site, a riverfront brownfield south of Pittsburgh's CBD. Funding will be used on the site work, excavation, foundations, utilities and the Source Equipment Building to enable the construction of a new R&amp;D facility, which is the first new building in Mill 19.</t>
  </si>
  <si>
    <t>201701310424</t>
  </si>
  <si>
    <t>American Natural Northside Energy Centre</t>
  </si>
  <si>
    <t>Harriet Holdings</t>
  </si>
  <si>
    <t>The construction of a 1.25 acre American Natural station that will include public fueling stations for conventional and CNG vehicles, as well as a eatery cafe. The project's RACP scope will consist of the site preparation activities necessary to construct the facility.</t>
  </si>
  <si>
    <t>201702030789</t>
  </si>
  <si>
    <t>Arsenal 201 - Butler and 40th Street Development</t>
  </si>
  <si>
    <t>Milhaus Development, LLC</t>
  </si>
  <si>
    <t>This development will help bring retail back to Butler Avenue, the main commercial street through Lawrenceville. Trails, park space, additional parking, and a re-connection of Foster and Willow Street. This multi-phase development called "Arsenal 201" is located in the heart of Lawrenceville and will be a mixed use living space of retail and high end apartment homes. It will be developed on the site of the largest arsenal in the Union during the civil war, preserving the historical significance of this location in a modern manner. In addition, Milhaus has incorporated significant community feedback into the design to make the facade compliment the neighborhood massing and aesthetics. Phase 1 of Arsenal 201 will include a number of amenities for residences and a pedestrian walkway that will encourage visitors to enter the site and will eventually lead to a park. Retail space will total 19,000 square feet and abut Butler Street. Milhaus has agreed to provide 2 new public roads at Foster &amp; Willow per the community's interest to improve traffic flow. Milhaus is also investigating a public parking garage and affordable housing as part of future phases.</t>
  </si>
  <si>
    <t>201702030755</t>
  </si>
  <si>
    <t>Astrobotic Capital Expansion Project</t>
  </si>
  <si>
    <t>Astrobotic Technology Inc.</t>
  </si>
  <si>
    <t>To make the Moon accessible to the world, Astrobotic is planning a self-sustaining two-year flight cadence of profitable, un-crewed, lunar payload delivery missions. The project consists of machinery &amp; equipment, furniture &amp; fixtures, a mission control center and computer hardware &amp; software. For capital equipment, the company plans to purchase several large machinery units for use in its spacecraft high bay. Machinery units like a mill, lathe, and hand tools are all required equipment to successfully integrate spacecraft hardware.</t>
  </si>
  <si>
    <t>201701120156</t>
  </si>
  <si>
    <t>1676-00</t>
  </si>
  <si>
    <t>ATC Building Expansion Preparation</t>
  </si>
  <si>
    <t>AMERICAN TEXTILE COMPANY</t>
  </si>
  <si>
    <t>Duquesne City</t>
  </si>
  <si>
    <t>American Textile plans to remediate the current manufacturing area and the adjacent land site. The plant remediation area will be cleared of equipment/product then protected with a sealed containment. The floor will be excavated 10 to 15 feet, backfilled, then finished with an 8” thick rebar reinforced concrete slab. Additionally, site remediation of American Textile Company property will generate a 100,000 square foot Pad Ready site while mitigating the effects of expansive slag buried within the proposed site. The site will be excavated 10 to 15 feet, then backfilled.</t>
  </si>
  <si>
    <t>201702030625</t>
  </si>
  <si>
    <t>1677-00</t>
  </si>
  <si>
    <t>Building the Best</t>
  </si>
  <si>
    <t>Best of the Batch Foundation</t>
  </si>
  <si>
    <t>Munhall Borough</t>
  </si>
  <si>
    <t>The construction and rehabilitation of a new state-of-art educational complex to serve the youth of the Steel Valley. The new facility will be located adjacent to the existing Clubhouse and will be connected once construction is complete. The new building will contain a full-size basketball court and walking track. It will also have a cyber café, dance studio, multiple classrooms, multi-purpose rooms, a learning garden and meeting spaces.</t>
  </si>
  <si>
    <t>201702010471</t>
  </si>
  <si>
    <t>1678-00</t>
  </si>
  <si>
    <t>Carnegie Science Center Expansion</t>
  </si>
  <si>
    <t>Carnegie Institute d/b/a Carnegie Museums of Pittsburgh</t>
  </si>
  <si>
    <t>Carnegie Science Center is expanding its 25-year-old facility with a 48,000 sq.ft. east-facing addition, including 9 classrooms, a traveling exhibits gallery, and space for special programs/events. The project will also convert the film-based Omnimax theater to a giant-screen 3D digital theater. Also included are improvements to the main entry, group welcome center, café and riverfront (including storm water management) as well as new/refreshed exhibits, STEM programs, and endowment.</t>
  </si>
  <si>
    <t>201702030638</t>
  </si>
  <si>
    <t>1679-00</t>
  </si>
  <si>
    <t>Center for Victims</t>
  </si>
  <si>
    <t>Center For Victims</t>
  </si>
  <si>
    <t>CV is acquiring lower cost, larger space in Pittsburgh's Southside. The building is new and will require a substantial build out with estimates reaching approximately $1,500,000. Owner will provide turn-key space, our costs will include: state-of-the-art technology, security system and voice infrastructure equipment, furnishings and equipment for special program area needs such as training, wellness, art, music, cooking, physical activity and other therapeutic modalities.</t>
  </si>
  <si>
    <t>201702030676</t>
  </si>
  <si>
    <t>Churchill Crossings</t>
  </si>
  <si>
    <t>Churchill Community Developments, LP</t>
  </si>
  <si>
    <t>Churchill Borough</t>
  </si>
  <si>
    <t>The RACP project will concentrate on the demolition, repairs and build-out of three buildings on the site. Buildings #601, 701 and 401 renovations will include misc. demolition, ADA upgrades, roof repairs/replacement, interior finishes, plumbing, fire protection and pump, HVAC, electrical, elevators, and other general construction conditions.</t>
  </si>
  <si>
    <t>201702020572</t>
  </si>
  <si>
    <t>City's Edge Tower</t>
  </si>
  <si>
    <t>MidPoint Group of Companies, Inc.</t>
  </si>
  <si>
    <t>The funds will be used to support the infrastructure &amp; commercial development portions of City's Edge Tower, including: a 500-space parking garage; an urgent medical care facility &amp; pharmacy; a daycare; an after-school program; and a financial opportunities center.</t>
  </si>
  <si>
    <t>201702030646</t>
  </si>
  <si>
    <t>Civic Building Space - Phase 1</t>
  </si>
  <si>
    <t>The Urban Redevelopment Authority of Pittsburgh</t>
  </si>
  <si>
    <t>Funds will be used to construct a new building alongside the existing building or to renovate an alternate office space.</t>
  </si>
  <si>
    <t>201702030590</t>
  </si>
  <si>
    <t>1680-00</t>
  </si>
  <si>
    <t xml:space="preserve">Duquesne University Rockwell Hall: Fourth Floor Renovation </t>
  </si>
  <si>
    <t>Duquesne University</t>
  </si>
  <si>
    <t>The requested funds will be used to for major demolition and new construction of 8,750 square feet to create the Centers of Excellence.</t>
  </si>
  <si>
    <t>201702030706</t>
  </si>
  <si>
    <t>Flashlight Factory Lofts</t>
  </si>
  <si>
    <t>GraMax LLC</t>
  </si>
  <si>
    <t>This project will be the first to develop a large industrial building (63,000 square feet) into mixed-use residential and commercial spaces. This project will create 5 industrial-style residential lofts. The completion of this building's renovation will also include multiple commercial spaces that will create jobs and economic activity in a very under-served area.</t>
  </si>
  <si>
    <t>201702010464</t>
  </si>
  <si>
    <t>1681-00</t>
  </si>
  <si>
    <t>Heinz Buildings Redevelopment</t>
  </si>
  <si>
    <t>Allegheny Shores LLC</t>
  </si>
  <si>
    <t xml:space="preserve">The project will feature 125 rental units with sweeping views of downtown and the Allegheny River, a dedicated garage, event spaces in the restored historic lobbies, and artist studio space. It includes critical infrastructure upgrades to the surrounding roadways, along with new transportation amenities that will serve the residents of this development and pedestrians utilizing the existing riverfront trail. The riverfront lobby will be transformed into a public space that will provide restrooms, bicycle storage/racks, and shelter for walkers and bikers. It includes the construction of new sidewalks around the property, streetscape improvements and lighting. </t>
  </si>
  <si>
    <t>201701270267</t>
  </si>
  <si>
    <t>Heinz II Development Project Phase II</t>
  </si>
  <si>
    <t>J. Christopher Enterprises</t>
  </si>
  <si>
    <t>Four of the five buildings comprising the former Heinz Plant have undergone extensive rehabilitation and construction activities to become what is now known as the Heinz Lofts development. However, significant improvements still need to be made to the remaining building of the facility. The Heinz II Development Phase II seeks to complete the entire development through the renovation of the remaining vacant building of the facility. The RACP scope of construction for the two phases of the Heinz II Development has been limited solely to the demolition and abatement activities conducted on the facility.</t>
  </si>
  <si>
    <t>201702030788</t>
  </si>
  <si>
    <t>Henderson Brothers Expansion Project</t>
  </si>
  <si>
    <t>Henderson Brothers Inc.</t>
  </si>
  <si>
    <t>HBI plans to renovate their current headquarters site in Pittsburgh, PA. This renovation of the headquarters will maintain the historical integrity of the building while allowing for more "green" technologies to achieve energy efficiency and a healthier work environment. Explicitly, this current expansion will focus on outfitting the building with an energy efficient HVAC system among other energy-friendly advances. Eventually, HBI will have a further expansion that will constitute additional parking and outdoor greenspace.</t>
  </si>
  <si>
    <t>201702020571</t>
  </si>
  <si>
    <t>Hill House Association Facilities Improvement Project</t>
  </si>
  <si>
    <t>Hill House Association</t>
  </si>
  <si>
    <t>Facility upgrades to Hill House Association properties including: main building HVAC upgrades (HVAC system, lighting &amp; new rooftop units), Kaufman Building sump pump, Centre Heldman Plaza upgrades (lighting, landscaping &amp; fencing), Blakely Building renovations (office renovations &amp; HVAC upgrades), and senior center parking lot upgrades (paving &amp; fencing).</t>
  </si>
  <si>
    <t>201702020539</t>
  </si>
  <si>
    <t>1682-00</t>
  </si>
  <si>
    <t>Homestead Bakery</t>
  </si>
  <si>
    <t>ACTION-Housing</t>
  </si>
  <si>
    <t>Homestead Borough</t>
  </si>
  <si>
    <t>RACP funds will be used to pay for construction of the first floor of the Homestead bakery, which is comprised of five commercial tenant spaces.</t>
  </si>
  <si>
    <t>201702030658</t>
  </si>
  <si>
    <t>1683-00</t>
  </si>
  <si>
    <t>Homewood Coliseum</t>
  </si>
  <si>
    <t>Urban Redevelopment Authority of Pittsburgh</t>
  </si>
  <si>
    <t>The URA is acquiring the Homewood Coliseum site and intends to make necessary improvements to the approximately 1-acre lot and 28,994 sq. ft. building. Once stabilized, the URA will redevelop the building with direction from the community and neighborhood planning efforts. Requested RACP and matching funds will be used to make necessary repairs to preserve for future redevelopment.</t>
  </si>
  <si>
    <t>201702030657</t>
  </si>
  <si>
    <t>Hunt Armory Redevelopment</t>
  </si>
  <si>
    <t>The requested RACP funding would support the construction of a 100-space subsurface parking garage.</t>
  </si>
  <si>
    <t>201702030687</t>
  </si>
  <si>
    <t>I-579 "Cap" Urban Connector Project</t>
  </si>
  <si>
    <t>Sports &amp; Exhibition Authority of Pittsburgh and Allegheny County</t>
  </si>
  <si>
    <t>The "cap" project will provide for a renewed physical connection between the Hill District and Downtown in the form of a new 3-acre urban public open space that will incorporate safe, accessible pedestrian and bicycle routes, a new bus stop, a bike sharing station, sustainable stormwater and energy strategies, improvements to Chatham Street and Bigelow Blvd intersection, public streetscape, and other fixed site components.</t>
  </si>
  <si>
    <t>201702030597</t>
  </si>
  <si>
    <t>1684-00</t>
  </si>
  <si>
    <t>Intensive Care Patient Rooms at CHP</t>
  </si>
  <si>
    <t>Children's Hospital of Pittsburgh of UPMC</t>
  </si>
  <si>
    <t>Project consists of transitioning 24 rooms in the acute care inpatient unit into 21 critical care beds. This will increase the Cardiac intensive care capacity from 12 to 33 licensed beds.</t>
  </si>
  <si>
    <t>201702020521</t>
  </si>
  <si>
    <t>Iron Workers Local No. 3 Training Center Expansion Project 2017</t>
  </si>
  <si>
    <t>Iron Workers Joint Apprenticeship &amp; Journeyman Training Fund</t>
  </si>
  <si>
    <t>The project is an expansion of the Iron Workers local #3 Apprenticeship program. We plan on adding 7300 square feet and renovating an additional 7150 sq. ft.to our current training center.</t>
  </si>
  <si>
    <t>201702030787</t>
  </si>
  <si>
    <t>James Turrell Skyspace and Deck Installation</t>
  </si>
  <si>
    <t>The Mattress Factory</t>
  </si>
  <si>
    <t xml:space="preserve">James Turrell has been called America's greatest living artist. His works of light, located in sites throughout the world, are a testament to his remarkable vision and to his importance as an artist. James Turrell has given the Mattress Factory a Skyspace, worth over a million dollars, which the artist has made in recognition of his work with the museum over 33 years and his high regard for the organization. Given the size of the Turrell Skyspace, and limited space available both within the Mattress Factory and in its densely-populated neighborhood, a platform (deck) over its parking lot will need to be constructed. This project will double the amount of public use space, and attract tourists from around the United States and the world to the Pittsburgh region. The Skyspace is an extraordinary gift to the people of Pittsburgh and the many visitors who will come to experience its great art and culture. </t>
  </si>
  <si>
    <t>201702020534</t>
  </si>
  <si>
    <t>1685-00</t>
  </si>
  <si>
    <t xml:space="preserve">Jamison Lane Monroeville - BPMI Expansion Project </t>
  </si>
  <si>
    <t>Jamison Lane LLC or it's successor.</t>
  </si>
  <si>
    <t>Monroeville Borough</t>
  </si>
  <si>
    <t>Construction of a parking structure of approximately 500 spaces.</t>
  </si>
  <si>
    <t>201702030588</t>
  </si>
  <si>
    <t>1686-00</t>
  </si>
  <si>
    <t>Jefferson Hospital Emergency Services Expansion</t>
  </si>
  <si>
    <t>Jefferson Regional Hospital</t>
  </si>
  <si>
    <t>Jefferson Hills Borough</t>
  </si>
  <si>
    <t>This application requests financial support from the RACP program which would be used to support general construction of the entrance and new treatment rooms.</t>
  </si>
  <si>
    <t>201702010465</t>
  </si>
  <si>
    <t>1687-00</t>
  </si>
  <si>
    <t>JHHA Memory Care</t>
  </si>
  <si>
    <t>Jewish Home and Hospital for the Aged</t>
  </si>
  <si>
    <t>1) Upgrade the underutilized outdoor courtyard of Allderdice memory care unit in the Charles Morris Nursing Home. 2) Create 2 new resident centered kitchen/dining areas in Weinberg Village on the 1st and 4th floors to include on-site meal prep serving hot made-to-order meals with more resident choice inspiring independence and enhanced social meal times. 3) Renovate the 30+ year old personal care dementia Arbor residence. 4) Renovate the Anathan Adult Day memory care program space in Weinberg Village. 5) Funds will also be used for kitchen equipment and furniture for all of the above.</t>
  </si>
  <si>
    <t>201702030645</t>
  </si>
  <si>
    <t>1688-00</t>
  </si>
  <si>
    <t>Larimer School Redevelopment</t>
  </si>
  <si>
    <t>If awarded the RACP grant, the funds will be used to rehabilitate the core and shell of the Larimer School and prepare the building for a future reuse.</t>
  </si>
  <si>
    <t>201702030663</t>
  </si>
  <si>
    <t>1689-00</t>
  </si>
  <si>
    <t>Larimer/East Liberty Park</t>
  </si>
  <si>
    <t xml:space="preserve">Grant funds will be used for the construction of a new 3-acre park in the Larimer and East Liberty neighborhoods. Construction costs associated with these uses includes site work, utilities, stormwater management facilities, paving, plantings, and site amenities and furnishings. </t>
  </si>
  <si>
    <t>201702030767</t>
  </si>
  <si>
    <t>McKees Rocks Logistic Center</t>
  </si>
  <si>
    <t>WJB Entities LLC</t>
  </si>
  <si>
    <t>Mckees Rocks Borough</t>
  </si>
  <si>
    <t>McKee's Rocks, after years of suffering from economic &amp; social blight, is undergoing a transformation as a result of the CSX Intermodal facility currently under construction. This project will enhance the economic impact that the CSX project will provide to the region. The project site is located on the P&amp;LE brownfield, a site that has been remediated by the DEP's Act 2 standards. The project includes the acquisition of roughly 11 acres of land in the McKees Rocks Intermodal Park, site work, and the construction of a 178,000 sf of 32' clear span concrete tilt-up Grade A warehouse / cross-dock space. The new facility would help to spur additional economic activity in the Borough that will complement the CSX project and enable Beitler to continue to grow and create jobs for the community.</t>
  </si>
  <si>
    <t>201702030711</t>
  </si>
  <si>
    <t>McKees Rocks Revitalization - Creekside Office Building</t>
  </si>
  <si>
    <t>Old Towns Properties LP</t>
  </si>
  <si>
    <t>The proposed project involves the construction of a multi-story building, approximately 30,000 SF mixed-use / office building within The Shoppes at Chartiers Crossing Shopping Center in McKees Rocks.</t>
  </si>
  <si>
    <t>201702030659</t>
  </si>
  <si>
    <t>Moon Township Town Center Project</t>
  </si>
  <si>
    <t>TRR Associates, LP</t>
  </si>
  <si>
    <t>Moon Township</t>
  </si>
  <si>
    <t>Funds will be used for land acquisition and site development associated with a 90,000 SF mixed-used development that will include office space, retail, and the potential for a community emergency safety building.</t>
  </si>
  <si>
    <t>201701310447</t>
  </si>
  <si>
    <t>1819-00</t>
  </si>
  <si>
    <t>Moxy Hotel &amp; Lofts</t>
  </si>
  <si>
    <t>Smithfield Oliver Investments Inc.</t>
  </si>
  <si>
    <t>The funds will be used to build the structure (the hotel and the apartments) on top of the parking garage currently being built. In particular, the funds will be used to pay for the construction of the 10 story structure in addition to the acquisition of the property.</t>
  </si>
  <si>
    <t>201702020552</t>
  </si>
  <si>
    <t>1690-00</t>
  </si>
  <si>
    <t>Multi-media Studio</t>
  </si>
  <si>
    <t>Penn Film Group, LLC</t>
  </si>
  <si>
    <t>The Penn Film Group (PFG) is a multi-media studio. The grant funds will be used for interior renovations and roof replacement of an existing two-story building. The facility will include necessary space for a green screen studio, postproduction editing and computer animation equipment.</t>
  </si>
  <si>
    <t>201701270272</t>
  </si>
  <si>
    <t>1691-00</t>
  </si>
  <si>
    <t>Museum Lab, Children's Museum of Pittsburgh</t>
  </si>
  <si>
    <t>Children's Museum of Pittsburgh</t>
  </si>
  <si>
    <t>The Project involves the exterior and interior renovation of approximately 47,000 SF of the historic Carnegie Library at 6 Allegheny Square East, Pittsburgh, PA 15212 to create Museum Lab. The funds are intended to cover the cost of renovation and construction of the Library Building as well as interior fit out of the space.</t>
  </si>
  <si>
    <t>201702030754</t>
  </si>
  <si>
    <t>New Outlook Academy Project</t>
  </si>
  <si>
    <t>Community Specialists Corporation</t>
  </si>
  <si>
    <t>New Outlook Academy intends to provide incidental lodging for our secondary school which serves at-risk youth and offers a high school curriculum with trade school classes, in addition to counseling and rehabilitation services. The project will create additional rehabilitation areas, trades training classes and recreational opportunities.</t>
  </si>
  <si>
    <t>201702030675</t>
  </si>
  <si>
    <t>Nine Mile Run Phase 3 Infrastructure and Site Development</t>
  </si>
  <si>
    <t>The requested RACP funding will be used to construct an access road, connector road, and bridge and prepare the 70-acre Phase 3 site through rough grading. The infrastructure construction will include necessary grading, roadway, landscaping, and utility construction. The access road will be approximately 2,800 feet in length with sidewalks and a bike lane and the bridge is approximately 250 feet in length.</t>
  </si>
  <si>
    <t>201702030655</t>
  </si>
  <si>
    <t>1692-00</t>
  </si>
  <si>
    <t>One Grandview Development - City of Pittsburgh</t>
  </si>
  <si>
    <t>Grandview Realty, LLC</t>
  </si>
  <si>
    <t>The One Grandview hotel project is a $70 million venture to create a hotel with conference venue on 4 acres of land in the beautiful and popular setting of Mt. Washington, the number one tourist area in Pittsburgh. Phase one at One Grandview is anticipated to include construction of a 125 room hotel, a 500-car parking garage, spa and fitness center, a leasable ballroom, and a public grand plaza with an outdoor dining area.</t>
  </si>
  <si>
    <t>201701270268</t>
  </si>
  <si>
    <t>Palumbo Science Center Phase II</t>
  </si>
  <si>
    <t>La Roche College</t>
  </si>
  <si>
    <t>Mccandless Township</t>
  </si>
  <si>
    <t>La Roche College is undertaking the Palumbo Science Center Project, which seeks to renovate the two-story facility into a state-of-the-art science facility. The project will renovate both floors of the science center. The first floor, containing a 113-seat lecture hall, will receive renovations and technological updates. The second floor, which contains various classrooms and laboratories, will be renovated to be compliant with current ADA and OSHA guidelines, and reconfigured to include an additional 1,794 sq. ft. of lab space. Finally, the entire facility's HVAC, plumbing and mechanical systems will be upgraded, and rooftop AHUs and exhaust fans will be installed to enhance the facility's ventilation system.</t>
  </si>
  <si>
    <t>201702030785</t>
  </si>
  <si>
    <t xml:space="preserve">Phipps Green Infrastructure Renovation  </t>
  </si>
  <si>
    <t>Phipps Conservatory and Botanical Gardens, Inc.</t>
  </si>
  <si>
    <t>Phipps Conservatory and Botanical Gardens constructs pioneering sustainable buildings and landscapes to infuse innovation, technology and knowledge in operations, research and educational programs. The Old Conservatory’s’ renovations will align with environmental objectives by diminishing heating loads and emissions through pacesetting strategies including add in-slab hot water radiant heating; replace steam fin tube radiators with low temperature based hot water fin tube heaters; add overhead fan-forced spiral heaters and stormwater capture and recycling. This approach is also driving the overhaul of Phipps’ Exhibit Staging Center to complete the first Living™ Campus. This part of the project involves construction of 10,650-square-foot space at the highest environmental Living™ standard and will complete the first Living Campus, with zero net-energy components and demonstrate the “greenest” buildings and landscapes with cost-effective technologies that can be replicated by others.</t>
  </si>
  <si>
    <t>201702030688</t>
  </si>
  <si>
    <t xml:space="preserve">Pittsburgh International Airport World Trade Center Project Phase II													</t>
  </si>
  <si>
    <t>Allegheny County Airport Authority</t>
  </si>
  <si>
    <t>Findlay Township</t>
  </si>
  <si>
    <t>The Pittsburgh International Airport World Trade Center site ("PIT-WTC") will result in the construction of multiple shovel ready building sites with all utilities for office, research, and development, hotel with convention space and corporate hangers. The sites will be unique in that they will be located on Pittsburgh International Airport, within Foreign Trade Zone #33. The planned construction expense for this project excavating, roadway pavement, sidewalks, the installation of water/sewage/storm draining, electric and street lights, and erosion and sediment control.</t>
  </si>
  <si>
    <t>201701310437</t>
  </si>
  <si>
    <t>Pittsburgh Supercomputing Center Machine Room Upgrade</t>
  </si>
  <si>
    <t>Pittsburgh Supercomputing Center</t>
  </si>
  <si>
    <t>PSC will invest more than $1 million in construction and equipment to extend the Information Warehouse at its Monroeville site. The project funds will be used for construction, data storage equipment, and optical networking equipment</t>
  </si>
  <si>
    <t>201702030777</t>
  </si>
  <si>
    <t>Pittsburgh Technical College Recreation Center Construction</t>
  </si>
  <si>
    <t>Pittsburgh Technical Institute</t>
  </si>
  <si>
    <t>Oakdale Borough</t>
  </si>
  <si>
    <t xml:space="preserve">PTC intends to construct a recreational facility that contains a multi-purpose gym with locker rooms, meeting space, and storage for athletic equipment. This facility will be constructed on owned land that makes up part of the PTC campus. A walkway from PTC's main classroom building and parking lot will also be constructed. In addition to the recreational facility, an outdoor pavilion will also be construction for use by students as a common area / place for congregating. Through assistance from the RACP program, PTC intends to construct an indoor recreational facility for year-round use. This facility will be available to the public/surrounding communities with priority access given to students and faculty. </t>
  </si>
  <si>
    <t>201702010456</t>
  </si>
  <si>
    <t xml:space="preserve">Pressley Ridge School for Autism and Deaf </t>
  </si>
  <si>
    <t>Pressley Ridge</t>
  </si>
  <si>
    <t>RACP funds will be used to fund the construction of the 38,000 square foot new school building on Pressley Ridge's campus. The 3-story building will house classrooms, sensory rooms, cafeteria, and staff offices. Construction materials include steel, masonry, and brick. The project will incorporate up-to-date technologies for the proper education and life skills training for our 70students.</t>
  </si>
  <si>
    <t>201702030703</t>
  </si>
  <si>
    <t xml:space="preserve">Public Safety Facilities Optimization Plan Implementation </t>
  </si>
  <si>
    <t>City of Pittsburgh</t>
  </si>
  <si>
    <t>Rehabilitation on 5 highly-valued Public Safety facilities which house Fire, Police, and EMS services. Issues have been broken up into the following categories across all 5 locations: Substructure, Building Shell, Interiors, Plumbing, Electrical, Building Sitework, and ADA Compliance. In Year 1, all issues across all categories will be fully remediated in Site 1, Site 2, and Site 3, while the full load of issues at Site 4 and Site 5 will be fully remediated in Year 2.</t>
  </si>
  <si>
    <t>201702030577</t>
  </si>
  <si>
    <t>1693-00</t>
  </si>
  <si>
    <t>Riverfront 47 Main Roadway</t>
  </si>
  <si>
    <t>Riverfront 47, LP</t>
  </si>
  <si>
    <t>Sharpsburg Borough, Ohara Township, Aspinwall Borough</t>
  </si>
  <si>
    <t>The RACP funds will be used to supplement costs of three main project components. First, RACP will help with acquisition of a 5.2 acre parcel. RACP will be used for site preparation activities including structural demolition, clearing, grubbing and grading, stabilizing soil and implementing storm water solutions and erosion and sediment controls. RACP funds will also offset construction of infrastructure including roadway concrete and paving, sidewalk installation, roadway and pedestrian lighting, landscaping, and water, storm and sanitary lines installation.</t>
  </si>
  <si>
    <t>201701260258</t>
  </si>
  <si>
    <t>1602-01</t>
  </si>
  <si>
    <t>Robert Morris University Convocation Center, Phase II</t>
  </si>
  <si>
    <t>Robert Morris University</t>
  </si>
  <si>
    <t>The new Convocation Center will be able to meet both the demand of the student population and the increased demand for a community event space to serve the regional population. RMU is planning to construct a 4,500 seat Convocation Center on the entrance to their Moon Township campus, to replace the existing Sewall Center. The new 120,000 square foot Convocation Center is planned as a multipurpose facility that will primarily house RMU's NCAA Division I basketball and volleyball teams.</t>
  </si>
  <si>
    <t>201701310443</t>
  </si>
  <si>
    <t>SARAH HEINZ HOUSE LEARNING FACILITY PROJECT</t>
  </si>
  <si>
    <t>SARAH HEINZ HOUSE ASSOCIATION</t>
  </si>
  <si>
    <t>Renovations are planned to the four-level original building built in 1913, including construction to update and reconfigure classrooms, meeting spaces, learning laboratories and supporting areas, much needed upgrades and repairs to HVAC and bathrooms, painting, lighting, utilities and spatial infrastructure. It is on owned by SHH and located on PGH's North Side at One Heinz Street.</t>
  </si>
  <si>
    <t>201701240218</t>
  </si>
  <si>
    <t>Schaeffer School Renovation and Safety Project</t>
  </si>
  <si>
    <t>Associates Master Plumbers of Allegheny County</t>
  </si>
  <si>
    <t>The Associates Master Plumbers of Allegheny County School Renovation Project (ACSR) will provide comprehensive building and site improvements to the recently acquired school facility at 3128 Allendale Street, Pittsburgh PA 15204. Project components include vital infrastructure necessary to bring this deteriorated school to current code and usable status, specifically; structural upgrades, asbestos abatement, int./ext. architectural changes, green infrastructure, site/civil upgrades, parking lot re-surface and acquisition.</t>
  </si>
  <si>
    <t>201702030697</t>
  </si>
  <si>
    <t>Seegrid R&amp;D and Manufacturing Facility Expansion</t>
  </si>
  <si>
    <t>Seegrid Corporation</t>
  </si>
  <si>
    <t>In order to facilitate Seegrid's anticipated growth, the purchasing of large pieces of machinery, and leaseholder improvement to our RIDC's Park West Industrial Park is required. This includes, building acquisition of one new warehouse and test facility, office space in the Pittsburgh area. Leaseholder improvement construction of a new camera room, installation of a new HVAC, installation of a new security system, construction of two new conference rooms, installation of 50 new workstations. And Machinery and Equipment Purchases.</t>
  </si>
  <si>
    <t>201701270269</t>
  </si>
  <si>
    <t>1694-00</t>
  </si>
  <si>
    <t>Sheet Metal Workers Training Facility Expansion</t>
  </si>
  <si>
    <t>Journeyman Apprentice Training Fund of the Sheet Metal Workers Local Union 12</t>
  </si>
  <si>
    <t>Harmar Township</t>
  </si>
  <si>
    <t>The Sheet Metal Workers Training Facility Expansion project consists of the construction of a 7,200 sq. ft. building on the site's current parking lot that will house office space, restrooms, a kitchenette and laboratories for training. The building will be constructed economically through the utilization of a pre-engineered metal building and the use of slab-on-grade construction for the facility's foundation. The project also entails some site improvements, including the creation of a new 50-space parking lot surrounding the new facility and the renovation of the site's existing storm water management system.</t>
  </si>
  <si>
    <t>201702030647</t>
  </si>
  <si>
    <t>St. Peter and Paul Church Redevelopment</t>
  </si>
  <si>
    <t>If awarded, the RACP funds will be used to repair the core and shell of the church building and prepare it for future redevelopment.</t>
  </si>
  <si>
    <t>201702030592</t>
  </si>
  <si>
    <t>Station Square East Redevelopment</t>
  </si>
  <si>
    <t>TC NE Metro Development</t>
  </si>
  <si>
    <t>The proposed RACP scope consists of construction of 320 structured parking spaces under the phase one buildings.</t>
  </si>
  <si>
    <t>201702030672</t>
  </si>
  <si>
    <t>1695-00</t>
  </si>
  <si>
    <t>Susquehanna Street Phase 2</t>
  </si>
  <si>
    <t>Bridgeway Capital, Inc.</t>
  </si>
  <si>
    <t>The Susquehanna Street Phase II project will improve physical and economic conditions in the Homewood neighborhood of Pittsburgh. Bridgeway will use funding to create a multi-faceted, community-centric development site that benefits Homewood. A RACP grant will be used to complete land acquisition and perform construction necessary to make the site development ready. Existing, blighted structures will be removed. The full site will be graded and the 41 parcels legally assembled into 2 (on either side of Brushton Ave.). All necessary utility work will be performed, including water and sewer, gas, electric, and communications. Pedestrian and streetscape improvements, including tree planting, will occur along all sidewalks. A 1.2 acre bioretention area will include additional vegetation and improve stormwater management. A bike and pedestrian path will be integrated into the bioretention area, connecting Braddock Ave. to the East Busway transit stop that is adjacent to the assemblage.</t>
  </si>
  <si>
    <t>201702030720</t>
  </si>
  <si>
    <t>Teppert Quad Innovation Project</t>
  </si>
  <si>
    <t>Carnegie Mellon University</t>
  </si>
  <si>
    <t>The Project will support the creation of the Swartz Center for Entrepreneurship, providing incubation space for faculty and student start-ups, mentoring, making, and space to deliver entrepreneurship training to researchers and inventors. Second, the Project will provide Landing Zone space for companies interested in creating a presence in Pittsburgh to capitalize on research relationships with CMU. Third, the Project will create a Technology Enhanced Learning (TEL) Center to build new tools and support education and training outreach to area educators and workforce development partners.</t>
  </si>
  <si>
    <t>201702030614</t>
  </si>
  <si>
    <t>The Findlay Industrial Park at Westport</t>
  </si>
  <si>
    <t>The Buncher Company</t>
  </si>
  <si>
    <t>The project's RACP scope is limited to the improvements necessary to make the site pad-ready. Included in the scope are activities related to the site's excavation, installation of a storm and sanitary sewer, the construction of the site's roads and curbs, and the installation of the site's communication and electric infrastructure.</t>
  </si>
  <si>
    <t>201702030729</t>
  </si>
  <si>
    <t>The Gateway at Murray Forward</t>
  </si>
  <si>
    <t>PEBB-RDP MURRAY FORWARD LLC</t>
  </si>
  <si>
    <t>The site is currently declared blighted. It is the entrance to the Squirrel Hill neighborhood in Pittsburgh. The funds will be used to help purchase the land, demolish existing buildings, prepare the site and provide the infrastructure and parking garage, provide streetscape and sidewalks for this transformative development. There is also some environmental cleanup that will be necessary.</t>
  </si>
  <si>
    <t>201701310418</t>
  </si>
  <si>
    <t>The Produce Terminal Redevelopment Project</t>
  </si>
  <si>
    <t>The Produce Terminal Redevelopment Project includes 190,000 s.f. of office and retail; a 475-stall parking garage adjacent to the facility; installation of new sidewalks, crosswalks, bike lanes and bike racks; construction of three pedestrian cut-throughs to provide access through the facility; and renovations to the building's historic facade.</t>
  </si>
  <si>
    <t>201702030730</t>
  </si>
  <si>
    <t xml:space="preserve">The Regional Learning Alliance Expansion Project </t>
  </si>
  <si>
    <t>The Regional Learning Alliance</t>
  </si>
  <si>
    <t>Marshall Township</t>
  </si>
  <si>
    <t>The proposed project entails a two-story 12,000 SF addition to the existing campus building complete with innovative technology upgrades. This multi-purpose space would allow for dining, training sessions and large conference space for up to 350 learners at one time. Financial assistance through the RACP will be utilized for costs related to site improvements (grading) and construction of the proposed building expansion.</t>
  </si>
  <si>
    <t>201702030662</t>
  </si>
  <si>
    <t>1696-00</t>
  </si>
  <si>
    <t>The Salvation Army Bellevue Community Center Project</t>
  </si>
  <si>
    <t>The Salvation Army</t>
  </si>
  <si>
    <t>Bellevue Borough</t>
  </si>
  <si>
    <t>The proposed project involves the relocation of The Salvation Army's existing Community Center currently in the North Side section of the City of Pittsburgh. The Salvation Army decided on a location in the Bellevue community. The proposed project site is a former church, located in close proximity to public transportation and is within the organization's need radius. This newly constructed 26,000 square foot, two story, multi-purpose recreational facility will offer many programs and services to the community.</t>
  </si>
  <si>
    <t>201702020545</t>
  </si>
  <si>
    <t>Vehicle and Industrial Maintenance Training</t>
  </si>
  <si>
    <t>Rosedale Technical College</t>
  </si>
  <si>
    <t>Kennedy Township</t>
  </si>
  <si>
    <t>The Project involves construction and maintenance of a dedicated training space for the purposes of developing work skills. Funds will also be used for the purchase of heavy equipment and tools used in the training process, as well as for the purchase of high tech electronic devices used in the classroom setting.</t>
  </si>
  <si>
    <t>201702030660</t>
  </si>
  <si>
    <t>Village Green Park Improvements</t>
  </si>
  <si>
    <t>Municipality of Bethel Park</t>
  </si>
  <si>
    <t>Bethel Park Borough</t>
  </si>
  <si>
    <t>The funds for the project will demolish the baseball field and prepare the site for installation of two regulation and one practice soccer/lacrosse fields. With new amenities, there will be a need for expanded parking facilities. Also, the restroom/concession stand will be rehabilitated. A new walking trail will be installed. New equipment will include: picnic tables for the recently installed pavilion, a new pavilion with picnic tables, and bleachers.</t>
  </si>
  <si>
    <t>201702030668</t>
  </si>
  <si>
    <t>Vincentian Academy New Classroom/TV Studio Addition</t>
  </si>
  <si>
    <t>Vincentian Academy</t>
  </si>
  <si>
    <t>Vincentian Academy has developed a multi-year master plan for the strategic expansion and renovation of key facilities on the school's current site. Phase 1 of the Master Facilities Plan will address multiple issues to bring the building to code with ADA regulations. The renovations and expansion will  include five (5) new state-of-the-art classrooms, a television studio with editing suite, new technology infrastructure, and an elevator to comply with a significant ADA requirement for building accessibility.</t>
  </si>
  <si>
    <t>201701300411</t>
  </si>
  <si>
    <t>West Penn Allegheny Health System, Neonatal Intensive Care Unit</t>
  </si>
  <si>
    <t>West Penn Allegheny Health System</t>
  </si>
  <si>
    <t>West Penn Hospital, part of the Allegheny Health Network, launched plans to develop women's health, specifically, Obstetrics and Neonatal Intensive Care. Presently, West Penn Hospital has a Level III NICU with 45 beds, this project will increase bed count to 54. The renovations would focus on consolidating Levels II and III into one area. Additional improvements to the NICU include the Triage Room, Satellite Pharmacy, Practitioner Call Room, Private Rooms, Multiple Equipment &amp; Supplies Areas, Wi-Fi and State of the Art Security, Giraffe OmniBeds &amp; scales for beds.</t>
  </si>
  <si>
    <t>201702030773</t>
  </si>
  <si>
    <t>1697-00</t>
  </si>
  <si>
    <t>Westinghouse Castle Renovation and Construction</t>
  </si>
  <si>
    <t>Priory Hospitality, Inc.</t>
  </si>
  <si>
    <t>Wilmerding Borough</t>
  </si>
  <si>
    <t>Priory Hospitality, Inc. intends to redevelop the Castle as a boutique hotel, banquet space, and restaurant/bar. In addition to preserving this historical landmark, it would satisfy an increasing demand for hotel space in the eastern Pittsburgh suburban market (Monroeville Metroplex). The project includes 1) Restoration of the largely vacant and unused and threatened historic Westinghouse Castle. This would include a 42 boutique guest room hotel, approximately 6,500 in banquet space, and a restaurant and bar; and2) The creation of a sustainable home for the George Westinghouse Museum and a secure environment for the preservation, display and study of the museum's collection of historic artifacts and documents.</t>
  </si>
  <si>
    <t>201702030738</t>
  </si>
  <si>
    <t>1698-00</t>
  </si>
  <si>
    <t>Westport Development Infrastructure</t>
  </si>
  <si>
    <t>Imperial Land Corporation</t>
  </si>
  <si>
    <t>The ILC Findlay Industrial Park (FIP) is a 400 plus acre site with immediate access to PA 576 (Findlay Connector portion) at the Westport Interchange. The proposed project will provide much needed shovel-ready development sites within the 'Energy Corridor' that extends from Southpointe to the Pittsburgh International Airport and beyond to the Shell Cracker Plant in Beaver County. The proposed final phase of infrastructure development at FIP will open the remaining 136 acres for development. Lots will available ranging from 18 to 76 acres, and will feature approximately 970,000 square feet space at full build-out. Industrial flex and office users ranging from 125,000 to 500,000 square feet can be accommodated. Financial assistance through the RACP will be utilized for costs related to an 1,800 linear foot extension of Solar Drive as well as the necessary utilities (water, sewage, gas and electric) to create pad-ready sites. A 76 acre building pad (Lot J) will be graded and totally prepared for development upon completion of the project.</t>
  </si>
  <si>
    <t>201702020526</t>
  </si>
  <si>
    <t>YMCA of Greater Pittsburgh - Homewood YMCA Creative Youth Center</t>
  </si>
  <si>
    <t>YMCA of Greater Pittsburgh</t>
  </si>
  <si>
    <t>The RACP funds will be used for a 10,166 sq. ft. interior renovation with minor exterior facade work on the existing 37,000 sq. ft. facility. Work includes program spaces, learning labs, administrative offices as well as space for hands-on learning and collaboration.</t>
  </si>
  <si>
    <t>201702030628</t>
  </si>
  <si>
    <t>Verland Individual Empowerment Program</t>
  </si>
  <si>
    <t>Verland</t>
  </si>
  <si>
    <t>Allegheny, Mercer, Fayette, Beaver</t>
  </si>
  <si>
    <t>Moon Township, Hermitage City, Uniontown City, Aliquippa City</t>
  </si>
  <si>
    <t>This project plans for the renovation of 21 existing homes to perform a range of accessibility modifications to meet the needs of current residents. Additionally, 9 new houses will be built as homes for residents who currently reside in homes that cannot be modified. RACP funds will be used to fund construction (and possibly some property acquisition)</t>
  </si>
  <si>
    <t>201702030769</t>
  </si>
  <si>
    <t>Aliquippa Energy Services</t>
  </si>
  <si>
    <t>Betters Real Estate Holdings, LP</t>
  </si>
  <si>
    <t>Beaver</t>
  </si>
  <si>
    <t>Hopewell Township</t>
  </si>
  <si>
    <t>The Aliquippa Energy Services Project (the "Project") is located on a "Brownfield" site in Aliquippa, Pennsylvania on the Ohio River. The overall intent of the Project is to restore a blighted Brownfield site into an economically vital contributor to the region. The Project encompasses site and infrastructure improvements as well as construction of a building consisting of 67,000 square feet of storage space plus 5,000 square feet of office space to support the mid-downstream sectors of oil and gas industry.</t>
  </si>
  <si>
    <t>201702030774</t>
  </si>
  <si>
    <t>Northern Lights Shopping Center</t>
  </si>
  <si>
    <t>FAC Northern Shopping Center, LLC</t>
  </si>
  <si>
    <t>Economy Borough</t>
  </si>
  <si>
    <t>The $21,600,000 redevelopment project contemplates a refurbishment and modernization of the property that will transform the blighted, underutilized center into an attractive, well-occupied retail asset for local residents and the thousands of commuters who travel through the area each day. The major components of the Northern Lights Shopping Center redevelopment focus on remedying the disrepair of the property and include a new parking lot, energy-efficient LED lighting, curbing, landscaping, site infrastructure, and related rehabilitation.</t>
  </si>
  <si>
    <t>201702020514</t>
  </si>
  <si>
    <t>Potter Township Economic Development Project</t>
  </si>
  <si>
    <t>CWHHS Associates, LLC</t>
  </si>
  <si>
    <t>Potter Township</t>
  </si>
  <si>
    <t>The Potter Township Economic Development Project will provide the much needed housing for the 6,000 to 8,000 jobs being created over the next 10 years during the construction of the Cracker Plant. The project consists of the redevelopment of 29.5 acres located 2.5 miles from the Cracker Plant site. The project includes 450 units with additional amenities such as retail, recreational components including a swimming pool, club house and putting green. The project also includes a 788 parking facility.</t>
  </si>
  <si>
    <t>201702010460</t>
  </si>
  <si>
    <t>1699-00</t>
  </si>
  <si>
    <t>Albright College Track &amp; Field Facility</t>
  </si>
  <si>
    <t>Albright College</t>
  </si>
  <si>
    <t>Berks</t>
  </si>
  <si>
    <t>Reading City</t>
  </si>
  <si>
    <t>Construction will proceed in phases, beginning with demolition and site preparation. The construction of a track and field venue will commence once land is cleared. The facility will feature an eight-lane all-weather track; artificial turf field; field house containing locker rooms, restrooms, meeting rooms and a concession stand; lighting; scoreboard; bleachers and press box.</t>
  </si>
  <si>
    <t>201702010480</t>
  </si>
  <si>
    <t>1700-00</t>
  </si>
  <si>
    <t xml:space="preserve">Expansion of Berks County Convention Center's Santander Arena </t>
  </si>
  <si>
    <t>BERKS COUNTY CONVENTION CENTER AUTHORITY</t>
  </si>
  <si>
    <t>This project will complete the previously planned expansion of the Santander Arena by adding approximately 22,000 sf of complementary and contiguous food &amp; beverage, entertainment, meeting and support space.  These entertainment oriented spaces and a small retail space will be renovated in a manner that will also allow them to be operated independently of the Santander Arena. Calculating Building Code Occupant Loads based on “non-concentrated” assembly use, the Restaurant/Bar area on the 1st floor and mezzanine areas could accommodate 370 persons, while the six event rooms on floors 2 and 3 could accommodate approximately 575 additional persons.</t>
  </si>
  <si>
    <t>201702010475</t>
  </si>
  <si>
    <t>1701-00</t>
  </si>
  <si>
    <t>Recreation, Wellness and Health Science Complex</t>
  </si>
  <si>
    <t>Alvernia University</t>
  </si>
  <si>
    <t>Construction of the PLEX will entail the second phase construction of the main entrance allowing improved access to the campus and use of Angelica Park, a community park and environmental education area. The cost estimate includes site development, removal of existing properties, and construction of the 105,000 sf facility. The facility will provide needed recreational space for our students and the community to include intramural and intercollegiate sports and use by school districts and residents.</t>
  </si>
  <si>
    <t>201702030677</t>
  </si>
  <si>
    <t>West Run Business Park</t>
  </si>
  <si>
    <t>Vesper at Berks, LLC</t>
  </si>
  <si>
    <t>Bethel Township</t>
  </si>
  <si>
    <t>All Commonwealth funds received will be utilized to fund the infrastructure improvements that are necessary in order to make 4 pad sites in the West Run Business Park ready and useable for new industrial and manufacturing space. These improvements include: a public water system that will service the park and its immediate neighboring parcels, extending public roadways and widening and repaving of existing township-owned road (Ft. Motel Drive) through the site to the building pads, upgrading and extending the electric service from Met-Ed to the site, creating a public bus transportation facility, extending public sewer lines along the Township roadway, building propane services to the pad sites, site preparation including grading, paving, lighting, sidewalks and, curbing, employee parking and truck courts and trees, marsh plantings to enhance wetland areas, rain gardens, and other Green enhancements and best practices.</t>
  </si>
  <si>
    <t>201702030656</t>
  </si>
  <si>
    <t>Blue Knob All Seasons Resort</t>
  </si>
  <si>
    <t>Sustainable Hospitality and Development LP</t>
  </si>
  <si>
    <t>Blair</t>
  </si>
  <si>
    <t>Greenfield Township</t>
  </si>
  <si>
    <t xml:space="preserve">The funds will be used for acquisition of the site and to re-grade the learn-to-ski area and install a covered moving carpet. Adjacent to the learn-to-ski area, a beginner/intermediate terrain park will be created which will share the moving carpet and also be served by a new handle tow operated on busier ski days. To ensure adequate snow cover, we will install state-of-the-art automated snowmaking and upgrade our pumping capacity allowing for an earlier opening. </t>
  </si>
  <si>
    <t>201702030636</t>
  </si>
  <si>
    <t>1702-00</t>
  </si>
  <si>
    <t>Expansion of Surgical/Catheterization Areas</t>
  </si>
  <si>
    <t>Nason Medical Center LLC</t>
  </si>
  <si>
    <t>Roaring Spring Borough</t>
  </si>
  <si>
    <t>Nason Hospital is planning to construct a pre and post Cath Lab suite and connect a mobile lab to the newly constructed area to create a permanent Cath Lab. In addition, plans are for construction and renovation to create an endoscopy suite within the Surgical Department and a decontamination and sterilization suite that meets 2017 health code regulations. The RACP funds will be used for construction activities related to construction and renovation.</t>
  </si>
  <si>
    <t>201701220185</t>
  </si>
  <si>
    <t>Bradford Recovery Center Drug and Alcohol Expansion</t>
  </si>
  <si>
    <t>Bradford Recovery Center, LLC</t>
  </si>
  <si>
    <t>Bradford</t>
  </si>
  <si>
    <t>Wells Township</t>
  </si>
  <si>
    <t>The plan is to renovate the old Blossburg state hospital, located In Blossburg, PA, turning it into 150 bed drug and alcohol treatment facility. This would be an expansion of our current project located in Millerton. The hospital renovations would include the resolution to a major storm water issue polluting local water ways as the old storm water system is running through the building currently.</t>
  </si>
  <si>
    <t>201702010476</t>
  </si>
  <si>
    <t>Ingersoll Rand</t>
  </si>
  <si>
    <t>The Central Bradford Progress Authority</t>
  </si>
  <si>
    <t>Athens Borough</t>
  </si>
  <si>
    <t>To renovate, reutilize and re-occupy the existing manufacturing campus. The project costs include building improvements such as roof, interior renovations and exterior renovations. The building and site improvements are limited to renovation useful to the building's function and occupancy to maximize job development.</t>
  </si>
  <si>
    <t>201702030652</t>
  </si>
  <si>
    <t>1703-00</t>
  </si>
  <si>
    <t>Adams Hollow Creek Flood Mitigation</t>
  </si>
  <si>
    <t>Bristol Borough</t>
  </si>
  <si>
    <t>Bucks</t>
  </si>
  <si>
    <t>The RACP funding in combination with Bristol Borough’s funding match will allow for the design and installation of a 48”-60” storm sewer drainage system that will be approximately 3,350 linear feet. Due to the large scope of the project, the Redevelopment Assistance funds will be used solely for construction related costs.</t>
  </si>
  <si>
    <t>201702030756</t>
  </si>
  <si>
    <t>Advanced Lubrication Specialties Expansion Project</t>
  </si>
  <si>
    <t>Junell Corporation DBA Advanced Lubrication Specialties</t>
  </si>
  <si>
    <t>Bensalem Township</t>
  </si>
  <si>
    <t>To continue the growth of the company in Pennsylvania, ALS has recently begun expanding its warehouse capabilities in order to have the resources to service its market. ALS has purchased an existing adjacent warehouse property located at 524 Imperial Court and is in the process of redeveloping the building to fit its needs. This project includes land acquisition of the new warehouse and improvements needed to support ALS' operations to give the company the resources it needs to continue to provide quality products and superior customer service to its clients.</t>
  </si>
  <si>
    <t>201702030718</t>
  </si>
  <si>
    <t>Central Bucks Family YMCA Capital Revitalization Project</t>
  </si>
  <si>
    <t>Central Bucks Family YMCA</t>
  </si>
  <si>
    <t>Doylestown Township</t>
  </si>
  <si>
    <t>The new 25,000 square foot Doylestown Y construction project will include Wellness Center and Program Space renovation and addition, new common areas, new family locker rooms, and new program space.</t>
  </si>
  <si>
    <t>201702030684</t>
  </si>
  <si>
    <t>Doylestown Township Municipal Complex</t>
  </si>
  <si>
    <t>A new 26,000 sq. ft. municipal building will be constructed that will house administration, finance, code enforcement, recreation and police departments. A new 5,600 sq. ft. recreation center will be built in Central Park. Funds for this project will be used to offset the cost of demolishing the existing administrative/police building, and construction of a new administrative/police building, park and recreations activities building, large evidence/police carport. The funds will also be used to remodel existing buildings within the municipal complex to house the fleet maintenance and public works offices.</t>
  </si>
  <si>
    <t>201702030721</t>
  </si>
  <si>
    <t>1704-00</t>
  </si>
  <si>
    <t>Fairless Hills YMCA Capital Revitalization Project</t>
  </si>
  <si>
    <t>Lower Bucks Family YMCA</t>
  </si>
  <si>
    <t>Falls Township</t>
  </si>
  <si>
    <t>We will build a new 45,000 square foot facility that will allow us to serve more people and deliver an enhanced experience for families in the community. The new facility will include a Wellness Center, Gymnasium, Family Aquatic Center, Teen Center, Early Childhood Education Center, Child Watch, Group Exercise Studios, Community Rooms, Family/Special Needs Locker Rooms and outdoor facilities for swimming, boating and fishing.</t>
  </si>
  <si>
    <t>201702010490</t>
  </si>
  <si>
    <t>1705-00</t>
  </si>
  <si>
    <t>FRAT Community Education and Medical Center</t>
  </si>
  <si>
    <t>Livengrin Foundation, Inc.</t>
  </si>
  <si>
    <t>Livengrin Foundation, Inc. provides high-quality professional treatment and related services to help individuals begin recovery from both the physical and mental problems of addiction. This Project consists of: (1) the planning, designing, constructing, and equipping of an approximate 16,600 square foot Medical Center and an approximate 3,936 square foot First Responders Treatment Building located on Livengrin's premises. Our modular buildings are being created off-site, and will arrive to site in June 2017.</t>
  </si>
  <si>
    <t>201702020513</t>
  </si>
  <si>
    <t xml:space="preserve">Morrisville Regional Wastewater Treatment Facility </t>
  </si>
  <si>
    <t>Municipal Authority of the Borough of Morrisville</t>
  </si>
  <si>
    <t>The project will involve at least 3 municipal entities in planning, designing, financing, and building a completely new wastewater treatment facility on a new site. The new facility will replace the existing plant. The new design includes a pump station to send existing sanitary sewage flow from an existing “wet well” via force main to the new site where wastewater will be sent through 2 parallel treatment paths incorporating primary clarification; activated sludge processing; secondary clarification; and tertiary clarification prior to final disinfection and return to the Delaware River. Existing structures will be razed as part of unrelated redevelopment planning. The project, serving as a catalyst for economic development, will accommodate flows from the Keystone Industrial Port Complex and contiguous areas of Falls Township, in addition to such other flows as may be diverted and contributed from the region.</t>
  </si>
  <si>
    <t>201701310432</t>
  </si>
  <si>
    <t>1706-00</t>
  </si>
  <si>
    <t>Police HQ</t>
  </si>
  <si>
    <t>Northampton Township</t>
  </si>
  <si>
    <t>The Northampton Township has purchased the land located at 111 Township Road and the property that is directly east of the building. The new Police Headquarters project includes land acquisition, site preparation, renovation of the existing building, building expansion, firearms training facility, security fencing, computer and technology equipment and office furniture and equipment.</t>
  </si>
  <si>
    <t>201702030624</t>
  </si>
  <si>
    <t>1707-00</t>
  </si>
  <si>
    <t>St. Luke's Hospital Site Development &amp; Readiness Project -Milford Township</t>
  </si>
  <si>
    <t>St. Luke's University Health Network</t>
  </si>
  <si>
    <t>Milford Township</t>
  </si>
  <si>
    <t>the purpose of this request is to support the Land Acquisition Costs ($6,000,000), the Soil and Sediment Control Plan ($2,000,000) and the Building Pad Readiness ($3,000,000) portion of the project.</t>
  </si>
  <si>
    <t>201702020558</t>
  </si>
  <si>
    <t>1708-00</t>
  </si>
  <si>
    <t>Villa Joseph Marie High School Expansion Project</t>
  </si>
  <si>
    <t>Villa Joseph Marie High School</t>
  </si>
  <si>
    <t>RACP funds would support the design, development and construction costs associated with building the new auditorium addition and the adaptive reuse of St. Joseph's Hall. The project includes the construction of a 600-seat, 13,174 SF, modern auditorium and the interior construction of the North Wing to include over 17,000 SF of educational space, comprised of nine new classrooms and three small-group instruction spaces. The new North Wing will also include a 4,000 SF Science, Technology, Engineering, and Math (STEM) Hall of the 21st Century, including state-of-the-art science labs and a fully-equipped, student TV studio.</t>
  </si>
  <si>
    <t>201702010452</t>
  </si>
  <si>
    <t>Adams Area Fire District Headquarters Project</t>
  </si>
  <si>
    <t>Adams Township</t>
  </si>
  <si>
    <t>Butler</t>
  </si>
  <si>
    <t>Constructing a new fire headquarters building on a prime location on Route 228, providing easy access to the communities served. Funds will be used for the acquisition of a 2.33 acre site which will be occupied by lighted parking, truck driveways and outside training areas. Funds will also be used for the construction of a two story building with a 12,592 SF ground floor area, 5,049 SF second floor area, and 1,032 SF training mezzanine. The total building is 18,630 SF.</t>
  </si>
  <si>
    <t>201702030649</t>
  </si>
  <si>
    <t>Arden Woods Development Project</t>
  </si>
  <si>
    <t>Arden Wood LLC</t>
  </si>
  <si>
    <t>Lancaster Township</t>
  </si>
  <si>
    <t>The Arden Woods Development Project is a mixed use residential development which will include approximately 588 units including apartments, town homes and residential single family homes. The proposed RACP scope includes the land acquisition and site work associated with the overall development. The work will include site clearing, erosion and sedimentation controls, grading, utility installation and paving.</t>
  </si>
  <si>
    <t>201702030617</t>
  </si>
  <si>
    <t xml:space="preserve">Jackson's Pointe </t>
  </si>
  <si>
    <t>Jackson Township</t>
  </si>
  <si>
    <t>The project's RACP scope consists of various site preparation activities that, when completed, will provide a pad-ready site for future development. The various infrastructure to be installed in the site include a stormwater management and sanitary sewer system, a water main to serve the entire site, connections to gas, electric, cable and telephone lines, and roads.</t>
  </si>
  <si>
    <t>201702020548</t>
  </si>
  <si>
    <t>MSA Thruway</t>
  </si>
  <si>
    <t>Cranberry Township</t>
  </si>
  <si>
    <t>The construction of the MSA Thruway. The MSA Thruway will be an underpass that will span 150 feet in length beneath State Route 228. The tunnel will provide vehicular and pedestrian access with the construction of two northbound lanes, a southbound lane, a bike lane, and sidewalks. The project also provides for excavation, utility relocations, and roadway construction related to the underpass.</t>
  </si>
  <si>
    <t>201701270266</t>
  </si>
  <si>
    <t>1812-00</t>
  </si>
  <si>
    <t>Steamfitters Butler Training Facility Phase II</t>
  </si>
  <si>
    <t>Steamfitters Local Union 449</t>
  </si>
  <si>
    <t xml:space="preserve">The Steamfitters butler Training Facility seeks to create a state-of-the-art training facility and meeting hall conveniently located off Route 19 and Interstate 79 in Jackson Township, Butler County. </t>
  </si>
  <si>
    <t>201701130164</t>
  </si>
  <si>
    <t>Zelienople Economic Development Project, Phase 2</t>
  </si>
  <si>
    <t>Borough of Zelienople</t>
  </si>
  <si>
    <t>Zelienople Borough</t>
  </si>
  <si>
    <t>The Zelienople Revitalization and Economic Development Project, Phase 2 (ZRED2), will provide comprehensive infrastructure improvements to the main street (SR19) in Zelienople, specifically Beaver St (S) to Spring St (N). The proposed enhancements will provide an environment that is conducive to economic development through increased infrastructure to serve vital community businesses. These vital upgrades will provide improved sanitary sewer, storm sewer, electrical service, sidewalks, parking and internet to a currently deteriorated part of town.</t>
  </si>
  <si>
    <t>201702030620</t>
  </si>
  <si>
    <t>1709-00</t>
  </si>
  <si>
    <t>Ebensburg Ambulatory Care Center - Phase II</t>
  </si>
  <si>
    <t>DLP Conemaugh Memorial Medical Center, LLC</t>
  </si>
  <si>
    <t>Cambria</t>
  </si>
  <si>
    <t>Cambria Township</t>
  </si>
  <si>
    <t>The Conemaugh Ebensburg Ambulatory Care Center (Ebensburg ACC) will replace the existing older, inefficient 12,410 sq. ft., facility. It is currently anticipated that the new center will be built on a site located on Route 22 between the intersections with Route 219 to the west and Admiral Perry Highway to the east. Phase II, proposed by this application, will assist in funding additional site development activities, and the steel, concrete, roof and glass portions of the overall project.</t>
  </si>
  <si>
    <t>201701300279</t>
  </si>
  <si>
    <t>1710-00</t>
  </si>
  <si>
    <t>Empowerment through Cultural and Economic Improvement</t>
  </si>
  <si>
    <t>Johnstown Concert Ballet</t>
  </si>
  <si>
    <t>Countywide Project</t>
  </si>
  <si>
    <t>Renovations to the Johnstown Concert Ballet including asbestos abatement, window replacement, selective demolition, where costumes, sets and sewing studios will be, plus offices. Creation of additional parking area with the acquisition of an adjoining lot where DANCE WORKS could have a handicap parking area that leads to a side door, a garden and landscaped area that separates the guests from the highway and protects them from view.</t>
  </si>
  <si>
    <t>201702010470</t>
  </si>
  <si>
    <t>1711-00</t>
  </si>
  <si>
    <t>Expansion and Upgrade of Johnstown YMCA Facility - Phase III</t>
  </si>
  <si>
    <t>Greater Johnstown Community YMCA</t>
  </si>
  <si>
    <t>Johnstown City</t>
  </si>
  <si>
    <t>Phase III has two major components. First, the building will be expanded to add a dedicated youth center. The youth center will include classroom and activity space utilized by the YMCA alternative education program as well as new and expanded activity space for young people enrolled in YMCA programs. The second component is the installation of a warm water therapeutic pool, which will allow the YMCA to offer aquatic rehabilitative therapy programs targeting the growing aging population and persons who have suffered brain, spinal and other injuries.</t>
  </si>
  <si>
    <t>201702010458</t>
  </si>
  <si>
    <t>JIDC RACP Cambria Township</t>
  </si>
  <si>
    <t>Johnstown Industrial Development Corporation</t>
  </si>
  <si>
    <t>The RACP funding will be used for a portion of the electric utility expansion needed for the reuse of a vacant manufacturing site, formerly occupied by Games a. The proposed project will triple the existing 164,939 square foot facility and expand into an additional adjacent 57.6 acres.</t>
  </si>
  <si>
    <t>201702030616</t>
  </si>
  <si>
    <t>Johnstown Flood Museum Revitalization</t>
  </si>
  <si>
    <t>Johnstown Area Heritage Association</t>
  </si>
  <si>
    <t>Funds will be used to rehabilitate the Johnstown Flood Museum. The project will include the installation of new electrical, mechanical, and lighting systems; upgrading the building shell, architectural finishes, and the elevator; and reinstalling fire suppression and security systems. New exhibitions will incorporate interactive digital technology.</t>
  </si>
  <si>
    <t>201702020542</t>
  </si>
  <si>
    <t>1712-00</t>
  </si>
  <si>
    <t>Learning Center for Health Science and Technology</t>
  </si>
  <si>
    <t>Mount Aloysius College</t>
  </si>
  <si>
    <t>Cresson Township</t>
  </si>
  <si>
    <t>The College plans to construct an addition to the science building and renovating 26,000 sf of the existing building. The new addition will include labs, medical imaging and nursing simulation suites, classrooms, faculty offices and communal space for students.</t>
  </si>
  <si>
    <t>201702030618</t>
  </si>
  <si>
    <t>Richland Ambulatory Care Center - Phase II</t>
  </si>
  <si>
    <t>Richland Township</t>
  </si>
  <si>
    <t>RACP funds will be used for construction activity related to the construction of the ambulatory care center.</t>
  </si>
  <si>
    <t>201702020538</t>
  </si>
  <si>
    <t>1713-00</t>
  </si>
  <si>
    <t xml:space="preserve">Carbon County Emergency Operations &amp; Training Center </t>
  </si>
  <si>
    <t>Carbon County Commissioners</t>
  </si>
  <si>
    <t>Carbon</t>
  </si>
  <si>
    <t>Nesquehoning Borough</t>
  </si>
  <si>
    <t>RACP funds will be used to complete site preparation and construction (fireman's training building, observation tower, and law enforcement training center) associated with the Carbon County Emergency Operations &amp; Training Center in the Borough of Nesquehoning, Carbon County.</t>
  </si>
  <si>
    <t>201701230194</t>
  </si>
  <si>
    <t>Install of New Air Plenum at Blue Mountain Hospital, Palmerton Campus</t>
  </si>
  <si>
    <t>Blue Mountain Health System, Inc.</t>
  </si>
  <si>
    <t>Palmerton Borough</t>
  </si>
  <si>
    <t>The project will eliminate the use of the current old style ceiling plenums, and its current use of the hospital's elevator shaft for return air. The project will replace this antiquated air handling system by adding an energy recovery unit (ERU) to collect and recover heat from existing exhaust systems in order to temper outside air supply to the existing air conditioning (AC) units in the mechanical penthouse. It will include upgrades to the hospitals heat, ventilation and air conditioning (HVAC) systems and will involve the institution of all needed ductwork and the replacement of antiquated dampers throughout the entire facility.</t>
  </si>
  <si>
    <t>201702030644</t>
  </si>
  <si>
    <t>1825-00</t>
  </si>
  <si>
    <t>Centre County Grange Park Equine Center</t>
  </si>
  <si>
    <t>Centre County Grange Encampment and Fair</t>
  </si>
  <si>
    <t>Centre</t>
  </si>
  <si>
    <t>90,000 square feet of covered arena space, 62,500 square feet of outdoor show practice space, 300 horse stalls, an accessory building to accommodate a larger show office, and more storage barns for equipment and bedding supplies will be constructed. Coupled with this expansion will be the construction of infrastructure to address vehicular access within the site, stormwater, sanitary sewer and water extensions and an upgrade to the air circulation system in the existing 48,750 square foot enclosed arena.</t>
  </si>
  <si>
    <t>201702020509</t>
  </si>
  <si>
    <t>1714-00</t>
  </si>
  <si>
    <t>CPI Health Sciences Building</t>
  </si>
  <si>
    <t>Central Pennsylvania Institute of Science and Technology</t>
  </si>
  <si>
    <t>Spring Township</t>
  </si>
  <si>
    <t>Construction of a new 45,800 SF, three story Health Sciences Building (HSB) on CPI's campus. The HSB will have technologically-advanced learning environments that are safe, flexible, comfortable, accessible, and environmentally-friendly. It will also include a leasable professional suite for use by a health care partner who would collocate and offer students valuable clinical experience. This new facility will enable CPI to offer AST degree programs for Healthcare Management, Medical Laboratory Technicians, Physical Therapy Assistants, Surgical Technicians, and Occupational Therapy Assistants.</t>
  </si>
  <si>
    <t>201702030776</t>
  </si>
  <si>
    <t>1715-00</t>
  </si>
  <si>
    <t>Borough Municipal Hall Renovation</t>
  </si>
  <si>
    <t>Borough of West Chester</t>
  </si>
  <si>
    <t>Chester</t>
  </si>
  <si>
    <t>West Chester Borough</t>
  </si>
  <si>
    <t>The Municipal Building houses the Borough's public meeting spaces, and it administrative parking and police department operations. The project will expand the space available for the Police Department to encompass the entire First Floor; Eliminate the separation between the Police Department and its Administrative Offices; Bring the Detention facilities into compliance with current standards for security and life safety; Relocate parking enforcement office from the First Floor to the Second Floor; Reconfigure the east half of the 2nd Floor to improve its functionality; Create more secure interface between the public and the staff at the Second Floor; Replace existing interior windows; increase level of insulation; and improve lobby acoustics. The Project will provide holding cells for men, women and juveniles compliant with security and life safety standards; improve evidence storage and management capabilities; consolidate police functions; increase police operational capacity; create secure work spaces; add three additional community meeting space; ADA compliant bathrooms, customer service, and entrances; modern addressable fire alarm system; low flow plumbing fixtures; energy efficient LED lighting fixtures; emergency generator to back up entire building, etc.</t>
  </si>
  <si>
    <t>201702020511</t>
  </si>
  <si>
    <t>1716-00</t>
  </si>
  <si>
    <t xml:space="preserve">Boy Scouts of America-Program Activity &amp; Resource Campus </t>
  </si>
  <si>
    <t>Chester County Council Boy Scouts of America</t>
  </si>
  <si>
    <t>West Whiteland Township</t>
  </si>
  <si>
    <t>The PARC or Program Activity &amp; Resource Campus project includes the construction of a 22,000 sq. ft. building that includes a training center, Scout store, Scout service center, STEM center, and meeting facilities.</t>
  </si>
  <si>
    <t>201702030637</t>
  </si>
  <si>
    <t>1717-00</t>
  </si>
  <si>
    <t>Coatesville Office/Hotel Development II</t>
  </si>
  <si>
    <t>Coatesville Office Funding, LLC</t>
  </si>
  <si>
    <t>Coatesville City</t>
  </si>
  <si>
    <t xml:space="preserve">The RACP Grant ($3,000,000) and Match Funds ($3,000,000) will be used to reimburse the applicant for the construction costs associated with building the core and shell of a 40,000 sq. ft. office Class A building in Coatesville. </t>
  </si>
  <si>
    <t>201702020493</t>
  </si>
  <si>
    <t>East and West Whiteland Data Center, Municipal and Industrial Development</t>
  </si>
  <si>
    <t>WWT MG, LLC</t>
  </si>
  <si>
    <t>West Whiteland Township has entered into a public/private partnership with WWT MG, LLC to construct a new municipal services facility on the South Bacton Hill Road site. This site is part of a larger, 100-acre site currently planned for mixed-use redevelopment. The RACP project will provide a new LEED-type municipal facility that will meet West Whiteland's desire to relocate its public works, parks and recreation equipment and employees under one roof.</t>
  </si>
  <si>
    <t>201702030683</t>
  </si>
  <si>
    <t>1718-00</t>
  </si>
  <si>
    <t>East Linden Street Parking Garage Expansion</t>
  </si>
  <si>
    <t>Borough of Kennett Square</t>
  </si>
  <si>
    <t>Kennett Square Borough</t>
  </si>
  <si>
    <t>Expansion of the existing parking garage to include 203 new parking spaces.</t>
  </si>
  <si>
    <t>201702020506</t>
  </si>
  <si>
    <t>Freedoms Foundation Renovation Project</t>
  </si>
  <si>
    <t>Freedoms Foundation at Valley Forge</t>
  </si>
  <si>
    <t>Schuylkill Township</t>
  </si>
  <si>
    <t>Funds will be used to renovate 6 high use buildings. Renovation projects include: Roadway and parking lot repair &amp; repaving. Energy efficiency improvements include replacing 341 inefficient single pane with energy efficient windows, replacing 24 wood entry doors with insulated safety doors, replace HVAC units in administration in Martha Washington building, update inefficient lighting with LED. Updating electrical service and circuits in each building. Removing and replacing roof shingles in each building. Address safety and ADA compliance initiatives including handicap entrances &amp; bathrooms in admin in Martha W bldg and 3 dorms. Converting excess space in MacArthur Bldg into sleeping rooms w bathrooms as well as AC in the Martha Washington Ballroom.</t>
  </si>
  <si>
    <t>201701310414</t>
  </si>
  <si>
    <t>Fritz Lumberyard Development</t>
  </si>
  <si>
    <t>WWED LP</t>
  </si>
  <si>
    <t>Easttown Township</t>
  </si>
  <si>
    <t>The current state of the abandoned Fritz Lumberyard is buildings in disrepair. Funds will be used for safe, illuminated pedestrian sidewalks, the open community plaza area, and the two story parking deck. Revitalization of façade work to create a downtown environment. Purchase of required EDU's for the mixed use of the project. Site preparation for this project and donation of vintage lumber for local historic barn rebuild project through Tredyffrin Historic Preservation Trust.</t>
  </si>
  <si>
    <t>201701310420</t>
  </si>
  <si>
    <t>1719-00</t>
  </si>
  <si>
    <t xml:space="preserve">Immaculata University Student Engagement Center </t>
  </si>
  <si>
    <t>Immaculata University</t>
  </si>
  <si>
    <t>East Whiteland Township</t>
  </si>
  <si>
    <t>As good stewards of the university and surrounding neighborhoods, planned renovations to the existing Good Counsel Hall seek to improve: life-safety, accessibility, energy efficiency, and functionality issues with-in academic spaces (19,940 sf), office spaces (5,185 sf), and a publicly available bookstore/ retail space (4,702 sf). Integrated construction of a ‘shovel-ready’ addition (14,444 sf) to Good Counsel Hall will serve as the Center for Student Engagement (SEC) providing a large venue retail food service facility; as well as open lounge areas, multi-purpose spaces for student clubs/ community activities, various indoor recreational amenities, and an outdoor dining plaza with a small community amphitheater.</t>
  </si>
  <si>
    <t>201702030757</t>
  </si>
  <si>
    <t>Interior Restoration of the Historic Colonial Theatre (Phoenixville/Chester County)</t>
  </si>
  <si>
    <t>Association for the Colonial Theatre (ACT)</t>
  </si>
  <si>
    <t>Phoenixville Borough</t>
  </si>
  <si>
    <t>This project will fully restore the interior historic aspects of Association for the Colonial Theatre's (ACT's) 1903 lobby, balcony, auditorium, and back of house. This is the second phase of the Colonial's current building expansion project. Restoration work includes: a) Analysis of paint (lobby, proscenium arch, grillwork, walls, fabric paneling), restoration of detail, repainting; b) Installation of new/repair of existing historic or reproduction light and other fixtures; c) Re-carpeting + re-seating the 658-seat auditorium to increase profitability and add seats; d) Installation of permanent light and sound equipment for concerts, increasing profitability and attractiveness for performers and rentals; e) Enlarged concession stand; f) Modernized stage and back-of-house; and g) Installation of new carpeting, stairs and rails, and other cosmetic and purposeful features.</t>
  </si>
  <si>
    <t>201702020510</t>
  </si>
  <si>
    <t>Oxford Borough Multimodal Transportation Center</t>
  </si>
  <si>
    <t>Borough of Oxford</t>
  </si>
  <si>
    <t>Oxford Borough</t>
  </si>
  <si>
    <t>Construction of a multimodal transit center in the downtown. The facility is designed to be a three-story, five level parking structure, with multimodal transportation integration. It will be the community's main transportation hub, with lighted pedestrian paths, bike racks, buggy parking, and an integrated bus station and designated bus loop road. The facility's 2,700 SF of street level, interior space will become the new Borough Hall, ideally relocating municipal services to the center of Downtown.</t>
  </si>
  <si>
    <t>201702030629</t>
  </si>
  <si>
    <t>Penn Township Red Rose Community Center</t>
  </si>
  <si>
    <t>Penn Township Municipal Government</t>
  </si>
  <si>
    <t>Penn Township</t>
  </si>
  <si>
    <t>The funds will be used to develop and construct a 16,800 square foot community center for Penn Township, Chester County, PA.</t>
  </si>
  <si>
    <t>201702020567</t>
  </si>
  <si>
    <t>Phoenixville Fire Station and Recreation Center</t>
  </si>
  <si>
    <t>Borough of Phoenixville</t>
  </si>
  <si>
    <t>The project consists of a 19,860 SF Fire Station and a 20,000 SF Recreation Center.</t>
  </si>
  <si>
    <t>201702020564</t>
  </si>
  <si>
    <t>Phoenixville Multi-modal Transit Center</t>
  </si>
  <si>
    <t>The project consists of a covered bus station with waiting area, benches, automated ticketing, and bus route information; a 4-level structured parking facility for 480 cars that serves the downtown community.</t>
  </si>
  <si>
    <t>201702020575</t>
  </si>
  <si>
    <t>1720-00</t>
  </si>
  <si>
    <t>Rajant Wireless Technology &amp; Security Center</t>
  </si>
  <si>
    <t>Fiore Foundations, LLC</t>
  </si>
  <si>
    <t>West Goshen Township</t>
  </si>
  <si>
    <t>The Rajant Wireless Technology &amp; Security Center will be a complete refit of a new headquarters for the company. The new location consists of a 26,730 square foot office building upon 6 acres. The office building will be renovated. The RACP grant will be used to reimburse the applicant for renovation costs and for part of the acquisition costs.</t>
  </si>
  <si>
    <t>201702030581</t>
  </si>
  <si>
    <t xml:space="preserve">Southern Chester County Regional Police  - Police Station </t>
  </si>
  <si>
    <t>New Garden Township</t>
  </si>
  <si>
    <t>New Garden Township has recently formed a regional police department with West Grove Borough. This project is to construct a new state-of-the-art police station for the Regional Department replacing the existing triple-wide trailer that currently houses the department.</t>
  </si>
  <si>
    <t>201701310438</t>
  </si>
  <si>
    <t xml:space="preserve">Clarion County YMCA Relocation &amp; Expansion </t>
  </si>
  <si>
    <t>Scenic Rivers YMCA</t>
  </si>
  <si>
    <t>Clarion</t>
  </si>
  <si>
    <t>Monroe Township</t>
  </si>
  <si>
    <t>The proposed construction of the Clarion County YMCA includes a new, 44,000 square foot, state-of-the-art health and wellness center that will feature a full-service fitness center, gymnasium, indoor pool, and outdoor athletic field. The new YMCA will provide health, childcare, educational, and recreational opportunities for residents, businesses, and institutions.</t>
  </si>
  <si>
    <t>201702030593</t>
  </si>
  <si>
    <t>Clarion Hospital Emergency Room Renovation and Addition</t>
  </si>
  <si>
    <t>Clarion Healthcare System Inc.</t>
  </si>
  <si>
    <t>Clarion Township</t>
  </si>
  <si>
    <t>RACP funds will be used to complete the emergency room expansion project.</t>
  </si>
  <si>
    <t>201702030693</t>
  </si>
  <si>
    <t>Clearfield Hospital Emergency Department Renovation</t>
  </si>
  <si>
    <t>Clearfield Hospital d/b/a Penn Highlands Clearfield</t>
  </si>
  <si>
    <t>Clearfield</t>
  </si>
  <si>
    <t>Clearfield Borough</t>
  </si>
  <si>
    <t>Funds requested through RACP will be used for the reconstruction/renovation and upgrade to the existing Clearfield Hospital Emergency Department. The funds will be utilized to renovate, remediate, and upgrade the entire north wing. This would include a complete gut and reconstruction of the entire north wing ground. Also included are exterior site improvements of closing the patient/visitor drive entrance near the ED and re-working vehicle traffic on site. In order to maintain operations throughout the renovation, it is necessary to include demolition and ICRA costs for phased construction and ICRA separation.</t>
  </si>
  <si>
    <t>201701260260</t>
  </si>
  <si>
    <t>1721-00</t>
  </si>
  <si>
    <t>DuBois Main Street Street Scape</t>
  </si>
  <si>
    <t>City of DuBois</t>
  </si>
  <si>
    <t>Dubois City</t>
  </si>
  <si>
    <t>This project is designed as a beautification project linking one of our residential neighborhoods with downtown DuBois and Also DuBois Penn Highlands Hospital. The project will replace broken or missing sidewalks and driving surfaces throughout the neighborhood and downtown. The funds will be used to replace sidewalks, resurface the roadway, install lighting and replace utilities as necessary for the project.</t>
  </si>
  <si>
    <t>201701260261</t>
  </si>
  <si>
    <t>1722-00</t>
  </si>
  <si>
    <t xml:space="preserve">DuBois Memorial Park Revitalization </t>
  </si>
  <si>
    <t>The City of DuBois Memorial Park Skate park improvements including the resurfacing of the Tennis and Basketball courts, replacing the decking in the skate park, senior league field new grandstand, fencing and turf the infield, and expansion of the roof on the Cherry Amphitheater to accommodate more performances. Additionally the City pools needs overhauled with a new pool heater, sliding board and general grounds work.</t>
  </si>
  <si>
    <t>201702030680</t>
  </si>
  <si>
    <t>1723-00</t>
  </si>
  <si>
    <t xml:space="preserve">East Campus Renovations </t>
  </si>
  <si>
    <t>Lock Haven University Foundation</t>
  </si>
  <si>
    <t>Clinton</t>
  </si>
  <si>
    <t>Lock Haven City</t>
  </si>
  <si>
    <t xml:space="preserve">The Lock Haven University Foundation wishes to build “The Lock Haven University Wrestling Center” on East Campus. LHU hired Quad 3 Group to design a state of the art facility which will meet the LHU Wrestling Programs needs for many years to come. The major components of the project include a Wrestling Room, Cardio/Strength Training Facility, Locker Rooms, Training Room, Entry Sequence and Display Area, and Administrative Offices.
</t>
  </si>
  <si>
    <t>201702020547</t>
  </si>
  <si>
    <t>Revitalize North Main St.; Expand Civic Engagement II</t>
  </si>
  <si>
    <t>Allegheny College</t>
  </si>
  <si>
    <t>Crawford</t>
  </si>
  <si>
    <t>Meadville City</t>
  </si>
  <si>
    <t>The project consists of three components: building renovation, traffic calming measures on North Main Street, and an electronic card access system.</t>
  </si>
  <si>
    <t>201701270273</t>
  </si>
  <si>
    <t>1724-00</t>
  </si>
  <si>
    <t>Vernon Place - Job-generator Rt.322 &amp; Rt.19 Corridor</t>
  </si>
  <si>
    <t>Economic Progress Alliance of Crawford County</t>
  </si>
  <si>
    <t>Vernon Township</t>
  </si>
  <si>
    <t xml:space="preserve">Funding will support excavation, removal of debris, site grading, construction of internal site access roadways, the construction of water and sanitary sewer infrastructure, the construction of storm-water management facilities, as well as the construction of site landscaping and lighting. The project will complete infrastructure to provide multiple build-ready sites of various sizes within the Rt. 322 and Rt. 19 transportation corridor. </t>
  </si>
  <si>
    <t>201702020492</t>
  </si>
  <si>
    <t>1725-00</t>
  </si>
  <si>
    <t>Carlisle Family YMCA Redevelopment</t>
  </si>
  <si>
    <t>Carlisle Family YMCA</t>
  </si>
  <si>
    <t>Cumberland</t>
  </si>
  <si>
    <t>Carlisle Borough</t>
  </si>
  <si>
    <t>The redevelopment of the Carlisle Family YMCA facility would increase the existing 54,418 SF facility to 58,952 SF. The project is to be completed in two phases. The first phase including demolition of the original 3 story school building and remodeling of locker rooms. The second phase includes construction of the new building on the site of the demolished school building and the construction of a new parking lot. There will also be demolition throughout the remaining structure leading to a new layout.</t>
  </si>
  <si>
    <t>201702030690</t>
  </si>
  <si>
    <t>Katie's Place Redevelopment</t>
  </si>
  <si>
    <t>Katie’s Place of Shippensburg, Inc. (Candidate)</t>
  </si>
  <si>
    <t>Shippensburg Borough</t>
  </si>
  <si>
    <t>The subject property - a vacant, former commercial bakery in the Shippensburg and is in dire need of renovation. The 35,000 SF dilapidated building is proposed for re-use as a community center. The RACP funds will be comprised of construction and contingency costs associated with renovation of 27,566 square feet of community and non-profit space.</t>
  </si>
  <si>
    <t>201702030760</t>
  </si>
  <si>
    <t>Oakwood Hills Mixed-Use Development</t>
  </si>
  <si>
    <t>Rider Musser Development LLC</t>
  </si>
  <si>
    <t>Upper Allen Township</t>
  </si>
  <si>
    <t>Rider Musser Development, LLC has assembled three contiguous tracts of land in Upper Allen Township for the purposes of constructing this mixed-use project. Together, these parcels will make up Oakwood Hills, a skillfully Master Planned development that integrates and extends an existing community, creates hundreds of jobs and generates a significant amount of new tax revenue for the Township and Commonwealth. The campus will include 392 garden apartments; a hotel with meeting space; restaurants; convenience retail; bank(s); and commercial office space. The land was previously utilized for agricultural purposes; therefore, no infrastructure currently exists on site. To complete the development, Rider Musser must first complete a series of significant site and infrastructure work in order for the development and surrounding area to function efficiently, as designed.</t>
  </si>
  <si>
    <t>201702030702</t>
  </si>
  <si>
    <t>Redevelopment of the IAC Brownfield Site</t>
  </si>
  <si>
    <t>Carlisle Productions, Inc. and
Affiliates</t>
  </si>
  <si>
    <t>In 2010, Carlisle Productions (d/b/a Carlisle Events) purchased the IAC property to advance a mixed-use redevelopment project in concert with the Borough and Redevelopment Authority. Since purchasing the property, Carlisle Productions has made significant progress in Act 2 remediation and redevelopment due diligence. RACP grant award will be used to complete on-site preparation work that consists of grading, utility infrastructure and storm water conveyance piping on the site of the former manufacturing facility. This site work is estimated to cost $4.5 million.</t>
  </si>
  <si>
    <t>201702030579</t>
  </si>
  <si>
    <t>Shippensburg Regional Conference Center</t>
  </si>
  <si>
    <t>Shippensburg University Foundation</t>
  </si>
  <si>
    <t>Shippensburg Township</t>
  </si>
  <si>
    <t>The Phase III of the Shippensburg Regional Conference Center will serve as multifunctional facility offering 46,000 square feet. The grant funds will be used for construction of a full-service banquet kitchen and dining facility serving up to 750 seats, additional meeting space, and expanded parking along with the associated project soft costs of architectural, engineering and permitting.</t>
  </si>
  <si>
    <t>201702030633</t>
  </si>
  <si>
    <t>City of Harrisburg Division Street Bridge Project</t>
  </si>
  <si>
    <t>Redevelopment Authority of the City of Harrisburg</t>
  </si>
  <si>
    <t>Dauphin</t>
  </si>
  <si>
    <t>Harrisburg City</t>
  </si>
  <si>
    <t>The City plans to create another access route across the railroad tracks by extending Division Street through the construction of a bridge.</t>
  </si>
  <si>
    <t>201702030742</t>
  </si>
  <si>
    <t>Harrisburg City Islanders Multi-Use Stadium</t>
  </si>
  <si>
    <t>Harrisburg Capital Soccer</t>
  </si>
  <si>
    <t>Lower Swatara Township</t>
  </si>
  <si>
    <t>Funds will be used to finance construction and infrastructure of a professional grade soccer stadium with 5,000 seats, dedicated VIP areas, entrance plaza, concessions, restrooms, indoor locker rooms, a state-of-the-art broadcasting booth, and a new scoreboard. The new facility will allow the Harrisburg City Islanders to remain competitive with major market teams and will provide PSU the opportunity to improve its athletic education capacity.</t>
  </si>
  <si>
    <t>201702020494</t>
  </si>
  <si>
    <t>1726-00</t>
  </si>
  <si>
    <t>Harrisburg Midtown Arts Center</t>
  </si>
  <si>
    <t>The Harrisburg Midtown Arts Center (HMAC) is a multidisciplinary arts and cultural center located in Midtown Harrisburg.  Renovations of areas in the HMAC to include the lower level production studio and stage, the capital ballroom, and a rooftop bar area. The completion of the project will complete HMAC's facility and optimize its potential use.</t>
  </si>
  <si>
    <t>201702030717</t>
  </si>
  <si>
    <t>Harristown 2nd Street Redevelopment</t>
  </si>
  <si>
    <t>Harristown Enterprises, Inc.</t>
  </si>
  <si>
    <t>Harristown Enterprises is seeking funds to acquire and renovate 17 S 2nd St and construct a new 6-story tower on land at 21 S 2nd St. Project will yield 47,000 SF of space, yielding 24 residential units using half the space and create 16,000 new commercial space. The resulting mixed used complex will include approximately a 50/50 mix between upscale residential apartments and commercial office/retail space.</t>
  </si>
  <si>
    <t>201702030695</t>
  </si>
  <si>
    <t>1727-00</t>
  </si>
  <si>
    <t>Hershey Towne Square</t>
  </si>
  <si>
    <t>Hershey DTC, LP</t>
  </si>
  <si>
    <t>Derry Township</t>
  </si>
  <si>
    <t>The funds will be used for construction of the proposed three-story parking garage and associated foundations, utilities, and egress ramps.</t>
  </si>
  <si>
    <t>201701280276</t>
  </si>
  <si>
    <t>HUB Master Project</t>
  </si>
  <si>
    <t>Christian Recovery Aftercare Ministry, Inc.</t>
  </si>
  <si>
    <t>The renovation and construction of the 2nd floor of the Harrisburg Uptown Building (HUB) including office space for other organizations related to the vision and mission of the overall purpose of the HUB to include, Hazardous Abatement i.e. asbestos and lead, Construct 10+ offices, Installing new ceiling tiles, new flooring, designing a 20+ seating conference room, upgrading all the bathrooms to handicap accessible.</t>
  </si>
  <si>
    <t>201702030786</t>
  </si>
  <si>
    <t>Hummel Street Redevelopment</t>
  </si>
  <si>
    <t>Tri-County Housing Development Corporation, Ltd</t>
  </si>
  <si>
    <t>Eliminate blight and revitalize the 200 block of Hummel Street in the City of Harrisburg. The Hummel Street corridor is part of the Mulder square area in historic South Allison Hill. The project includes the acquisition of eleven (11) parcels, demolition of five (5) blighted and uninhabitable properties, construction of four (4) new single family homes for sale, rehabilitation of three (3) single family homes for sale, rehabilitation of two (2) multi-family dwellings that provide seven (7) rental units of affordable housing for low-moderate income persons/families.</t>
  </si>
  <si>
    <t>201702030744</t>
  </si>
  <si>
    <t>Mulberry Street Properties (Thompson - Derry) / Allison Hill</t>
  </si>
  <si>
    <t>MV Residential Development LLC</t>
  </si>
  <si>
    <t>We plan to remove the blight that currently exists at the Thompson / Derry site that the Harrisburg Housing Authority currently owns. This parcel of land is a key parcel in the Allison Hills Revitalization Area and has been targeted by the City of Harrisburg and the Harrisburg Housing Authority as an area where blight can be combated. The RCAP funds will be used reimburse the cost of the Thompson / Derry land that was purchased for the redevelopment program, to pay for permitting and demolition costs to remove the current debris and structures on-site.</t>
  </si>
  <si>
    <t>201701310422</t>
  </si>
  <si>
    <t>Progress and Linglestown Traditional Neighborhood District</t>
  </si>
  <si>
    <t>Hawthorne SPE</t>
  </si>
  <si>
    <t>Susquehanna Township</t>
  </si>
  <si>
    <t>The first two phases of the 8-phased Progress and Linglestown Traditional Neighborhood District (TND) project located at the intersection of SR-39 and N. Progress Avenue in Susquehanna Township. The RACP scope of consists of the earthwork to make the site suitable for development; the construction of roadways, sidewalks and parking lots; landscaping; the installation of storm water management systems, sanitary sewer and water lines; site lighting and the site's electrical connections.</t>
  </si>
  <si>
    <t>201702020491</t>
  </si>
  <si>
    <t>1728-00</t>
  </si>
  <si>
    <t>The Salvation Army Harrisburg Service and Worship Center</t>
  </si>
  <si>
    <t>The Salvation Army Harrisburg is proposing the construction of a 38,910-square-foot facility on a seven-acre site at 29th Street and Rudy Road in Harrisburg, Pennsylvania. Upon completion of the new facility, The Salvation Army Harrisburg will be the only occupant and will own and operate the facility. The project will involve the demolition of three dilapidated existing structures, site development and construction of a new building.</t>
  </si>
  <si>
    <t>201702030627</t>
  </si>
  <si>
    <t>Whitaker Center 2017</t>
  </si>
  <si>
    <t>Whitaker Center for Science and the Arts</t>
  </si>
  <si>
    <t>Funds will be used to address the following specific, prioritized construction, renovation and upgrade projects. Major building systems will be renovated, including replacing the roof on the facility, constructing two new cooling towers and cleaning, re-pointing and sealing the exterior masonry surfaces. Technology upgrades will include installing advanced ticketing software, a digital security camera system, upgraded giant screen digital projector, and replacing computers and upgrading the voice and data information network. Permanently fireproofed curtains will be installed in the performing arts theater. New seating will be installed in the performing arts theater and the digital cinema. The science center will be refurbished with new wall and floor coverings. Worn exhibits will be replaced. A four dimensional science theater experience will be constructed and equipped with a 3D projection system and computer controlled equipment to create environmental effects.</t>
  </si>
  <si>
    <t>201702020566</t>
  </si>
  <si>
    <t>1729-00</t>
  </si>
  <si>
    <t>Academy of Notre Dame STEM Center</t>
  </si>
  <si>
    <t>Academy of Notre Dame</t>
  </si>
  <si>
    <t>Delaware</t>
  </si>
  <si>
    <t>Radnor Township</t>
  </si>
  <si>
    <t>RACP funding would be used to construct a new 30,000 SF, LEED certified STEM Education Center. The building will include nine science laboratories (two chemistry, two biology, two physics, two middle school and one environmental science), three lab prep rooms, a robotics classroom, a design and innovation laboratory, and seven Technology-Enabled Active Learning math classrooms. A large, first-floor gallery will provide flexible, multipurpose space for larger gatherings and seminars. Spaces for small group collaboration will be distributed throughout the corridors on both floors.</t>
  </si>
  <si>
    <t>201702020501</t>
  </si>
  <si>
    <t>1730-00</t>
  </si>
  <si>
    <t>Boeing Vertical Lift Expansion - V-22 Future Factory</t>
  </si>
  <si>
    <t>The Boeing Company</t>
  </si>
  <si>
    <t>Ridley Township</t>
  </si>
  <si>
    <t>The Boeing Company will renovate ~230K SF of existing high-bay steel constructed factory space that is currently unoccupied and awaiting possible demolition. The renovation will consist of necessary upgrades to support modifying the V-22 aircraft, including but not limited to: upgrades to the fire alarm &amp; sprinkler system, a new lighting package including updating outdated substations, new Air Rotation Units for efficient heating &amp; cooling, larger overhead doors, floor flatness &amp; leveling, utility stands throughout for aircraft production positions, a new aircraft paint facility, new support cells including break areas &amp; meeting rooms, new office space for employees.</t>
  </si>
  <si>
    <t>201702030749</t>
  </si>
  <si>
    <t>1731-00</t>
  </si>
  <si>
    <t>Brandywine Conservancy &amp; Museum Of Art Facility Upgrades</t>
  </si>
  <si>
    <t>Brandywine Conservancy and Museum Of Art</t>
  </si>
  <si>
    <t>Chadds Ford Township</t>
  </si>
  <si>
    <t>Facility upgrades are renovations of the main BRMA building. Outcomes for fire suppression work are water feed installation; a pre-action, dry pipe system; and upgraded alarms. For HVAC, outcomes are humidification units; temp/humidity sensors; and air infiltration prevention. Restrooms will be upgraded to ADA accessibility standards, with the required dimensions, clearances, and fixtures.</t>
  </si>
  <si>
    <t>201702020568</t>
  </si>
  <si>
    <t>1732-00</t>
  </si>
  <si>
    <t>Crozer-Chester Medical Center Improvements</t>
  </si>
  <si>
    <t>Prospect Crozer, LLC</t>
  </si>
  <si>
    <t>Upland Borough</t>
  </si>
  <si>
    <t>This $17,981,756 RACP project consists of the removal of the aging boiler system, and installation of a new central power plant and associated engineering costs.</t>
  </si>
  <si>
    <t>201702030696</t>
  </si>
  <si>
    <t>1733-00</t>
  </si>
  <si>
    <t>Drexeline Shopping Center Redevelopment</t>
  </si>
  <si>
    <t>State Road Foods II, Inc.</t>
  </si>
  <si>
    <t>Upper Darby Township</t>
  </si>
  <si>
    <t>State Road Foods II, Inc. will demolish the existing, aged shopping center and replace it with a new, 70,000 SF grocery store that will anchor the revitalized shopping center. The new location will be designed with 49,000 SF of selling area. RACP funds are requested to support the construction of a new, 70,000 SF ShopRite grocery store and the surrounding retail and commercial buildings comprising a new shopping center.</t>
  </si>
  <si>
    <t>201702030739</t>
  </si>
  <si>
    <t>1813-00</t>
  </si>
  <si>
    <t>Jericho 1.0</t>
  </si>
  <si>
    <t>Brian Heindl</t>
  </si>
  <si>
    <t>Chester City</t>
  </si>
  <si>
    <t>This proposed project would modernize the mill. This proposed project would convert Co-Generation of electricity from coal based to natural gas based.</t>
  </si>
  <si>
    <t>201702010483</t>
  </si>
  <si>
    <t>1734-00</t>
  </si>
  <si>
    <t>Marcus Hook Borough Delaware River Fishing Pier Structural Improvements</t>
  </si>
  <si>
    <t>Marcus Hook Borough</t>
  </si>
  <si>
    <t>This project addresses structural repair the Marcus Hook Delaware River Fishing Pier &amp; Ice Breakers. In general, the pier was labeled in SERIOUS condition due to widespread and extensive deterioration of timber piles. Outlined in the report was an implementation schedule to replace posts at piles that were previously repaired that have since deteriorated and to install new posts at severely deteriorated piles.</t>
  </si>
  <si>
    <t>201702020563</t>
  </si>
  <si>
    <t>1735-00</t>
  </si>
  <si>
    <t>Monroe Energy West Side Project</t>
  </si>
  <si>
    <t>Monroe Energy, LLC</t>
  </si>
  <si>
    <t>Trainer Borough</t>
  </si>
  <si>
    <t>The Monroe Energy West Side Project is an integral subset of the $190 M Tier III ULSG mandated improvement. The $23.06 M West Side project includes the engineering, procurement and construction services necessary to install the ULSG component parts within the Monroe Refinery. The RACP project further includes construction of new infrastructure equipment to support the unit in order to safely integrate it into the Monroe Refinery. These modifications include a new Electrical Substation; a Cooling Tower; and installation of a Process Heater. The ULSG and West Side integrated system will enable Monroe to remove an additional 20ppm of sulfur from its refined gasoline. The EPA estimates that in 2030 the annual monetized health benefits of implementation of its Tier 3 standards will be between $6.7 and $19 Billion.</t>
  </si>
  <si>
    <t>201702030781</t>
  </si>
  <si>
    <t>Ridley Square Green-Initiative Development - Phase II</t>
  </si>
  <si>
    <t>MGM Ridley Parking, L.P.</t>
  </si>
  <si>
    <t>As the abandoned site of a former wastewater treatment facility, this blighted property has been targeted by Ridley Township for economic and commercial development for more than two decades. The overall development anticipates 2 hotels, two restaurants, a convenience store w/ gas, potential office complex, &amp; 6 acres of retained green space. Phase I has been completed. Current request is for Phase II, which includes development of the green-based infrastructure improvements, construction of a 10,000 SF family-friendly sit down restaurant, and construction of a 113-room extended stay hotel. The hotel will be the lynchpin for the base business that is needed by the Phase II end users. While the main function of the hotel will be to provide lodging, it will also provide business services at the need and request of the public.</t>
  </si>
  <si>
    <t>201702030708</t>
  </si>
  <si>
    <t>1736-00</t>
  </si>
  <si>
    <t>Student Life and Health Sciences Center</t>
  </si>
  <si>
    <t>Neumann University</t>
  </si>
  <si>
    <t>Aston Township</t>
  </si>
  <si>
    <t>The Student Life and Health Sciences Center project will include infrastructure, construction and other related costs for the addition to existing academic campus facilities.</t>
  </si>
  <si>
    <t>201702030580</t>
  </si>
  <si>
    <t>Styrene Monomer Recovery and Manufacturing Facility</t>
  </si>
  <si>
    <t>Agilyx Corporation</t>
  </si>
  <si>
    <t>Agilyx will use the RACP grant to construct all or portions of buildings and other structures that will be used for the polystyrene recovery and manufacturing facility to be co-located with its waste plastic-to-oil facility.</t>
  </si>
  <si>
    <t>201702010474</t>
  </si>
  <si>
    <t>Sun Center Hotel and Tourist Attraction</t>
  </si>
  <si>
    <t>Sun Center II, Inc.</t>
  </si>
  <si>
    <t>Chester Township</t>
  </si>
  <si>
    <t>New construction of (i) an Indoor Themed Attraction, (ii) a Hotel, Spa and Conference Center and (iii) an Outdoor Attraction with retail, dining and live entertainment on 28-acres already owned.</t>
  </si>
  <si>
    <t>201702030601</t>
  </si>
  <si>
    <t>Villanova University Performing Arts Center</t>
  </si>
  <si>
    <t>Villanova University</t>
  </si>
  <si>
    <t>The Performing Arts Center will include two main performance spaces: a 400-seat proscenium theater and a 200-seat courtyard theater. Additional spaces include a rehearsal room, performance lab, classrooms, dance and art studios, costume and scenery shops, a box office and multiple venues for special events.</t>
  </si>
  <si>
    <t>201701270274</t>
  </si>
  <si>
    <t>Widener University Kirkbride Hall Academic Facility Expansion</t>
  </si>
  <si>
    <t>Widener University</t>
  </si>
  <si>
    <t>This project will expand the Kirkbride Hall academic facility through the construction of a new wing to accommodate additional laboratory, classroom, office, and informal student programming space necessary to meet the needs associated with the enhancement of existing health professional programs and the development and implementation of a new robotics engineering program and health-related professional programs.</t>
  </si>
  <si>
    <t>201701270264</t>
  </si>
  <si>
    <t>1814-00</t>
  </si>
  <si>
    <t xml:space="preserve">Project Red </t>
  </si>
  <si>
    <t>Domtar Paper Company LLC</t>
  </si>
  <si>
    <t>Elk</t>
  </si>
  <si>
    <t>Johnsonburg Borough</t>
  </si>
  <si>
    <t>The Johnsonburg mill plans to convert two existing pulverized coal fired boilers to natural gas.</t>
  </si>
  <si>
    <t>201702020503</t>
  </si>
  <si>
    <t>Campaign for Hope, Compassion, and Possibilities</t>
  </si>
  <si>
    <t>EHCA Foundation</t>
  </si>
  <si>
    <t>Erie</t>
  </si>
  <si>
    <t>Erie City</t>
  </si>
  <si>
    <t>EHCA plans to build four new residences for individuals with disabilities and the most medically complex conditions. Each facility will offer long-term care for six individuals. The funding will assist in paying for the construction of the 3rd and 4th facilities in this project.</t>
  </si>
  <si>
    <t>201702030733</t>
  </si>
  <si>
    <t>1737-00</t>
  </si>
  <si>
    <t>Downtown Revitalization Street Scape</t>
  </si>
  <si>
    <t>City of Erie</t>
  </si>
  <si>
    <t>The infrastructure in the Downtown District is outdated showing extreme signs of wear and disrepair. Our goal is to make downtown streetscapes consistent, high quality, and user-friendly to complement private investment over $324 million. Based on a detailed assessment of each street, we have narrowed our target area to include I French and State - N. Park to 3rd. French - N. Park - 14th. Funds will be used for new sidewalks, street lighting, pedestrian lighting and curbing. We will also be upgrading parking to take advantage of modern technology by installing parking kiosks.</t>
  </si>
  <si>
    <t>201701300289</t>
  </si>
  <si>
    <t>Erie Events Complex Expansion and Improvements</t>
  </si>
  <si>
    <t>Erie County Convention Center Authority</t>
  </si>
  <si>
    <t>The Erie Co. Convention Center Authority Events complex (Erie Insurance Arena and UPMC Park)project will create climate controlled areas for premium seating and dining, create a team store, themed/specialty concession areas, premium suites, upgrade existing suites and restrooms, provide additional space for group activities and provide appropriate office space for hockey and basketball teams operating in the arena. Also improve streetscape, pathway lighting, and walkways.</t>
  </si>
  <si>
    <t>201702010473</t>
  </si>
  <si>
    <t>1815-00</t>
  </si>
  <si>
    <t>Redevelopment of SB3 Industrial Park</t>
  </si>
  <si>
    <t>Erie County General Authority</t>
  </si>
  <si>
    <t>The SB3 Industrial Park was a former Hammermill/International Paper manufacturing site located in the heart of the City of Erie. Once International Paper ceased operations, the mill facilities were demolished leaving behind existing foundations, slabs and subsurface conditions not conducive for redevelopment. RACP funds will be used to address existing subsurface conditions such as the removal of concrete slabs and footers. Furthermore, on site infrastructure and utilities will need to be addressed to support the redevelopment plans.</t>
  </si>
  <si>
    <t>201702010462</t>
  </si>
  <si>
    <t>Renovations and rehabilitation of the roof system of Donjon Shipyard</t>
  </si>
  <si>
    <t>Erie-Western Pennsylvania Port Authority</t>
  </si>
  <si>
    <t>Improvements at the shipyard including: Gutters and Downspouts on the east &amp; west side of the Fabrication Building; New roof coating west side of Fabrication Building; Replace and/or remove existing ventilators on the roof of Fabrication Building; New roof coating on east &amp; west sides of Terminal Building A and B; Coating of roof top vents on Terminal Building A and B; New 90 mil EPDM roof on Assembly Building Outbuildings A, B, C, and D; New 90 mil EDPM roof on Assembly Building Outbuilding E; New 90 mil EDPM roof on Fueling Dock F; New 90 mil EDPM roof on Area G.</t>
  </si>
  <si>
    <t>201702020522</t>
  </si>
  <si>
    <t>1738-00</t>
  </si>
  <si>
    <t>Energy Delivery for Bullskin Stone and Lime</t>
  </si>
  <si>
    <t>Bullskin Stone &amp; Lime, LLC and Subsidiary</t>
  </si>
  <si>
    <t>Fayette</t>
  </si>
  <si>
    <t>Bullskin Township</t>
  </si>
  <si>
    <t>The project requires that 2.5 miles of 25KV overhead are installed, as well as miscellaneous project costs from First Energy and Schultheis Electric's installation. Bullskin Stone &amp; Lime respectfully asks the Commonwealth for $3,000,000 towards labor, electrical equipment, excavation and the materials necessary to successfully provide the quarry with the electricity it requires to expand.</t>
  </si>
  <si>
    <t>201701300288</t>
  </si>
  <si>
    <t>Tournament and Complex Expansion</t>
  </si>
  <si>
    <t>Connellsville Soccer Club, Inc.</t>
  </si>
  <si>
    <t>Construction, infrastructure and other costs related to Fay/West Soccer Complex indoor facility project. The project will be an add-on to the existing Shallenberger Sportsplex. The following construction components are needed: Additional parking and improvements to alternative and vehicular modes of transportation. Expanded outdoor practice fields to accommodate tournaments and training. Conversion of lighting to enhance energy efficiency, for the club. Additional safety lighting and signage. Potentially expanded indoor training facilities, which would be Phase II of the project.</t>
  </si>
  <si>
    <t>201702030790</t>
  </si>
  <si>
    <t>Uniontown Hospital Parking, Expansion, and Reconstruction for Inpatient/Outpatient Services</t>
  </si>
  <si>
    <t>Uniontown Hospital</t>
  </si>
  <si>
    <t>Uniontown City</t>
  </si>
  <si>
    <t>Our plan would include the closure of two city streets that are within the footprint of the Hospital, pave all existing parking lots, create a 3-tiered parking garage for employees, so that the lots closest to the entrances would be reserved for patients, in addition to adding a second entrance to the Hospital. This second entrance would serve as the main entrance and would include a patient drop off so that the patients would be closer to the registration areas and elevators. We will redevelop the Hospital café and gift shops. Other remodeling on the first floor would be the consolidation of all outpatient services for easier patient access; also, the construction of a new building to house all of the Information Technology servers which are currently on the lowest level (G2) but are underneath water pipes and are exposed to potential flooding; also, the remodeling of the first floor of the Medical Office Building to allow for an employee emergency drop off day care center.</t>
  </si>
  <si>
    <t>201702030682</t>
  </si>
  <si>
    <t>Franklin County Complex</t>
  </si>
  <si>
    <t>Franklin County</t>
  </si>
  <si>
    <t>Franklin</t>
  </si>
  <si>
    <t>Chambersburg Borough</t>
  </si>
  <si>
    <t>Franklin County proposes to redevelop 7 parcels, spanning 1 sq. block in downtown Chambersburg, to include the construction of a new consolidated County operations complex. The RACP funds will be used to partially fund construction costs associated with site development to include new construction, renovation of existing structures, site development, and building demolition.</t>
  </si>
  <si>
    <t>201702020562</t>
  </si>
  <si>
    <t>Januzzi Hall Renovation Project</t>
  </si>
  <si>
    <t>Scotland Campus</t>
  </si>
  <si>
    <t>Greene Township</t>
  </si>
  <si>
    <t>This project will consist of completely renovating Januzzi Hall into a functional facility. The project itself will include: selective demolition, structural floor repairs, cabinetry, millwork, trims, miscellaneous caulking, doors &amp; hardware, new windows, drywall repairs, new walls as needed, flooring, ceiling repairs, painting, restroom upgrades, plumbing, sprinkler upgrades, and electrical upgrades.</t>
  </si>
  <si>
    <t>201702010461</t>
  </si>
  <si>
    <t>1739-00</t>
  </si>
  <si>
    <t>Leg Up Farm Franklin County</t>
  </si>
  <si>
    <t>Leg Up Farm, Inc.</t>
  </si>
  <si>
    <t>Guilford Township</t>
  </si>
  <si>
    <t>Leg Up Farm Franklin County, will construct a facility which includes both a pediatric therapy center (containing an on-site school) as well as programming for adults impacted by special needs. This facility will be located on an 18-acre parcel of land donated to the RACP candidate by White Rock, Inc. The Project Development schedule for Leg Up Farm Franklin County has been completed and will be overseen by Brechbill &amp; Helman.</t>
  </si>
  <si>
    <t>201702030701</t>
  </si>
  <si>
    <t>Greene County Logistics/Intermodal Center Improvements</t>
  </si>
  <si>
    <t>Greene Spur, LLC</t>
  </si>
  <si>
    <t>Greene</t>
  </si>
  <si>
    <t>Franklin Township</t>
  </si>
  <si>
    <t>Greene Spur will utilize RACP funds to construct a rail siding extension, and rehabilitate existing rail spurs to support manufacturing operations in Greene County. More specifically the funds will be used to excavate, construct a 950 lineal feet retaining wall, improve the site with stormwater management, wetland mitigation, and construct the rail siding extension along with the haul road and yard.</t>
  </si>
  <si>
    <t>201702030714</t>
  </si>
  <si>
    <t>1740-00</t>
  </si>
  <si>
    <t>UMWACC Work Force Training Center</t>
  </si>
  <si>
    <t>UMWA Career Centers, Inc.</t>
  </si>
  <si>
    <t>Washington Township</t>
  </si>
  <si>
    <t>RACP Funds will be used to re-purpose the UMWACC existing training facilities. Work includes demolition of existing mine blocks, installation of offices, restrooms, lighting and heating, sprinkler systems and an elevator. A new CDL pad will be constructed, along with a diesel building addition, and roof repairs to the existing facility.</t>
  </si>
  <si>
    <t>201702030727</t>
  </si>
  <si>
    <t>1741-00</t>
  </si>
  <si>
    <t>Huntingdon County CTC Training Center Expansion</t>
  </si>
  <si>
    <t>Huntingdon County Career and Technology Center</t>
  </si>
  <si>
    <t>Huntingdon</t>
  </si>
  <si>
    <t>Mill Creek Borough</t>
  </si>
  <si>
    <t>All funds would be used toward a construction project consisting of two (2) pre-engineered steel buildings: a 12,500 square foot building located opposite the access drive to the center to be used as instructional space for collision and auto body repair, automotive mechanics and welding programs, and a 7,500 square foot instructional space located immediately adjacent to the existing center to be used for modular building instruction and construction. Both structures are have open floor plans to allow for greater flexibility and the addition of future programs. Associated improvements would include stormwater and paving features and energy efficient lighting and control systems.</t>
  </si>
  <si>
    <t>201702010469</t>
  </si>
  <si>
    <t>Alice Paul House Building Project</t>
  </si>
  <si>
    <t xml:space="preserve">Alice Paul House
</t>
  </si>
  <si>
    <t>Indiana</t>
  </si>
  <si>
    <t>White Township</t>
  </si>
  <si>
    <t>Measureable outcomes of the new facility include (1) Provide a secured facility including bulletproof glass, closed circuit monitoring, intrusion detection system, emergency generator, secured vestibule area; (2) Increase building size from 5,000 sq.ft. to 13,350 sq.ft.; (3) Increase number of shelter beds from 12 to 18; (4) Ability to serve all victims regardless of gender, sexual orientation or disability; (5) Ability to accommodate service animals; (6) 100% ADA accessible facility; (7) Separated residential area from administrative office space; (8) Fully sprinkler protected; (9)Increase staff size by 10 with adequate administrative space; (10) Building design with adequate natural lighting; (11) Energy efficient building; (12) design to include a small efficiency room for one staff member; and (13) Design will enhance confidentiality and anonymity of all victims.</t>
  </si>
  <si>
    <t>201702030626</t>
  </si>
  <si>
    <t>Challenger Learning Center Phase II--Westmoreland County Community College</t>
  </si>
  <si>
    <t>Challenger Learning Center</t>
  </si>
  <si>
    <t>The requested funds, which will be an augmentation to previously RACP funds, will be used to finance the construction of the additional space required for WCCC.</t>
  </si>
  <si>
    <t>201702030784</t>
  </si>
  <si>
    <t>1742-00</t>
  </si>
  <si>
    <t xml:space="preserve">Indiana County Conservation District Office &amp; Environmental </t>
  </si>
  <si>
    <t>Indiana County Conservation District</t>
  </si>
  <si>
    <t>The Indiana County Commissioners in collaboration with the Indiana County Development Corporation (ICDC) on behalf of the Indiana County Conservation District (ICCD) intend to construct an approximately 7805 sf administrative office building and environmental education center at the Windy Ridge Business &amp; Technology Park in White Township. The mission of the ICCD is to promote sustainable agriculture and assist communities while protecting and wisely using the natural resources of Indiana County. The ICCD assists farmers in implementing sustainable farming practices and offers trainings and conferences. ICCD also administers the farmland preservation program. The ICCD is delegated authority by the Department of Environmental Protection to administer the earth disturbance and watercourse encroachment programs for Indiana County. The ICCD has outgrown its current leased space and desires to serve the Indiana County residents and communities with additional programs &amp; services.</t>
  </si>
  <si>
    <t>201702020519</t>
  </si>
  <si>
    <t>Sunnyside Energy Park</t>
  </si>
  <si>
    <t>Sunnyside Energy Park, LLC</t>
  </si>
  <si>
    <t>Jefferson</t>
  </si>
  <si>
    <t>Ringgold Township</t>
  </si>
  <si>
    <t>Sunnyside is a new energy-focused industrial park, located on 376 acres of rural land in Ringgold Township, Jefferson County, PA, including a 26-acre lake and access to a large conventional natural gas field. The funding would primarily be used to assist with permitting costs, construction and development of tenant sites, construction of on-site buildings. Secondary uses of funding would include installing gas, electric, running water, and sewage infrastructure to all lots, and construction of co-generation plant. Finally, there is acid mine drainage impacting local stream quality both on and adjoining the site that will be mitigated and treated to develop the brownfield portion of the property into a greenfield.</t>
  </si>
  <si>
    <t>201702020556</t>
  </si>
  <si>
    <t>1743-00</t>
  </si>
  <si>
    <t>Carbondale Development Partners</t>
  </si>
  <si>
    <t>Ashburn Advisors, LLC</t>
  </si>
  <si>
    <t>Lackawanna</t>
  </si>
  <si>
    <t>Carbondale City</t>
  </si>
  <si>
    <t>The Carbondale Redevelopment Project involves the acquisition of multiple acres of land located within the downtown Business District of the City of Carbondale to create commercial site pads.</t>
  </si>
  <si>
    <t>201702030612</t>
  </si>
  <si>
    <t>Davis Street Medical Complex Project</t>
  </si>
  <si>
    <t>Moosic Realty Partnership</t>
  </si>
  <si>
    <t>Scranton City</t>
  </si>
  <si>
    <t>The requested $1,500,000 in RACP funding for the Davis Street Medical Complex Project will be used to defray construction expenses, currently estimated at $1,493,000, and $7,000 of the construction permit expense for the proposed medical services facility.</t>
  </si>
  <si>
    <t>201702030750</t>
  </si>
  <si>
    <t>Dickson City Assisted Living Center</t>
  </si>
  <si>
    <t>Dickson City Borough</t>
  </si>
  <si>
    <t>The Dickson City Assisted Living Center Project is comprised of property acquisition and construction of a new 48,000 square-foot, four-floor mixed-use facility in Dickson City, Pennsylvania. This facility is comprised of a first floor dedicated to commercial use, and floors 2 through 4 comprised of an assisted living center. The assisted living center will provide 24-hour service to its clients, providing meals, shelter and staff assistance and supervision. The successful completion of the Dickson City Assisted Living Center Project will provide urgently needed services to the local elderly population, improving their quality of life, and create employment opportunities in the Assisted Living Center, and an employment opportunities in the retail space.</t>
  </si>
  <si>
    <t>201701310451</t>
  </si>
  <si>
    <t>1744-00</t>
  </si>
  <si>
    <t>Dickson City Revitalization Project</t>
  </si>
  <si>
    <t>Lackawanna County Commissioners</t>
  </si>
  <si>
    <t>The Sub-grantee proposes to construct a new commercial office and warehouse facility, in and around the rear 200-400 blocks of Main Street in Dickson City. The 11-acre site contains blighted warehouse structures to be demolished. The new facility will be the headquarters for TSE, Inc. and Stonerun Trucking. The project has a budget of $5,130,560. The requested $2.5 million in RACP funding will be used exclusively to defray a portion of the construction expenses, currently estimated at $3,408,560.</t>
  </si>
  <si>
    <t>201702020574</t>
  </si>
  <si>
    <t>GCSOM Campus Renovation &amp; Expansion Project</t>
  </si>
  <si>
    <t>Geisinger Authority</t>
  </si>
  <si>
    <t>The planned campus renovation and expansion project comprises two components, the first being the fit-out of the 4th floor (19,345 GSF) of the science wing of GCSOM's Medical Science Building. The second is an adaptive reuse of the Manual Arts Building (23,500 GSF) that sits on the GCSOM campus adjacent to the science wing of the Medical Science Building. The grant will specifically be used to fund the construction component of the project which includes exterior, interior, structural, HVAC, Plumbing, Fire Protection, and Electrical work.</t>
  </si>
  <si>
    <t>201701310430</t>
  </si>
  <si>
    <t>1745-00</t>
  </si>
  <si>
    <t>Lackawanna County Efficiency in Government Center Building Project</t>
  </si>
  <si>
    <t>Lackawanna County</t>
  </si>
  <si>
    <t xml:space="preserve">The Lackawanna County Efficiency in Government Center Building Project will be accomplished by the renovation and rehabilitation of an acquired vacant building. The project will allow the consolidation of most of Lackawanna County offices under one roof. </t>
  </si>
  <si>
    <t>201702020570</t>
  </si>
  <si>
    <t>1746-00</t>
  </si>
  <si>
    <t>Lackawanna DAAWN: Drug &amp; Alcohol Addiction - Winning with our Neighbors</t>
  </si>
  <si>
    <t>Just Believe Recovery Center of Carbondale, LLC</t>
  </si>
  <si>
    <t>Funds will be used to add an additional12 detox rooms,12 rehab rooms in existing structure / program. Funds will be used to fit out rooms for Outpatient Clinic and CNA school. Funds will used to add Men's Sober Living rooms. Funds will be used to renovate and update existing, currently-inoperable Inpatient Acute Mental Health Unit. This project will require funds to be allocated to improvements in parking for all services offered, repair/replacement of roofs for three sites, fire alarm panel replacement in two sites, addition of sprinkler system in one site and updating of current elevator systems.</t>
  </si>
  <si>
    <t>201702030726</t>
  </si>
  <si>
    <t>Leonard Theater Redevelopment</t>
  </si>
  <si>
    <t>Scranton-LTI, LP</t>
  </si>
  <si>
    <t>Refinish the façade and streetscape. The façade including windows, overhangs and mansard siding will be completely restored while the storefront openings will be replaced. Sidewalk replacement is also part of the project. Where possible the sidewalk area around the main entrance will be replaced with old-school vault glass and uplighted. The interior of the theater and associated spaces will be repainted, original seating will be restored and new seating will be added to the main level. Modern stage lighting and sound systems will also be installed. Life safety systems including a full sprinkler system, fire alarm, lighting and code compliant egress paths will be added.</t>
  </si>
  <si>
    <t>201702030763</t>
  </si>
  <si>
    <t>Marywood University Redevelopment Project</t>
  </si>
  <si>
    <t>Marywood University</t>
  </si>
  <si>
    <t>We plan to enhance the quality of life for residents/visitors in Scranton, Dunmore, and Throop by 1) Demolishing an old, unused structure and creating a 150-seat, natural lawn-tiered Amphitheatre and 2) Upgrading an athletic field used for collegiate, high school, and community athletic events and summer youth campus. These public space initiatives will increase community access to educational, cultural, and recreational opportunities. This project is a model for community collaboration and investment in outdoor spaces. It will spur economic development in the Northeast, as these public spaces will be tourism attractions given their location off Interstate 81.</t>
  </si>
  <si>
    <t>201702020546</t>
  </si>
  <si>
    <t>Old Forge Borough Streetscape Project</t>
  </si>
  <si>
    <t>Borough of Old Forge</t>
  </si>
  <si>
    <t>Old Forge Borough</t>
  </si>
  <si>
    <t>Update, enhance and provide better safety along Main Street in Old Forge Borough, including but not limited to site lighting, handicap accessibility, new sidewalks, remove poles and overhead utilities with underground utilities, landscaping, shade trees, and general beautification of major downtown thoroughfare.</t>
  </si>
  <si>
    <t>201702030735</t>
  </si>
  <si>
    <t>Samter Building Redevelopment</t>
  </si>
  <si>
    <t>Scranton-Samter, LP</t>
  </si>
  <si>
    <t>We will rehabilitate the former 5-story department store building into 24 one and two bedroom apartments with modern layouts and amenities. Funds will be used for construction of the project and specifically the façade and building envelop. Restoration is needed for windows and façade elements that goes beyond what is financially viable in the market place.</t>
  </si>
  <si>
    <t>201702030728</t>
  </si>
  <si>
    <t>1747-00</t>
  </si>
  <si>
    <t>Scranton Counseling Center Project</t>
  </si>
  <si>
    <t>Scranton-Cherry, LP</t>
  </si>
  <si>
    <t>The project is the relocation of Scranton Counseling Center into a new facility in the Southside of Scranton, PA. The new facility will be the complete rehabilitation of a vacant, 108,000 square foot complex of buildings into a state­of­the­art facility to serve the metal health needs of the NEPA community. It will consolidate services into one building. The new location will provide ample parking for employees and clients of the center.</t>
  </si>
  <si>
    <t>201702020497</t>
  </si>
  <si>
    <t>South Scranton Women's Business Incubator</t>
  </si>
  <si>
    <t>United Neighborhood Centers of Northeastern PA</t>
  </si>
  <si>
    <t xml:space="preserve">This project will renovate the former People's Security Bank building in Scranton's Elm Street area into an incubator targeted to provide intensive business support and training to women. Renovation work to include re-pointing of the exterior, roof replacement, addition of two new floors on the interior of the building, interior fit-out, painting and addition of an elevator. The project will also perform landscaping, parking lot improvements and closure of existing oil tanks. Significant HVAC, plumbing, and electrical upgrades will be made. </t>
  </si>
  <si>
    <t>201702020551</t>
  </si>
  <si>
    <t>University of Scranton South Side Athletic Campus</t>
  </si>
  <si>
    <t>University of Scranton</t>
  </si>
  <si>
    <t>The project will involve construction, renovation, and landscaping improvements to create a redesigned campus to include synthetic turf fields; softball, baseball, and multipurpose fields; a 7,000 square foot brick masonry fieldhouse with team rooms and rest facilities; pressbox, security office, bleacher seating with storage areas; basketball court and play area; off-street parking; bluestone paved area for pre- and post-game events; security fencing and camera monitoring.</t>
  </si>
  <si>
    <t>201702030772</t>
  </si>
  <si>
    <t>Behavioral Health and Education Center</t>
  </si>
  <si>
    <t>Lancaster General Hospital</t>
  </si>
  <si>
    <t>Lancaster</t>
  </si>
  <si>
    <t>Lancaster City</t>
  </si>
  <si>
    <t>The Lancaster Behavioral Health Hospital (LBHH) will provide evaluation and treatment to patients that need acute psychiatric intervention and may require medical treatments. The project includes property redevelopment, which is currently a brownfield site that is unusable. In addition, new construction of a building to keep with the residential "feel" of the neighborhood in which it is located and will provide off-street parking.</t>
  </si>
  <si>
    <t>201701300330</t>
  </si>
  <si>
    <t>1820-00</t>
  </si>
  <si>
    <t>Breakout Performance Project at the Fulton Theatre</t>
  </si>
  <si>
    <t>The Fulton Theatre Company</t>
  </si>
  <si>
    <t>The Fulton Theatre capital project will improve audience amenities, renovate the stage areas, and add actor accommodations and expand stage spaces. Planned audience amenities include increased bathrooms, additional elevators, enlarged lobbies, and expanded service areas. The project's scope includes the north side of the 100 block of West King Street and the west side of the first block of North Prince Street.</t>
  </si>
  <si>
    <t>201702030607</t>
  </si>
  <si>
    <t>Expansion and Renovation of Ephrata Community Hospital Cancer Center</t>
  </si>
  <si>
    <t>WellSpan Ephrata Community Hospital</t>
  </si>
  <si>
    <t>Ephrata Borough</t>
  </si>
  <si>
    <t>Ephrata Community Hospital (ECH) will renovate and expand its existing cancer center and establish onsite CT-simulation planning, upgrading existing facilities to enhance care for patients, address the need for integrated cancer treatment, and shift practices toward a patient-focused approach.</t>
  </si>
  <si>
    <t>201702030654</t>
  </si>
  <si>
    <t>Investing in Sports, Fitness and Wellness Infrastructure at Elizabethtown College</t>
  </si>
  <si>
    <t>Elizabethtown College</t>
  </si>
  <si>
    <t>Elizabethtown Borough</t>
  </si>
  <si>
    <t>This project is a strategic investment in sports, fitness and wellness infrastructure improvements that are needed to support a new Sports, Fitness and Wellness Center. RACP funds will be used to support $1,850,000 in construction while the College's matching funds totaling $1,850,000 will be used to underwrite design ($210,000), permitting ($28,120), construction ($1,311,880) and contingency ($300,000).</t>
  </si>
  <si>
    <t>201702030746</t>
  </si>
  <si>
    <t>Lancaster City Wireless Access</t>
  </si>
  <si>
    <t>City of Lancaster</t>
  </si>
  <si>
    <t>The City has entered into a strategic agreement with MAW Communications, a facilities-based Telecommunications Carrier, to build and maintain a municipal broadband network for the City. This agreement and network model is the first of its kind in Pennsylvania. Phase 1 of the project is the installation of the backbone of the fiber network; 2/3 of the City has been installed, with the rest to be completed by the end of 2017. Phase 2 is for the installation of the network from the backbone into residences. Fiber-to-the-home networks are built with fiber optic cable, which are brought from the utility pole directly into a property. This allows for faster speeds and less interruptions in services. Four tiers of service will be offered at monthly prices between $35 to $90 per month, with subsidized rates for low-income households, with data speeds of 50, 150, 300 and 1,000 megabits per second. This far exceeds the data speeds currently available from other providers in the City.</t>
  </si>
  <si>
    <t>201702010459</t>
  </si>
  <si>
    <t>Lancaster Country Day School Community Theater</t>
  </si>
  <si>
    <t>Lancaster Country Day School</t>
  </si>
  <si>
    <t>Manheim Township</t>
  </si>
  <si>
    <t>A new 450 seat theater (ADA compliant)will create measurable outcomes within our school and in the community. Total project costs are estimated at $9.8M.</t>
  </si>
  <si>
    <t>201702030741</t>
  </si>
  <si>
    <t>Lancaster General Medical Services Center</t>
  </si>
  <si>
    <t>Lancaster General Health has identified the need for expanded community-based medical services, education, and training to meet the diverse needs of the Lancaster area. To prevent neighborhood and traffic problems, this medical center will include construction of a parking garage with an estimated 570 spaces for staff and patients. The new building will be in keeping with the residential “feel” of the neighborhood in which it is located and will provide off-street parking. The square footage of the proposed building and parking garage, respectively, are 182,100 and 210,000. The entire project budget, which includes razing the old structure and constructing a new building and parking garage, will cost $71,415,564. This request is for the amount of $18,500,000, which will be used for demolition of the old structure, early site work to prepare for new construction, and beginning construction of the new building.</t>
  </si>
  <si>
    <t>201702030762</t>
  </si>
  <si>
    <t>Penn Township Mixed-Use Development</t>
  </si>
  <si>
    <t>Lancaster and Bucknoll Associates, LLC</t>
  </si>
  <si>
    <t>Lancaster and Bucknoll Associates, LLC has acquired the 20-acre, Penn Township site with the intent of developing the front 5 acres as a commercial development. Concept plans currently call for the construction of three retail/commercial buildings on the site, for a total of 23,000 SF of retail space. The Applicant plans to entitle the entire 20 acres, and subdivide and sell the rear 15 acres to a home developer. Current plans for the non-RACP portion of the site include the construction of 228 multi-family units situated in 11 buildings. The residential portion is not part of this RACP project scope.</t>
  </si>
  <si>
    <t>201702030723</t>
  </si>
  <si>
    <t>1748-00</t>
  </si>
  <si>
    <t>Rockvale Trail</t>
  </si>
  <si>
    <t>East Lampeter Township</t>
  </si>
  <si>
    <t>We plan to build a pedestrian and bicycle trail. In addition, a green stormwater infrastructure demonstration project will be completed.</t>
  </si>
  <si>
    <t>201702030669</t>
  </si>
  <si>
    <t>1749-00</t>
  </si>
  <si>
    <t>Southwest Lancaster City Revitalization Program</t>
  </si>
  <si>
    <t>Lancaster Housing Opportunity Partnership</t>
  </si>
  <si>
    <t>The project includes a housing component, that is to purchase and rehab at least 9 dilapidated residential properties into quality housing to rent to low income residents, a park/public realm improvements, economic and streetscape improvements, community safety improvements and education and neighborhood programs.</t>
  </si>
  <si>
    <t>201702030753</t>
  </si>
  <si>
    <t>Adams Manufacturing/Heraeus</t>
  </si>
  <si>
    <t>Adams Manufacturing Corporation</t>
  </si>
  <si>
    <t>Lawrence</t>
  </si>
  <si>
    <t>Ellwood City Borough</t>
  </si>
  <si>
    <t>This project would develop a second manufacturing site for Adams Manufacturing in Ellwood City PA, allowing us to access a larger labor pool, and also bringing us closer to our main distribution points in Ellwood City. We will acquire the former Heraeus Electro Nite facility followed by renovations and upgrades to make the facility suitable for plastics manufacturing. These improvements will include upgrading the electrical service and sprinkler system in the plant. A material handling system and silos will be constructed to accommodate plastic manufacturing, as well as adding injection molding machines and equipment. Plans would include the delivery of molding machines, which would require installation and testing time.</t>
  </si>
  <si>
    <t>201702020508</t>
  </si>
  <si>
    <t>Gussie Walker Community Outreach Center</t>
  </si>
  <si>
    <t>New Castle City</t>
  </si>
  <si>
    <t>The new Community Outreach Center will give the community a place to meet, recreate, learn and will allow more children to participate in the after school and summer program. The Center will have a small local library, computer lab, commercial kitchen, classrooms for youth programs, a gymnasium, dining room and potential space to house a food bank. Other uses could be rental space for small affairs, a small café, senior center, and healthy eating cooking classes.</t>
  </si>
  <si>
    <t>201702030761</t>
  </si>
  <si>
    <t>1750-00</t>
  </si>
  <si>
    <t>Steelite International USA, Inc. Expansion</t>
  </si>
  <si>
    <t>Steelite International USA, Inc.</t>
  </si>
  <si>
    <t>Neshannock Township</t>
  </si>
  <si>
    <t>Steelite International USA, Inc., an affiliate of Steelite International, is a leading distributor of commercial hospitality products. The company leases 2 facilities in Lawrence County. The main 50k SF warehouse and 12.5k SF office facility is on 15 acres in the Millennium Industrial Park. The warehouse uses a state-of-the-art racking and pick technology system, the most efficient pick technology available. A second 45k SF warehouse facility is leased in the same Park but it does not have racking and requires constant transfer of inventory to the main warehouse, which is inefficient and costly. The company wants to consolidate/expand, and is considering purchasing the main facility and constructing an additional 52k SF warehouse and 20k SF of office.</t>
  </si>
  <si>
    <t>201702030584</t>
  </si>
  <si>
    <t>1751-00</t>
  </si>
  <si>
    <t>Integrated Population Health and Wellness Center for Vulnerable Populations</t>
  </si>
  <si>
    <t>Good Samaritan Hospital</t>
  </si>
  <si>
    <t>Lebanon</t>
  </si>
  <si>
    <t>RACP funds will be used for construction of the Wellness Center.</t>
  </si>
  <si>
    <t>201702030661</t>
  </si>
  <si>
    <t>Market Square Parking Garage and City Hall</t>
  </si>
  <si>
    <t>City of Lebanon</t>
  </si>
  <si>
    <t>Lebanon City</t>
  </si>
  <si>
    <t>The City plans to move City Hall downtown and construct a parking garage to assist with the revitalization of the downtown corridor. The City plans to use the funds to construct a new 30,000 square foot City Hall building and construct a multi-tier parking garage in the downtown.</t>
  </si>
  <si>
    <t>201702030641</t>
  </si>
  <si>
    <t>New Fire Station Project</t>
  </si>
  <si>
    <t>Citizens Fire Company, Palmyra</t>
  </si>
  <si>
    <t>Palmyra Borough</t>
  </si>
  <si>
    <t>The project is the construction of a new fire station to replace the existing fire station.</t>
  </si>
  <si>
    <t>201701310439</t>
  </si>
  <si>
    <t>North Cornwall Commons</t>
  </si>
  <si>
    <t>Springwood Development Partners, LP</t>
  </si>
  <si>
    <t>North Cornwall Township</t>
  </si>
  <si>
    <t>This is a multi-phased project where RACP funds would be used to construct all site work for Phases 2 and 3 of the project, to include grading, utility extension, and other related construction activities. This site work will result in 21 separate pad ready parcels that span 40 acres and will be able to support 400,000+ SF of new development. Phases 2 and 3 will consist of an office park for commercial office and retail uses.</t>
  </si>
  <si>
    <t>201702030764</t>
  </si>
  <si>
    <t>Borough of Emmaus Municipal Complex</t>
  </si>
  <si>
    <t>Borough of Emmaus</t>
  </si>
  <si>
    <t>Lehigh</t>
  </si>
  <si>
    <t>Emmaus Borough</t>
  </si>
  <si>
    <t>The Borough of Emmaus purchased the 58,000 sf property at 33 E. Minor Street with the idea of consolidating operations under one roof. The project shall be six phases, including retrofitting of Town Hall, administrative offices, and the gym. This is currently in process. Later phases include the completion of community meeting rooms, a stair tower, and a new parking lot, then construction of the fire and ambulance station and garages. The last phases will be the construction of the police station and garage.</t>
  </si>
  <si>
    <t>201702020505</t>
  </si>
  <si>
    <t>Orchard Behavioral Health Adult Inpatient Psychiatric</t>
  </si>
  <si>
    <t>KidsPeace Corporation</t>
  </si>
  <si>
    <t>North Whitehall Township</t>
  </si>
  <si>
    <t>KidsPeace will construct a 40 bed freestanding psychiatric program for the older adult and geriatric population. It will be located on the Orchard Hills Campus in Orefield (on the same site as the KidsPeace Children's Hospital) and will house inpatient and outpatient behavioral health and psychiatric services for older adults and the geriatric population. RACP funds will be used towards construction of the facility.</t>
  </si>
  <si>
    <t>201702030692</t>
  </si>
  <si>
    <t xml:space="preserve">Berkshire Hathaway GUARD Expansion </t>
  </si>
  <si>
    <t>Berkshire Hathaway GUARD Insurance</t>
  </si>
  <si>
    <t>Luzerne</t>
  </si>
  <si>
    <t>Wilkes-Barre City</t>
  </si>
  <si>
    <t>Construction of a new 130,000 square foot office building to house the retention and expansion efforts of Berkshire Hathaway GUARD Insurance. The project will be located on the former Hotel Sterling site, located on the northeast corner of North River Street and East Market Street in downtown Wilkes-Barre.</t>
  </si>
  <si>
    <t>201702020532</t>
  </si>
  <si>
    <t>Capital Improvements to Allied Services' Heinz Rehabilitation Hospital</t>
  </si>
  <si>
    <t>Allied Services Foundation</t>
  </si>
  <si>
    <t>Wilkes-Barre Township</t>
  </si>
  <si>
    <t>The proposed $4 million RACP funds will be used for costs associated with new construction and renovation of buildings on the Heinz Rehab Hospital campus: Construction of 7,000 s.f. Pediatrics &amp; Fitness Center, renovation of 7,600 s.f. Pediatrics space in current hospital building, renovation of 11,400 s.f. MAC III annex building (1st floor) space for outpatient Spine &amp; Ortho Clinic, renovation of 11,300 s.f. MAC III annex building (2nd floor) space for outpatient Lymphedema &amp; Neuro Clinic, and relocation of 2,000 s.f. existing classroom space from on-campus accessory building to renovated/new space.</t>
  </si>
  <si>
    <t>201702020540</t>
  </si>
  <si>
    <t>Countywide Next Generation Radio System</t>
  </si>
  <si>
    <t>County of Luzerne</t>
  </si>
  <si>
    <t>Hanover Township</t>
  </si>
  <si>
    <t xml:space="preserve">The RACP grant funds will be used for the development of two tower sites in Hazleton and White Haven, the replacement of the current analog radio system, microwave and radio console equipment and systems with a P25 Phase II digital radio system and infrastructure improvements including all antennas, lines, radio and microwave equipment, power supplies and emergency generators. </t>
  </si>
  <si>
    <t>201702020561</t>
  </si>
  <si>
    <t>Friedman Center</t>
  </si>
  <si>
    <t>Jewish Community Alliance of NEPA</t>
  </si>
  <si>
    <t>Kingston Borough</t>
  </si>
  <si>
    <t>We plan to renovate an existing vacant building located on the property. Because the building was a former supermarket, its open floor plan will allow us to create spaces specifically tailored to our programming needs such as adult day care, early childhood education, autism and wellness education.</t>
  </si>
  <si>
    <t>201702020520</t>
  </si>
  <si>
    <t>Integrated Health Care Expansion Program</t>
  </si>
  <si>
    <t>Children's Service Center</t>
  </si>
  <si>
    <t>Renovation of the 9,769 sq. ft.,100 year-old out-patient clinic to provide adequate space for clinical staff and increasing number of clients (number has doubled since 2008) and secure the safety of the building through infrastructure improvements (e.g., updated heating/cooling system, temperature control for IT Department). RACP funds will be used to assist with selective demolition within the building, rewiring the building; replacing plumbing and heating systems; carpentry work, painting and upgrades to the fire protection system as well as installing carpeting and resilient flooring.</t>
  </si>
  <si>
    <t>201702020559</t>
  </si>
  <si>
    <t>1752-00</t>
  </si>
  <si>
    <t>King's College Spring Brook Engineering Building Project</t>
  </si>
  <si>
    <t>King's College</t>
  </si>
  <si>
    <t>The former Spring Brook Water Supply Company Building will be renovated to provide for 6 laboratories, 4 large multi-use classrooms, student study areas, faculty offices. Work funded will include the following items: general, electrical, plumbing, and HVAC construction; fire protection; roof, structure, facades, interior improvements, a new elevator system; and site work.</t>
  </si>
  <si>
    <t>201702030576</t>
  </si>
  <si>
    <t>1753-00</t>
  </si>
  <si>
    <t xml:space="preserve">Misericordia University Physician Assistant Program Facilities Project </t>
  </si>
  <si>
    <t>Misericordia University</t>
  </si>
  <si>
    <t>Dallas Township</t>
  </si>
  <si>
    <t>Renovation of existing, vacant structure with site work, substructure and building shell renovations, interior renovation and mechanical/electrical/plumbing and fire protection provisions. The existing structure of 11,658 sf will receive some demolition, renovation &amp; an addition to total a new facility of 14,310 sf.</t>
  </si>
  <si>
    <t>201702030606</t>
  </si>
  <si>
    <t>Nanticoke Revitalization 2017</t>
  </si>
  <si>
    <t>Nanticoke Development Company LLC</t>
  </si>
  <si>
    <t>Nanticoke City</t>
  </si>
  <si>
    <t>Funds will be used for construction of a new mixed use building in downtown Nanticoke. The work will include site work, concrete, masonry, metals, woods and plastics, thermal and moisture protection, doors and windows, finishes, specialties, special construction, conveying systems, plumbing, fire protection, HVAC, and electrical.</t>
  </si>
  <si>
    <t>201702030621</t>
  </si>
  <si>
    <t>Slocumb Manufacturing Expansion</t>
  </si>
  <si>
    <t>Newton-Slocomb Manufacturing, Inc. t/d/b/a Slocomb Windows and Doors, Inc.</t>
  </si>
  <si>
    <t>The RACP request is for the acquisition of the property at 767-777 Sans Souci Highway, Hanover Township, PA by Slocomb Windows and Doors, Inc.</t>
  </si>
  <si>
    <t>201702030747</t>
  </si>
  <si>
    <t>Ultimate Sports Group Complex</t>
  </si>
  <si>
    <t>Ultimate Sports Group, LLC</t>
  </si>
  <si>
    <t>Hughestown Borough</t>
  </si>
  <si>
    <t>USG will build athletic facilities to accommodate multiple sports activities at the same time. The key to success is creating continuous, year round activity at the complex. Ultimately, USG will construct two (2) large inflatable dome structures for field hockey, soccer, baseball, softball, lacrosse and track and field sports activities. A smaller tension fabric dome will be constructed containing hard courts for basketball and volleyball. In addition, an outdoor, synthetic turf quadplex stadium for baseball and softball will be constructed. A fieldhouse structure will be built to house concessions, locker rooms, staff offices, and equipment sales (“pro shop”) space.</t>
  </si>
  <si>
    <t>201701250237</t>
  </si>
  <si>
    <t>Valley Crest Commons</t>
  </si>
  <si>
    <t>Valley Crest Real Estate LP</t>
  </si>
  <si>
    <t>Plains Township</t>
  </si>
  <si>
    <t>Redevelopment of a 62 acre site with 261,000 SF of buildings vacant since 2007. Significant demolition and asbestos costs will be incurred and a new access road will be constructed. All buildings will be demolished and RACP funds will finance the construction of a new access road through the site. The Township has rezoned the entire site to permit a regional shopping center. The project is well located where Interstate 81, exits 170 A&amp;B meet Pa. Route 309 A new regional shopping development is planned for approximately 365,000 SF.</t>
  </si>
  <si>
    <t>201701300285</t>
  </si>
  <si>
    <t>1754-00</t>
  </si>
  <si>
    <t>Waterfront Warehouse Conversion</t>
  </si>
  <si>
    <t>Waterfront Management Group, LLC</t>
  </si>
  <si>
    <t>Pittston City</t>
  </si>
  <si>
    <t>A mixed use complete rehabilitation of a warehouse creating27 market rate apartments to take advantage of the riverfront abutting the property and the downtown location. Additionally a food court, retail space and a business incubator are planned for the first floor. The building has four levels and the upper floors will have 27 apartments 28,296 sf new office uses. On the first floor a business incubator with individual space for 36 units; a 4,155 sf retail area and a small food court.</t>
  </si>
  <si>
    <t>201702030671</t>
  </si>
  <si>
    <t>1755-00</t>
  </si>
  <si>
    <t>Wilkes University Pharmacy Initiative</t>
  </si>
  <si>
    <t>Wilkes University</t>
  </si>
  <si>
    <t>The Pharmacy Initiative's proposed scope of work includes substantial renovations to the Stark Learning Center. More than 15,000 square feet of space inside the Stark Learning Center will be renovated as a result of this project. New classrooms, as well as new observation rooms, lab renovations, and a new pharmacy call center will all contribute to this transformational update to the University's Pharmacy program.</t>
  </si>
  <si>
    <t>201702030768</t>
  </si>
  <si>
    <t>Wilkes-Barre Redevelopment Project</t>
  </si>
  <si>
    <t>Wilkes-Barre Development Partners, LLC</t>
  </si>
  <si>
    <t>The Wilkes-Barre Redevelopment Project involves the acquisition of the properties which comprise this undeveloped area and constructing two new buildings to address demonstrated community needs. The first building, a single-floor structure of approximately 14,000 sf in size, will be used for retail and commercial purposes. The second building, a four-story structure of approximately 56,000 sf, will be a mixed-use development, with residential and commercial uses. Collectively, these structures will provide a venue for housing, new business development, medical services, and potential retention of existing local employers seeking an improved facility for relocation and expansion.</t>
  </si>
  <si>
    <t>201702030582</t>
  </si>
  <si>
    <t>1756-00</t>
  </si>
  <si>
    <t>Lycoming College Gateway Building</t>
  </si>
  <si>
    <t>Lycoming College</t>
  </si>
  <si>
    <t>Lycoming</t>
  </si>
  <si>
    <t>Williamsport City</t>
  </si>
  <si>
    <t>RACP funds will be used to construct the new Gateway Building. Project costs include demolition and sitework, concrete, masonry, steel, thermal and moisture protection, windows/doors, finishes, equipment, HVAC, plumbing, electrical/communications.</t>
  </si>
  <si>
    <t>201702020530</t>
  </si>
  <si>
    <t>Nippenose Valley Village</t>
  </si>
  <si>
    <t>Limestone Township, Lycoming County</t>
  </si>
  <si>
    <t>Limestone Township</t>
  </si>
  <si>
    <t>Nippenose Valley Happenings will be the renovation of a 48,000 square food Elementary School to provide elder care for the Lycoming County area.</t>
  </si>
  <si>
    <t>201701300284</t>
  </si>
  <si>
    <t>1757-00</t>
  </si>
  <si>
    <t xml:space="preserve">Project Susquehanna </t>
  </si>
  <si>
    <t>Lycoming County Industrial Development Authority</t>
  </si>
  <si>
    <t xml:space="preserve">Lycoming Engines will undertake significant facility enhancements and state-of-the-art, flexible manufacturing equipment to increase our capabilities and enhance quality control. The project will also include partial demolition and reconstruction of “Building 2” to enhance safety and support neighborhood beautification efforts. </t>
  </si>
  <si>
    <t>201702020528</t>
  </si>
  <si>
    <t>U.S. Route 15 South Corridor Redevelopment</t>
  </si>
  <si>
    <t>County of Lycoming</t>
  </si>
  <si>
    <t>Clinton Township</t>
  </si>
  <si>
    <t>RACP funds will be used to construct a new waterline to the Facility. Project components include 8,200 lineal feet of 10-inch diameter DICL pipe, one ARV manhole, and 5 fire hydrants. Other project costs include instrumentation and controls, water service sets, PRV and relief valve, and restoration for the gravel road, lawn and pavement.</t>
  </si>
  <si>
    <t>201702030630</t>
  </si>
  <si>
    <t>Bradford Regional Medical Center Capital Improvement Project</t>
  </si>
  <si>
    <t>Bradford Hospital Foundation</t>
  </si>
  <si>
    <t>McKean</t>
  </si>
  <si>
    <t>Bradford City</t>
  </si>
  <si>
    <t>The generator upgrades will ensure that the whole hospital facility can be serviced by the emergency generator, which, because of the current electrical configurations, isn't possible. The plan is to improve generator/electrical function of the generator, replace 76 windows that are in poor condition and upgrade 3 elevators thereby creating a more efficient/pleasant hospital environment for both patients and employees.</t>
  </si>
  <si>
    <t>201702030632</t>
  </si>
  <si>
    <t>Bradford YWCA Building Renovation Project</t>
  </si>
  <si>
    <t>YWCA Bradford, Inc.</t>
  </si>
  <si>
    <t>The Bradford YWCA intends to undertake the overall renovations of the former Second Ward School, including exterior and interior repairs throughout, selective demolition and removals, renovations, restoration and refurbishment of old materials, surfaces, fixtures and finishes, the installation of new mechanicals, plumbing, electrical, fire suppression and alteration as required for conversion of the existing vacant, blighted building into a rehabilitated, fully functioning administrative office space and programming facility.</t>
  </si>
  <si>
    <t>201702030587</t>
  </si>
  <si>
    <t>Engineering and Technology Building at the University of Pit</t>
  </si>
  <si>
    <t xml:space="preserve">University of Pittsburgh at Bradford
</t>
  </si>
  <si>
    <t>Bradford Township</t>
  </si>
  <si>
    <t>The funds will be used to construct a new academic building which will house the Engineering and Technology programs at the University of Pittsburgh at Bradford. The approximately 52,000 GSF building will consist of 15 classrooms and 21 offices.</t>
  </si>
  <si>
    <t>201702030599</t>
  </si>
  <si>
    <t>Industrial Expansion-Imperial Systems</t>
  </si>
  <si>
    <t>Imperial Systems, Inc.</t>
  </si>
  <si>
    <t>Mercer</t>
  </si>
  <si>
    <t>Mercer Borough</t>
  </si>
  <si>
    <t>RACP funds will be used to augment Imperial's capital investments--and will be used for construction of capital improvements within the 97,000 square foot facility.</t>
  </si>
  <si>
    <t>201702030712</t>
  </si>
  <si>
    <t>Joy Cone 2016-2017 Expansion</t>
  </si>
  <si>
    <t>Joy Cone Company</t>
  </si>
  <si>
    <t>Hermitage City</t>
  </si>
  <si>
    <t>RACP funds will be used for construction of a new 119,500 s.f. facility to house a new inclusion line.</t>
  </si>
  <si>
    <t>201702010479</t>
  </si>
  <si>
    <t>1758-00</t>
  </si>
  <si>
    <t>Pine Township Business Park Development Project</t>
  </si>
  <si>
    <t>Hudson Land Investments, LP</t>
  </si>
  <si>
    <t>Pine Township</t>
  </si>
  <si>
    <t>The Pine Township Business Park project will be a pad-ready master planned development, with its close proximity to Interstate 79 and Grove City College. The project involves the construction associated with preparing shovel ready sites which will attract growing and expanding business to the region.</t>
  </si>
  <si>
    <t>201702030640</t>
  </si>
  <si>
    <t>1759-00</t>
  </si>
  <si>
    <t>Downtown Stroudsburg Parking Facility</t>
  </si>
  <si>
    <t>Monroe County Industrial Development Authority</t>
  </si>
  <si>
    <t>Monroe</t>
  </si>
  <si>
    <t>Stroudsburg Borough</t>
  </si>
  <si>
    <t>The RACP funds will be used for construction of a 400-space public parking facility in the Borough of Stroudsburg.</t>
  </si>
  <si>
    <t>201702030716</t>
  </si>
  <si>
    <t>Kalahari Resorts - Snow Tubing Hill and Lodge</t>
  </si>
  <si>
    <t>Kalahari Resorts</t>
  </si>
  <si>
    <t>Tobyhanna Township</t>
  </si>
  <si>
    <t>Kalahari Resorts is proposing to add a Snow tubing Hill and Lodge. Construction costs include construction of the snow tubing hill and lodge on the site of the existing Kalahari Resort in Pocono Manor, PA.</t>
  </si>
  <si>
    <t>201701310442</t>
  </si>
  <si>
    <t>sanofi Vaccine Manufacturing Infrastructure Expansion</t>
  </si>
  <si>
    <t>Sanofi Pasteur</t>
  </si>
  <si>
    <t>Pocono Township</t>
  </si>
  <si>
    <t>On-site water and electric utility upgrades; pedestrian and vehicular circulation upgrades; new parking facilities - surface and multi-level garage; Bldg 32 re-purpose from labs to admin and training facility; cafeteria expansion and upgrades in Bldg 60; water treatment and processing facilities upgrades; new solid waste recycling facility; cold and frozen storage facility upgrades and expansion.</t>
  </si>
  <si>
    <t>201702030585</t>
  </si>
  <si>
    <t>1760-00</t>
  </si>
  <si>
    <t>Smithfield Gateway</t>
  </si>
  <si>
    <t>Legend Properties, Inc./DEPG Associates</t>
  </si>
  <si>
    <t>Smithfield Township</t>
  </si>
  <si>
    <t>The RACP funds will be used for construction of a loop road through the property, other off-site road improvements, site work and stormwater work.</t>
  </si>
  <si>
    <t>201702030604</t>
  </si>
  <si>
    <t>Spa Castle Grand Pocono Resort</t>
  </si>
  <si>
    <t>C. Castle Group</t>
  </si>
  <si>
    <t>The RACP Funds would be used for Demolition of existing structures and the removal of asbestos.</t>
  </si>
  <si>
    <t>201702030598</t>
  </si>
  <si>
    <t>St. Luke's Hospital-Monroe Campus Patient Room Project</t>
  </si>
  <si>
    <t>St. Luke's Health Network, Inc.</t>
  </si>
  <si>
    <t>Stroud Township</t>
  </si>
  <si>
    <t>Project consists of converting part of the remaining 26,000 square-foot, unfinished4th floor to meet future patient needs by converting the remaining 13,000 square-feet into 18 bed space for a total of 90.</t>
  </si>
  <si>
    <t>201702030619</t>
  </si>
  <si>
    <t>The Castle Inn Redevelopment Project</t>
  </si>
  <si>
    <t>Castle Hill Development LLC</t>
  </si>
  <si>
    <t>Delaware Water Gap Boroug</t>
  </si>
  <si>
    <t>The redevelopment of the Castle Inn by replacing the deteriorating slate roof and replace the gutters on the Press Building portion of the inn and stopping further deterioration.</t>
  </si>
  <si>
    <t>201702030600</t>
  </si>
  <si>
    <t>1761-00</t>
  </si>
  <si>
    <t>AIM Careers for the Future High School and Collaborative</t>
  </si>
  <si>
    <t>AIM Academy</t>
  </si>
  <si>
    <t>Montgomery</t>
  </si>
  <si>
    <t>Conshohocken Borough</t>
  </si>
  <si>
    <t>AIM Academy seeks to build-out approximately 16,400 square feet of space in its current location at 1200 River Road in Conshohocken to be dedicated to the design, construction and implementation of the AIM Careers for the Future High School and Collaborative.</t>
  </si>
  <si>
    <t>201701310427</t>
  </si>
  <si>
    <t>1762-00</t>
  </si>
  <si>
    <t>Bryn Mawr Hospital Patient Wayfinding &amp; Exterior Renovation</t>
  </si>
  <si>
    <t>Main Line Hospital's Inc. dba BRYN MAWR HOSPITAL</t>
  </si>
  <si>
    <t>Lower Merion Township</t>
  </si>
  <si>
    <t>The renovation of Bryn Mawr Hospital's main entrance and facade, and interior and exterior wayfinding within the renovated spaces and the new Patient Pavilion. The renovations include a protective canopy for patient drop off, landscaping, a two-story glass vestibule, and wayfinding signage throughout the new and renovated facilities.</t>
  </si>
  <si>
    <t>201702030681</t>
  </si>
  <si>
    <t>Grand View Surgery Center at Harleysville</t>
  </si>
  <si>
    <t>Grand View Hospital</t>
  </si>
  <si>
    <t>Lower Salford Township</t>
  </si>
  <si>
    <t>Grand View Hospital is constructing the Grand View Surgery Center at Harleysville (GVSC). The GVSC will include a state-of the-art operating room suite (4 ORs), 10-bed patient prep and recovery suite, sterile processing center, dedicated reception area, and shared physician office suite. The project involves the renovation of 12000SF of vacant and under-utilized space within GVH's existing Harleysville Outpatient Center (HOPC). The HOPC currently provides imaging services, laboratory testing, sports medicine, and two physician practices. The GVSC will replace a vacated endoscopy practice, relocated cardiology services, shared physician space, and shell space</t>
  </si>
  <si>
    <t>201702010454</t>
  </si>
  <si>
    <t>Lankenau Medical Center Emergency Department Expansion</t>
  </si>
  <si>
    <t>Main Line Hospitals, Inc. dba LANKENAU MEDICAL CENTER</t>
  </si>
  <si>
    <t>Lankenau Medical Center respectfully requests $3,000,000 from the Commonwealth's RACP grant program that will be used to cover the following costs associated with Lankenau's Emergency Department expansion. More than doubling the number of emergency treatment bays (26 to 59) and adding an additional trauma bay (2 to 3) will help to accommodate the projected patient volumes of 73,000 patient visits annually by 2025 in Lankenau's ED. With triple the square footage (15,800sq ft. to 48,000sq ft.), and a two-level parking structure for patients as part of the project.</t>
  </si>
  <si>
    <t>201701300286</t>
  </si>
  <si>
    <t>Manor College Infrastructure Improvements</t>
  </si>
  <si>
    <t>Manor College</t>
  </si>
  <si>
    <t>Abington Township</t>
  </si>
  <si>
    <t>Infrastructure improvements to Mother Josaphat Hall to include the following measurable outcomes: Component 1: Installation of wet pipe fire protection system and architectural soffits. Component 2: Repair and renovation of Dental Health classroom to include repair and replace floor, ceiling and walls, upgrade HVAC and electrical replace windows. Component 3: Repair and renovation of 2 single-occupancy and 3 multi-use restrooms, repair and replace floor, ceiling and wall tile Upgrade HVAC , plumbing and electrical, replace windows, remove and install ADA compliant fixtures (sink, commode, mirror, rails) Install ADA compliant doors and mechanisms.</t>
  </si>
  <si>
    <t>201702020544</t>
  </si>
  <si>
    <t>1763-00</t>
  </si>
  <si>
    <t>One Bala Plaza Redevelopment Project</t>
  </si>
  <si>
    <t>Bala Plaza Property, Inc.</t>
  </si>
  <si>
    <t>The project will involve a $38 million renovation targeted at adaptively reconditioning One Bala Plaza, a 378,165 square foot office building for its business service tenants. The proposed scope of work includes new windows, a new HVAC system, facade and entrance improvements, and enhanced tenant amenities.</t>
  </si>
  <si>
    <t>201702030710</t>
  </si>
  <si>
    <t>Project Future</t>
  </si>
  <si>
    <t>American College of Financial Services</t>
  </si>
  <si>
    <t>Upper Merion Township</t>
  </si>
  <si>
    <t>This Project represents a new and exciting phase for the College. Under a planned transformation, the College will evolve from primarily distance learning, to incorporate on-site educational programs, training, and services. To support the significant need for classroom and training facilities, the College is interested in purchasing a 150,000-square foot facility. The facility of interest is in Montgomery County (King of Prussia). The College will be using the funds for the interior and exterior renovations for the facility under consideration.</t>
  </si>
  <si>
    <t>201702020549</t>
  </si>
  <si>
    <t>Rosemont College - Community Center</t>
  </si>
  <si>
    <t>Rosemont College of the Holy Child Jesus</t>
  </si>
  <si>
    <t>Rosemont College will expand its Cardinal Hall, creating a Community Center. The proposed RACP scope will be limited to constructing a new second floor. The second floor will include the following spaces: a large multi-purpose space of 5,489 square feet (can be divided into a total of three smaller spaces), community common/reception space totaling 5,300 square feet, three seminar rooms totaling 3,845 square feet, a conference room of 700 square feet, and storage and restroom facilities totaling 1,672 square feet.</t>
  </si>
  <si>
    <t>201702010457</t>
  </si>
  <si>
    <t>Salus University, Elkins Park Campus Modernization Project</t>
  </si>
  <si>
    <t>Salus University</t>
  </si>
  <si>
    <t>Cheltenham Township</t>
  </si>
  <si>
    <t>Salus University, at its Elkins Park campus plans to modernize its campus by: Updating facilities that are approximately 20+ years old - including 40,000 square feet of classrooms and technology,  shared learning spaces, student services facilities (cafeteria, locker facilities, student organization offices), clinical instruction laboratories and, on-site clinics (The Pennsylvania Ear Institute and the Speech Language Institute); Add approximately 300+ parking garage; Create a “shelter-in-space” safe haven for the immediate community with the construction of a combined heat/power system that will create a self-sufficient green energy system on campus.</t>
  </si>
  <si>
    <t>201701100141</t>
  </si>
  <si>
    <t>School &amp; Community Multipurpose Track &amp; Field</t>
  </si>
  <si>
    <t>Upper Moreland Township School District</t>
  </si>
  <si>
    <t>Upper Moreland Township</t>
  </si>
  <si>
    <t>Upper Moreland School District will complete an estimated $3 million renovation of its high school athletic field and stadium to create an accessible, multipurpose, community athletic track and field and to construct a field house containing public restrooms, maintenance storage, and a concession area. The district is seeking a $500,000 grant to complete construction of an estimated $2.4 million multi-purpose synthetic athletic field and track.</t>
  </si>
  <si>
    <t>201702020525</t>
  </si>
  <si>
    <t>The Ambler Lakeview Project</t>
  </si>
  <si>
    <t>Ambler Lakeview Development, LP
c/o Summit Realty Advisors, LLC</t>
  </si>
  <si>
    <t>Ambler Borough</t>
  </si>
  <si>
    <t>The initial investment of RACP funds will be used to implement the Pennsylvania DEP's approved Clean Up Plan for this property.</t>
  </si>
  <si>
    <t>201702020527</t>
  </si>
  <si>
    <t>The Crossings at Ambler Station</t>
  </si>
  <si>
    <t>Ambler Crossings Development Partners, LP
c/o Summit Realty Advisors, LLC</t>
  </si>
  <si>
    <t>The RACP funds are intended to be used to complete the remediation of the site and to install a permanent environmental cap on the property.</t>
  </si>
  <si>
    <t>201702010478</t>
  </si>
  <si>
    <t>Upper Providence Township Municipal Complex</t>
  </si>
  <si>
    <t>Upper Providence Township</t>
  </si>
  <si>
    <t>The project consists of the renovation of the existing building and an expansion to construct additional space to consolidate the existing Township administrative services with meeting facilities. The project also consists of site improvements that include an improved boulevard-style site access driveway, additional parking and sidewalks with improved accessibility that complies with current ADA requirements, landscaping, additional site lighting and appropriate storm water management facilities.</t>
  </si>
  <si>
    <t>201701300290</t>
  </si>
  <si>
    <t>Virginia Drive Initiative</t>
  </si>
  <si>
    <t>Upper Dublin Township</t>
  </si>
  <si>
    <t>Fort Washington Office Park project will be implementing flooding mitigation systems and working with existing tenants/property owners to reinvest in the complex. Phase 1 will replace a local road servicing the Fort Washington Office Park. Work includes excavation of the existing pavement, installation of new curb/pavement, and installation of new sidewalk and drainage. Phase 2 will be the renovation of an important office complex. A total of 80,000 SF of office space will be renovated. Phase 3 will create the CNG Refueling Station.</t>
  </si>
  <si>
    <t>201702030613</t>
  </si>
  <si>
    <t xml:space="preserve">Wissahickon Park and Boys &amp; Girls Club	</t>
  </si>
  <si>
    <t>Whitpain Township</t>
  </si>
  <si>
    <t>This project requires significant infrastructure improvements to the BoRit site which will re-open as Wissahickon Park. These park improvements include, but are not limited to, stormwater management features, roadways, parking lots, sidewalks/trails, lighting, pavilions, playing courts, pavilions and other improvements. Improvements will likely extend to surrounding roadways as vehicle traffic entering the new park and the associated building will be kept off of roadways in the neighborhood as much as possible. Significant monies would also be spent on a new 52,000 sq. ft. building which will house the Boys and Girls Club along with a Whitpain Recreation Association Field House.</t>
  </si>
  <si>
    <t>201702030709</t>
  </si>
  <si>
    <t>1764-00</t>
  </si>
  <si>
    <t>Wyndmoor Redevelopment Project</t>
  </si>
  <si>
    <t>Wyndmoor Properties, LLC</t>
  </si>
  <si>
    <t>Springfield Township</t>
  </si>
  <si>
    <t>Wyndmoor Properties, LLC has acquired the properties located at 901-919 E. Willow Grove Ave. in Wyndmoor, PA for the purposes of redeveloping the contaminated brownfield site into a vibrant community development that features an optimal mix of retail, commercial and residential uses. Plans call for the development of new, mixed-use development with 10 market-rate residential units on top of 10,000 SF of new retail construction.</t>
  </si>
  <si>
    <t>201702020504</t>
  </si>
  <si>
    <t xml:space="preserve">Easton Skyway </t>
  </si>
  <si>
    <t>Lafayette College</t>
  </si>
  <si>
    <t>Northampton</t>
  </si>
  <si>
    <t>Easton City</t>
  </si>
  <si>
    <t>Lafayette College is advancing the construction of the Easton Skyway to connect safely and efficiently Lafayette College's recently expanded Williams Arts Campus and the City of Easton's Central Business District with the College's main campus, as well as residential and commercial areas atop College Hill. RACP funds will be used solely for costs associated with the site preparation and construction of the Easton Skyway. The project includes the construction of a state-of-the-art, free-standing, 140 foot-high elevator and walkway connecting from the main campus to the Williams Arts Campus and downtown Easton.</t>
  </si>
  <si>
    <t>201702020518</t>
  </si>
  <si>
    <t>1765-00</t>
  </si>
  <si>
    <t>Freemansburg Borough Municipal Complex Improvements</t>
  </si>
  <si>
    <t>Borough of Freemansburg</t>
  </si>
  <si>
    <t>Freemansburg Borough</t>
  </si>
  <si>
    <t>Proposed construction/renovation to existing buildings along with infrastructure. Existing facility is more than 40 years old and is functionally obsolete for current use. Updates are required to provide for following: Use and storage of equipment including fire trucks police cars, snow removal equipment and related storage.- Safe and secure working conditions for fire fighters, police, other emergency responders and administrative staff. Installation and operation of state of the art computer and communication equipment for operations and emergency- facility sustainability including energy efficiency and handicapped accessibility for employees, volunteers and the public.- Improvements for site include but not limited to paved parking, driveways, drainage and sidewalks.</t>
  </si>
  <si>
    <t>201702030608</t>
  </si>
  <si>
    <t>Lehigh Township Public Works Building</t>
  </si>
  <si>
    <t>Lehigh Township</t>
  </si>
  <si>
    <t>Lehigh Township will use the $1,368,000 of grant funds toward the construction cost of the new public works building.</t>
  </si>
  <si>
    <t>201702020512</t>
  </si>
  <si>
    <t>1766-00</t>
  </si>
  <si>
    <t>Lookout Fire Station #32</t>
  </si>
  <si>
    <t>Borough of Pen Argyl</t>
  </si>
  <si>
    <t>Pen Argyl Borough</t>
  </si>
  <si>
    <t>Construction of a new, 15, 930 sq. ft., 22 room fire company structure will adequately provide for the safety &amp; efficiency of the volunteer first responders. The 4 bay garage (with 2 double deep bays) can accommodate 6 trucks. 74 parking spaces will also serve visitors of those renting the social hall, which can seat 250 people at tables &amp; chairs; the room can accommodate more people for training purposes. A new road from S. Main St. to the Fire Station will better serve the company's users.</t>
  </si>
  <si>
    <t>201702030791</t>
  </si>
  <si>
    <t>1767-00</t>
  </si>
  <si>
    <t>NCC Parking Garage Bridge</t>
  </si>
  <si>
    <t>Northampton Community College</t>
  </si>
  <si>
    <t>Bethlehem City</t>
  </si>
  <si>
    <t>In order to grow, the College depends on the City for parking and a bridge for safety. The proposed RACP scope will be limited to a $ 1 million investment that will enable NCC to construct a bridge from the Fowler Family Southside Center to the City of Bethlehem's Polk Street Parking Garage. When completed, the NCC Center for Innovation and Entrepreneurship, located in the Fowler Center, will provide education, training and technical support for students and other local individuals interested in starting their own business. The Center will include a new and improved entrance to the building specifically for the Center to allow for expanded hours of operation, replacement of the west side ramp and entrance with a bridge to the new parking garage. The Center will also include shared workspace for early stage start-ups and an expanded Fab Lab to support inventors and manufacturers looking to improve product development and marketplace strategies.</t>
  </si>
  <si>
    <t>201702020523</t>
  </si>
  <si>
    <t>1768-00</t>
  </si>
  <si>
    <t>North Fourth Street Parking Deck - City of Easton</t>
  </si>
  <si>
    <t>City of Easton</t>
  </si>
  <si>
    <t>Our $3,000,000 request will allow the City and its Parking Authority to build a parking deck.</t>
  </si>
  <si>
    <t>201702030611</t>
  </si>
  <si>
    <t>1769-00</t>
  </si>
  <si>
    <t xml:space="preserve">Polk Street Parking Garage </t>
  </si>
  <si>
    <t>Bethlehem Parking Authority</t>
  </si>
  <si>
    <t>The Bethlehem Parking Authority is proposing the construction of a 585 space, 7 story parking garage on a parcel of land currently used for surface parking at 3rd and Polk Street in South Bethlehem. The proposed project costs include site preparation and site clearing; earthwork and all utilities, sidewalk and infrastructure; reconstruction/relocation; various contingencies; and the actual construction of the parking garage.</t>
  </si>
  <si>
    <t>201702030650</t>
  </si>
  <si>
    <t>Slate Belt YMCA Project Phase IIB</t>
  </si>
  <si>
    <t>Greater Valley YMCA</t>
  </si>
  <si>
    <t>Funds will be used to finish the Slate Belt YMCA by building additional program space, currently envisioned to include a gymnasium and an indoor pool.</t>
  </si>
  <si>
    <t>201702030734</t>
  </si>
  <si>
    <t xml:space="preserve">Perry County Business Campus One </t>
  </si>
  <si>
    <t>Perry County Economic Development Corporation</t>
  </si>
  <si>
    <t>Perry</t>
  </si>
  <si>
    <t>Business Campus One (BCO) was established by the Perry County Economic Corporation in 1998. We have been presented with the proposal of a medical cannabis facility in BCO. The addition of natural gas is needed for the currently projected project, and will greatly enhance the positive benefits for other prospective tenants of BCO. The funds will be used to install delivery lines from the decompression station to the sites throughout BCO. There is site work, infrastructure improvements, construction, and other related costs that need to be done to make this project possible.</t>
  </si>
  <si>
    <t>201701090134</t>
  </si>
  <si>
    <t>1770-00</t>
  </si>
  <si>
    <t>13th Street Headquarters</t>
  </si>
  <si>
    <t>WES Corporation</t>
  </si>
  <si>
    <t>Philadelphia</t>
  </si>
  <si>
    <t>Philadelphia City</t>
  </si>
  <si>
    <t>To develop a state of the art medical facility/business service hub. The new building will house mental health programs including Outpatient Behavioral Health, Targeted Case Management and Substance Abuse Serving Youth. In addition the building will contain a medical clinic, a Day Care Center, parking and administrative offices. WES is now proposing a new 50,000 sf facility.</t>
  </si>
  <si>
    <t>201702030715</t>
  </si>
  <si>
    <t>1771-00</t>
  </si>
  <si>
    <t>1801 Vine Street</t>
  </si>
  <si>
    <t>1801 Vine Street Development Partners LP</t>
  </si>
  <si>
    <t>The project consists of the complete renovation of the former Family Court Building located at 1801 Vine Street in Philadelphia ("1801"). The City made 1801 available for renovation into a hotel, and restricted other uses. The funds would be used for construction costs associated with repairs, restoration, upgrades and code compliance of existing historic fabric as well as hazardous material remediation.</t>
  </si>
  <si>
    <t>201701310421</t>
  </si>
  <si>
    <t>1st Bank of the United States Restoration</t>
  </si>
  <si>
    <t>Friends of Independence National Historical Park</t>
  </si>
  <si>
    <t>The 1st Bank of the United States Restoration Project entails significant renovations. A fire suppression system will be installed in the building; the existing electrical system will be modernized; a new HVAC system will be installed in the building; a public bathroom will be constructed; and accessibility to the site will also be improved. The exterior of the facility will be improved, including the restoration of its windows, repairs to its cornice, the replacement of its roof and the rehabilitation of its masonry.</t>
  </si>
  <si>
    <t>201702030673</t>
  </si>
  <si>
    <t>2012 Chestnut Shared Opportunity Tower</t>
  </si>
  <si>
    <t>2012 Chestnut Partners, LP</t>
  </si>
  <si>
    <t>2012 Chestnut Street, Philadelphia is a derelict building and lot that is part of the parcel have been vacant for over a decade. 2012 Chestnut will be the first new construction apartment building in Center City, Philadelphia to provide housing for residents earning under 50% of AMI. Additionally, the retail space will create permanent employment. The project will replace the blighted site and increase the value of properties around it. Demolition of the existing building will occur and once the existing building is demolished and cleared, construction of the new building will commence.</t>
  </si>
  <si>
    <t>201702030623</t>
  </si>
  <si>
    <t>1772-00</t>
  </si>
  <si>
    <t>21st Century Libraries Initiative -- Paschalville, Overbrook Park, and Parkway Central</t>
  </si>
  <si>
    <t>Free Library of Philadelphia Foundation</t>
  </si>
  <si>
    <t>The Free Library of Philadelphia (FLP) is advancing a system wide renovation and modernization project for its network of neighborhood libraries located throughout the City of Philadelphia. The project will repair and upgrade three buildings, and will reposition FLP's libraries with new and expanded services. Repairs and upgrades include: Design and construction costs - hazardous material abatement, interior renovations, exterior building repairs, new construction to support building expansion; technology upgrades; new furniture, fixtures, and equipment; and mechanical upgrades.</t>
  </si>
  <si>
    <t>201702020500</t>
  </si>
  <si>
    <t>510 North Broad Mixed Use Project</t>
  </si>
  <si>
    <t>Broad and Spring Garden Parking Associates LP</t>
  </si>
  <si>
    <t>This project offers large floor plan open office concepts combined with new construction. It is currently used as a parking lot which is not the highest and best use for the site. It will continue the revitalization of North Broad Street.</t>
  </si>
  <si>
    <t>201702010472</t>
  </si>
  <si>
    <t>A Bold Change for Kids-Ralph J. Roberts Boys &amp; Girls Club at Germantown</t>
  </si>
  <si>
    <t>Boys &amp; Girls Clubs of Philadelphia</t>
  </si>
  <si>
    <t>Construction a 64,405 sq. foot Club featuring a Literacy Center, Gym, Hockey Arena, Tech Center &amp; Kids Café. The Club will serve 3,000 youth annually with programming afterschool, over the weekend &amp; during the summer.  Participants will improve their academic skills, develop healthy relationships &amp; become productive members of their community. Youth will be immersed in activities that prepare them for success including Tech, Life Science and Healthcare focused career paths.</t>
  </si>
  <si>
    <t>201702020541</t>
  </si>
  <si>
    <t>Academy of Natural Sciences Library Research Center</t>
  </si>
  <si>
    <t>Academy of Natural Sciences of Drexel University</t>
  </si>
  <si>
    <t>All mechanical, electrical, HVAC, and security systems in the current Library will be upgraded and renovations to the current Library Reading Room will include upgrades to the lighting, mechanical, electrical, plumbing, and fire protection systems while retaining the historic look and feel of the room.</t>
  </si>
  <si>
    <t>201702030770</t>
  </si>
  <si>
    <t>Administration Building Rehabilitation</t>
  </si>
  <si>
    <t>Eastern State Penitentiary Historic Site, Inc.</t>
  </si>
  <si>
    <t>In addition to lacking public bathrooms, the current Visitors Center is too small, lacks climate control and is not handicap accessible. On busy days, visitors queue in unsheltered areas, guides need to monitor the traffic in the single corridor, and overcrowding in the store compromises sales. This limited space also prevents separate entrances for large groups, prepaid and walk-ups. The Eastern State Penitentiary Historic Site's plans to expand the Visitors Center to the west side for admissions with new public bathrooms. The museum store and exit will expand on the east side and the first floor will be climate controlled. The two rehabilitated upper stories will have offices for 22 staff positions.</t>
  </si>
  <si>
    <t>201702020537</t>
  </si>
  <si>
    <t>1773-00</t>
  </si>
  <si>
    <t>Bossone Research Labs</t>
  </si>
  <si>
    <t>Drexel University</t>
  </si>
  <si>
    <t>Construction costs associated with the renovation of approximately 9,000 square feet of space on the 3rd Floor of the Bossone Research Enterprise Building.</t>
  </si>
  <si>
    <t>201702010467</t>
  </si>
  <si>
    <t>1774-00</t>
  </si>
  <si>
    <t>Building for Academics: The Classrooms</t>
  </si>
  <si>
    <t>Chestnut Hill College of the Sisters of St Joseph</t>
  </si>
  <si>
    <t>Clement Hall is a 26,552-sf space for learning that was modern and efficient in the late 1920s when it was constructed. The goal is to improve the efficiency and usability of the classrooms in Clement Hall to increase student success. The proposed renovations include: the reconfiguration of existing restrooms for ADA compliance; better access and design standards; window replacements; the addition of HVAC with energy controls; state-of-the-art audio visual equipment; and acoustical improvement. It is projected that the new energy-efficient windows and HVAC will greatly reduce energy costs. The proposed renovations to Clement Hall are expected to increase student retention and graduation rates by improving the learning environment.</t>
  </si>
  <si>
    <t>201702020554</t>
  </si>
  <si>
    <t>1775-00</t>
  </si>
  <si>
    <t>Campus Master Plan, Phase 1</t>
  </si>
  <si>
    <t>Pennsylvania Academy of the Fine Arts</t>
  </si>
  <si>
    <t>RACP funding will support creation of an Arts Center with 250-seat auditorium, new expanded Student Gallery and Concourse, and storage; renovations to the Hamilton Building exterior façade (glazing), and add improved exterior lighting and new street-level paving; to preserve PAFA's Historic Landmark Building by renovating rest rooms for ADA compliance, repairing/replacing windows, and upgrading HVAC-related components and related spaces; and upgrade lighting in studios and corridors, renovate/expand office space on the 3rd floor, and modify walls in the Hamilton 2nd floor galleries.</t>
  </si>
  <si>
    <t>201702030779</t>
  </si>
  <si>
    <t>Centennial Commons</t>
  </si>
  <si>
    <t>Fairmount Park Conservancy</t>
  </si>
  <si>
    <t>The Centennial District occupies hundreds of acres of critical park space and is home to three major cultural institutions. Our project is for the "Neighborhood Edge" of the park along Parkside Avenue, from 41st Street to Belmont Avenue and will draw residents and visitors into the park with new opportunities for passive recreation, including intentional seating 'rooms' for gathering, new landscaping, and integrated stormwater management features. The Youth Area will replace the empty field between the Smith Memorial Arch and Kelly Pool and will focus on nature-based exploratory play for children ages five to 12, with features to include a climbing structure, wet meadow, spray ground, elevated walkway, hilltop rooms, pop-up skate trail, and concession building. The project will rehabilitate 18 acres of city-owned land. RACP funding will support demolition and excavation work, new construction and site improvements, equipment purchases, landscaping, utilities, and the implementation of stormwater management systems.</t>
  </si>
  <si>
    <t>201702030642</t>
  </si>
  <si>
    <t>Chancellor Hotel - Hyatt Centric</t>
  </si>
  <si>
    <t>H.E. Philadelphia HC Hotel, L.L.C. and its affiliates</t>
  </si>
  <si>
    <t xml:space="preserve">Replacement of an old garage with a Hyatt Centric Hotel, below grade parking (220 cars) and 7,500 SF, class A retail. The $5M RACP will be used for Divisions 2 and 5 – Sitework &amp; Demolition and Metals; cost: $14,264,942. 
</t>
  </si>
  <si>
    <t>201702030665</t>
  </si>
  <si>
    <t>Civil Justice Center</t>
  </si>
  <si>
    <t>Philadelphia Bar Foundation</t>
  </si>
  <si>
    <t>The EJC will consist of an innovative, high energy efficient, 160,000 square foot office building, that will house the 20-25 legal service organizations in one place.</t>
  </si>
  <si>
    <t>201702030775</t>
  </si>
  <si>
    <t>Community Medical Care and Wellness Campus in Kensington</t>
  </si>
  <si>
    <t>Esperanza Health Center, Inc.</t>
  </si>
  <si>
    <t>Esperanza Health Center, a federally-qualified health center, serves the low income, predominantly Latino and African American North Philadelphia community. Our project will develop two adjacent sites in Kensington. At the 861-879 E. Allegheny Avenue site, we will renovate a four-story, 35,000 square foot former bank building, expanding our medical care facilities and dental clinic by 33 percent (eight medical hubs and eight dental operatories), serving 9,000 patients annually. At the 3222-58 H Street site, currently a vacant lot, we will build a facility including a gymnasium, pre-school, kitchen and rooftop garden. A structured parking garage with 125 spaces will also be built.</t>
  </si>
  <si>
    <t>201702020495</t>
  </si>
  <si>
    <t>Core Project</t>
  </si>
  <si>
    <t>Philadelphia Museum of Art</t>
  </si>
  <si>
    <t>The Core Project will address the critical infrastructure needs by replacing and upgrading systems with new technology that will reduce energy costs, making necessary fire and life system investments and ensuring the building is ADA-compliant and in compliance with city and state safety codes. The Project will reduce energy consumption through storm water harvesting, reclaiming of heat from condenser water, upgrading of windows, installing LED lighting, building automation, and lighting automation. The Core Project will convert over 40,000 square feet of back of house spaces to public spaces, adding 23,000 square feet of gallery space and renovating and reopening historic public spaces that have been closed to the public for decades.</t>
  </si>
  <si>
    <t>201702030694</t>
  </si>
  <si>
    <t>Cristo Rey Philadelphia High School Campus Project</t>
  </si>
  <si>
    <t>Cristo Rey Philadelphia High School</t>
  </si>
  <si>
    <t xml:space="preserve">Cristo Rey Philadelphia High School will use RACP funds for construction costs to restore and repurpose a rapidly crumbing structure vacant warehouse that sits on the 1711 W. Allegheny Avenue parcel of the project site. The revitalized warehouse will become the anchor of the new high school, providing four floors and approximately 50,000 SF of contemporary educational space. Once complete, the warehouse portion of the new school will include: state-of-the-art learning, STEM and science labs; an approximately 4200 SF dining hall; collaborative, counseling, faculty and seminar spaces; and administrative offices and conference rooms. </t>
  </si>
  <si>
    <t>201702020553</t>
  </si>
  <si>
    <t>Drexel Student Recreational Space Enhancement Project</t>
  </si>
  <si>
    <t>Construction of the air supported bubbles over two athletic fields, renovations to the Lancaster Avenue Armory, renovation of the Vidas Athletic Complex field, and renovations to Korman Quad.</t>
  </si>
  <si>
    <t>201701300280</t>
  </si>
  <si>
    <t>1776-00</t>
  </si>
  <si>
    <t>Expansion of Emergency Department at Mercy Philadelphia Hospital</t>
  </si>
  <si>
    <t>Mercy Catholic Medical Center</t>
  </si>
  <si>
    <t>The Mercy Ambulatory Clinic (MAC) will renovate existing space to expand the Mercy Philadelphia Hospital Emergency Department. The ED will be expanded by 10,000 sf from 14 to 29 bays by building a second pod of 15 bays (including 2 isolation bays) while retaining the 5 fast track bays.</t>
  </si>
  <si>
    <t>201701310449</t>
  </si>
  <si>
    <t>Expansion of Emergency Room and Trauma Services at Temple University Hospital</t>
  </si>
  <si>
    <t>Temple University Hospital</t>
  </si>
  <si>
    <t>Temple University Hospital Expansion &amp; Renovation of ED. The budgeted 11 million dollar ED project is made up of four major categories; design expenses of $150,000, addition construction of $2,788,000, renovation of current ED of $7,262,000, and contingency of $800.000.</t>
  </si>
  <si>
    <t>201702030782</t>
  </si>
  <si>
    <t>Faith + Liberty Discovery Center</t>
  </si>
  <si>
    <t>American Bible Society</t>
  </si>
  <si>
    <t>The Faith &amp; Liberty Discovery Center (FLDC) explores the relationship between faith and liberty in America from its founding through today. The FLDC will grow local tourism by attracting a new demographic of faith-based tourists in an area lacking such options.</t>
  </si>
  <si>
    <t>201701310423</t>
  </si>
  <si>
    <t>1777-00</t>
  </si>
  <si>
    <t xml:space="preserve">First City Troop's Armory Restoration </t>
  </si>
  <si>
    <t>First Troop Philadelphia City Calvary</t>
  </si>
  <si>
    <t>Restoration and renovations to The First City Troop armory located in the Rittenhouse section of Philadelphia. Restoration to include exterior facade improvements of the street-facing walls and embattlement, which entails the replacement of the supporting steel along with the masonry itself, as needed. In addition, the numerous turrets adorning the roof of the building will undergo the replacement of their steel supports and the restoration of the existing masonry. Renovation of the armory's interior museum space to increase its square footage to 3,300 sq. ft.</t>
  </si>
  <si>
    <t>201702030698</t>
  </si>
  <si>
    <t>1778-00</t>
  </si>
  <si>
    <t>FloatLab</t>
  </si>
  <si>
    <t>Philadelphia Mural Arts Advocates</t>
  </si>
  <si>
    <t>Floatlab is a floating steel ring with varying degrees of immersion into the Schuylkill River. Thanks to innovative engineering, users can glide above and move below the waterline, allowing them to see, hear, and sense the river in heightened and unfamiliar ways. Funds provided by RACP will be used towards eligible capital expenses, including construction expenses associate with the dock, gangway, and floating steel ring that make up FloatLab.</t>
  </si>
  <si>
    <t>None (Off Budget Award)</t>
  </si>
  <si>
    <t>1818-00</t>
  </si>
  <si>
    <t>FMC Tower at Cira Centre South</t>
  </si>
  <si>
    <t>FMC Corporation</t>
  </si>
  <si>
    <t>Tenant Improvements associated with the relocation of FMC Corporation headquarters to a new high rise tower at 2930 Walnut Street in the University City section of Philadelphia.</t>
  </si>
  <si>
    <t>201702030766</t>
  </si>
  <si>
    <t>1779-00</t>
  </si>
  <si>
    <t>Fox Chase Cancer Center Infusion Center Expansion</t>
  </si>
  <si>
    <t>American Oncologic Hospital d/b/a Fox Chase Cancer Center</t>
  </si>
  <si>
    <t>Renovate the Infusion Center, and thereby provide added capacity by increasing number of Infusion chairs from 36 to 50 in a larger, less crowded footprint that is conducive to efficient and safe patient care, while improving the overall patient experience by delivering it in a setting that promotes more privacy, in a more aesthetically pleasing environment. The combined footprint of the current dedicated Infusion Center Waiting Area, Pharmacy, and Infusion Suite is 9,245 square feet. The expanded footprint is expected to total 18,085 square feet and include a two-story bump out into the exterior campus, which will also accommodate the outpatient lab that supports the Infusion Room located above the Infusion Area on the second floor of the West Building. Infusion activity will remain in place during the construction and renovation.</t>
  </si>
  <si>
    <t>201702030603</t>
  </si>
  <si>
    <t>Francis House Personal Care Facility</t>
  </si>
  <si>
    <t>St. Ignatius Nursing &amp; Rehab Center</t>
  </si>
  <si>
    <t>Francis House will be comprised of 60 efficiency apartments for seniors. RACP funds will be used exclusive for construction expenses.</t>
  </si>
  <si>
    <t>201702030622</t>
  </si>
  <si>
    <t>1780-00</t>
  </si>
  <si>
    <t>Frankford Arsenal Revitalization Project</t>
  </si>
  <si>
    <t>Arsenal Associates</t>
  </si>
  <si>
    <t>The current proposal includes the acquisition and construction of 4-2500 sf office suites in bldg 23; the acquisition, conversion and/or restoration of bldgs1, 6, 9 and 101 for office usage; the restoration of the first and second floors of bldg 119 to create 16,000 sf of industrial space with associated offices; the restoration of the first and second floors of bldg 208 to create 24,000 sf industrial and associated office space; the restoration of the first floor of bldgs 209 as a 12,000 sf production facility; the upgrading and modernization of the water system; the installation of 1200 lf of new security fencing and road improvements to the 1,000 lf main entrance road.</t>
  </si>
  <si>
    <t>201701050125</t>
  </si>
  <si>
    <t>1672-00</t>
  </si>
  <si>
    <t>Fresh Grocer of Monument</t>
  </si>
  <si>
    <t>Brown's Super Stores, Inc.</t>
  </si>
  <si>
    <t>Brown's will completely gut the interior of the store and replace with new equipment and fixtures. The façade will be refaced and the parking lot repaved. The Fresh Grocer of Monument will provide the traditional staples of a full-service upscale supermarket with affordable prices. The Fresh Grocer of Monument will create an opportunity for the community to gather and socialize, by offering an expansive prepared foods department and comfortable seating area. We will offer nutrition education and non-predatory financial services in-store to our customers and community.</t>
  </si>
  <si>
    <t>201702020507</t>
  </si>
  <si>
    <t>1824-00</t>
  </si>
  <si>
    <t>Garden Pavilion and Visitor Amenity Improvements</t>
  </si>
  <si>
    <t>The Barnes Foundation</t>
  </si>
  <si>
    <t>The Foundation needs to improve the availability of spaces to seat larger groups of students and visitors during times when the facility is open to the public. The scope of the project includes the construction of the Garden Pavilion, which includes a 60-seat dining space and flexible food service support space. In addition, the project includes the renovation of the Foundation's restaurant kitchen to upgrade its functionality to a full cooking kitchen.</t>
  </si>
  <si>
    <t>201701270270</t>
  </si>
  <si>
    <t>1781-00</t>
  </si>
  <si>
    <t>Globe Dye Works</t>
  </si>
  <si>
    <t>Globe Development, G.P., LLC</t>
  </si>
  <si>
    <t>Final Phase to restore the Globe Dye factory in Philadelphia's Frankford neighborhood. Construction and retrofitting will create an event space expanding the business of our caterer tenant and completion of remaining office/manufacturing space.</t>
  </si>
  <si>
    <t>201702020516</t>
  </si>
  <si>
    <t>Greater Bible Way Senior Apartments</t>
  </si>
  <si>
    <t>New Life Development CDC</t>
  </si>
  <si>
    <t>The construction of 53 units of senior affordable housing, tenant amenities that include a first floor health suite and community center.</t>
  </si>
  <si>
    <t>201702030689</t>
  </si>
  <si>
    <t>1782-00</t>
  </si>
  <si>
    <t>Guest Food Service Hub</t>
  </si>
  <si>
    <t>Philadelphia Zoological Society, Inc. (Philadelphia Zoo)</t>
  </si>
  <si>
    <t>The Philadelphia Zoo proposes to construct a new Guest Food Service Hub. Construction costs include building demolition; utility relocation; concrete; stone work (interior and exterior); structural steel; roofing; doors, frames and hardware; glass and glazing; drywall and carpentry; ceramic tile and stone flooring; carpeting and resilient flooring; painting; kitchen equipment; elevators; fire protection systems; plumbing; HVAC systems; security systems; electric; audiovisual; and telephone and data systems.</t>
  </si>
  <si>
    <t>201702020533</t>
  </si>
  <si>
    <t>Health &amp; Science Center</t>
  </si>
  <si>
    <t>Philadelphia University</t>
  </si>
  <si>
    <t>Construction and establishment of a new Health &amp; Science Center. The $34.7 million facility would be four stories, approximately 60,000 gsf, and projected at a minimum to attain LEED Silver Certification.</t>
  </si>
  <si>
    <t>201702030700</t>
  </si>
  <si>
    <t>Hero House</t>
  </si>
  <si>
    <t>Hero House Holdco, LP</t>
  </si>
  <si>
    <t>The project scope includes the purchase of a former Philadelphia School District asset and conversion to commercial office which will house non-profits providing social services and healthcare. The tenants include Family Support Services, Spectrum Health and the final floor of the property will be occupied by Olde City Day School. The project includes the acquisition and demolition of an extremely dilapidated building that poses an immediate threat to pedestrians and it a source of blight and crime in the neighborhood.</t>
  </si>
  <si>
    <t>201701310441</t>
  </si>
  <si>
    <t>IHP Renovations and Upgrades</t>
  </si>
  <si>
    <t>International House Philadelphia</t>
  </si>
  <si>
    <t>Renovations to our building include replacing 582 windows and glazing systems with new insulating energy efficient low-e windows, repairing 13 story facade and seal building exterior, updating and replacing urgent HVAC machinery and plumbing, and updating Fire Sprinkler Suppression System to building code.</t>
  </si>
  <si>
    <t>201701260259</t>
  </si>
  <si>
    <t xml:space="preserve">Independence Visitor Center Expansion &amp; Improvement </t>
  </si>
  <si>
    <t>Independence Visitor Center Corporation</t>
  </si>
  <si>
    <t>We are enhancing the visitor experience by transforming from a traditional visitor center into a cutting edge, digitally-advanced visitor center while maintaining the personal touch of excellent customer service through one-on-one interactions.  Key structural outcomes include renovating the information hub area to construct two complementary visitor service desks to stand ready to provide information—one staffed by knowledgeable National Park Service Rangers and the other by expert Visitor Services Representatives; constructing new exhibit spaces to provide technologically advanced and educational exhibit experiences introducing the many meaningful stories of Independence National Historical Park and to discover what to see and do while exploring the Philadelphia area; improve the North End corridor to ease visitor flow, allow for an expanded café and upgraded vendor kiosks; modernize the theater experience of one of our existing theaters into an open orientation space.</t>
  </si>
  <si>
    <t>201702030635</t>
  </si>
  <si>
    <t>Kimmel Center Vertical Transportation Improvement</t>
  </si>
  <si>
    <t>Kimmel Center, Inc.</t>
  </si>
  <si>
    <t>The majority of funds received from RACP will be used for construction costs, to install 2 escalators and upgrade controls and signage for 9 elevators.</t>
  </si>
  <si>
    <t>201702030719</t>
  </si>
  <si>
    <t>KIPP West Philadelphia Charter School Redevelopment</t>
  </si>
  <si>
    <t>MIS Capital LLC</t>
  </si>
  <si>
    <t>This project will transform the vacant, blighted property at 840-74 South 55th Street into the new home of KIPP West Philadelphia Charter School. RACP funds would be used to support the construction costs required to transform the vacant, blighted project site into a new 65,000 SF high-performing K-8 school. The RACP project is comprised of the adaptive reuse of the 15,000 SF warehouse and 50,000 SF of new construction.</t>
  </si>
  <si>
    <t>201701230198</t>
  </si>
  <si>
    <t>La Salle University Learning Commons Project</t>
  </si>
  <si>
    <t>La Salle University</t>
  </si>
  <si>
    <t>La Salle University opened a spacious library in 1989, with 110,000 square feet of space on four floors plus a mezzanine. This project will improve programming, student activities, physical spaces, and amenities along with the traditional library functions, including appropriate food and beverage services, new furniture , central commons/gathering space, new access to lower level from campus path, computer-capable classroom, appropriate spaces for learning instruction, maker space (lower level), digital media wall, campus store, university archives and collections, outdoor spaces for gathering.</t>
  </si>
  <si>
    <t>201702010466</t>
  </si>
  <si>
    <t>Logan Point Redevelopment</t>
  </si>
  <si>
    <t>Logan West Associates, L.P.</t>
  </si>
  <si>
    <t>Logan West Associates, LP and the Philadelphia Redevelopment Authority have launched an effort to redevelop Logan, transforming the blighted property into a vibrant, mixed-use commercial and community asset. RACP funds will be used to mitigate the site's structural instability through excavation, grading, paving, installation of structural pilings and slabs and replacing failing utility infrastructure. These improvements are needed for any follow-on redevelopment to occur.</t>
  </si>
  <si>
    <t>201702030713</t>
  </si>
  <si>
    <t>Market East Holiday Lighting and Transit Enhancements</t>
  </si>
  <si>
    <t>Center City District</t>
  </si>
  <si>
    <t>Drawing inspiration from holiday decorations in European cities, CCD will retain architects, lighting designers, engineers, and installation experts to create a 3-dimensional light extravaganza stretching across Market Street East, from City Hall to 7th Street.</t>
  </si>
  <si>
    <t>201702030759</t>
  </si>
  <si>
    <t>Monell Center 50th Anniversary Capital Improvement Program</t>
  </si>
  <si>
    <t>Monell Chemical Senses Center</t>
  </si>
  <si>
    <t>The Monell Center was established in 1968, with grants from the Ambrose Monell Foundation and the federal government, to create the first research institute studying the senses of taste and smell. Now, we seek to renovate original space in our facility so that we can recruit the next generation of scientists. First, we will make the entrance of 3500 Market Street accessible, improve lighting, re-gild our public sculpture, and make safety improvements. Second, we will renovate 9188 square feet of space on the first floor to be used for public meeting and administrative space. Third, we will make necessary upgrades to elevators, alarms systems, and HVAC systems to accommodate an increase in employees at Monell. Lastly, we will renovate 10,000 square feet of laboratory space to create the world's first Sensory Nutrition Institute.</t>
  </si>
  <si>
    <t>201702020560</t>
  </si>
  <si>
    <t>Moore College of Art &amp; Design Commons Renewal Project</t>
  </si>
  <si>
    <t>Moore College of Art &amp; Design</t>
  </si>
  <si>
    <t>Renovation of 6,300 square feet space.</t>
  </si>
  <si>
    <t>201702030707</t>
  </si>
  <si>
    <t>1783-00</t>
  </si>
  <si>
    <t>New Market West – Phase 1</t>
  </si>
  <si>
    <t>Mission First Housing Group</t>
  </si>
  <si>
    <t>Mission First will acquire a vacant, City block at 59th and Market Streets and construct a 120,000 square foot building for four tenants that will provide critical services to neighborhood residents: Ampersand (primary health clinic); Montgomery Early Learning Centers (early childhood education); Horizon House (mental health services); and ACHIEVEability (community outreach and homeless services). The ground floor will include much-needed retail space along Market Street at the 60th Street El stop.</t>
  </si>
  <si>
    <t>201701310435</t>
  </si>
  <si>
    <t>NewCourtland LIFE at Henry Avenue</t>
  </si>
  <si>
    <t>NewCourtland Elder Services</t>
  </si>
  <si>
    <t>In Jan. 2015, New Courtland acquired the property at 3232 Henry Ave. New Courtland intends to initiate Phase I of a development plan to rehabilitate portions of the 322,000 sq. ft. structure on this 15 acre campus. This includes creating 78 apartments for low-income seniors, a 21,000 sq. ft. LIFE Center, and 9,000 sq. ft. of commercial medical space.</t>
  </si>
  <si>
    <t>201702030780</t>
  </si>
  <si>
    <t>1784-00</t>
  </si>
  <si>
    <t>North Station District</t>
  </si>
  <si>
    <t>North Station District, LLC</t>
  </si>
  <si>
    <t>The project plan envisions the redevelopment of a significantly underutilized portion of the North Philadelphia Septa and Amtrak train station as well as multiple privately held warehouses, vacant lots, and vacant, and occupied residential housing units as well as vacant lots. At full build, the project envisions the construction of up to 1.7 million square feet of residential, office, and retail space. This first phase will be comprised of the following: Building #1; An 119,000 gross square foot mixed use structure with stick built 105 residential units on top of a two story concrete podium with 37,000 square feet of retail space; Building #2; A 396,000 gross square foot mixed use steel and concrete structure with 138 residential units on top of a 214,000 gross square foot office component accessible at track level which will sit on top of a two story concrete podium with 58,000 square feet of retail space and Building#3; 180,000 square foot abandoned Ink Factory building is planned to be renovated and converted into light manufacturing and maker space.</t>
  </si>
  <si>
    <t>201702030751</t>
  </si>
  <si>
    <t>Nueva IV</t>
  </si>
  <si>
    <t>Nueva Esperanza, Inc.</t>
  </si>
  <si>
    <t>The project will result in the creation of the following spaces (1) a conference center that will be used by members of the community for meetings and events; (2) an art gallery that will showcase the work of local, national and international artists right in the community; and (3) a new library for use by the students of Esperanza College of Eastern University which makes affordable higher education available to residents of the community. Each of the spaces created will also result in new jobs created to service the various facilities. The project will also include the creation of a plaza/courtyard to create an outdoor gathering place for the community.</t>
  </si>
  <si>
    <t>201702030758</t>
  </si>
  <si>
    <t>1828-00</t>
  </si>
  <si>
    <t>PA Ballet Studios</t>
  </si>
  <si>
    <t>Pennsylvania Ballet Association</t>
  </si>
  <si>
    <t>Pennsylvania Ballet (PAB)project seeks to complete its Louise Reed Center for Dance, an 18,000 sq. ft. facility on N. Broad Street in Philadelphia. Opened in 2013, the Center was the first phase of construction envisioned to encompass 35,000 sq. ft. of dance studios, offices and support spaces. PAB's programs have outgrown phase one and the following upgrades are needed: a) studio space for rehearsals for the 42-member professional company and the 12-member apprentice company; b) space for the School of PAB to hold classes for our pre-professional students, children's and adult divisions; c) Office space for the administration; and d) space for Community Engagement, offering dance education programs for 10,000 Philadelphia-area schoolchildren annually, as well as the disabled and the elderly.</t>
  </si>
  <si>
    <t>201702030666</t>
  </si>
  <si>
    <t>1785-00</t>
  </si>
  <si>
    <t>PA Cell and Gene Therapy Commercialization Center</t>
  </si>
  <si>
    <t>PHL NEXT STAGE MED</t>
  </si>
  <si>
    <t>The project requires site acquisition and construction of a 56,000 square foot facility that combines the R&amp;D, pre-production, and manufacturing facility. Funds will be used for the acquisition and installation of specialty equipment. The specialty equipment includes BioSafety Labs (level 2), FDA Certified Class 7 Clean Rooms, cold room and medical freezers, liquid nitrogen storage area, DI water system, autoclaves, centrifuges, mass spectrometer, DNA analyzers, genome sequencing systems, scalable server room plus other specialty equipment.</t>
  </si>
  <si>
    <t>201702010489</t>
  </si>
  <si>
    <t>1786-00</t>
  </si>
  <si>
    <t>Pantoja Gym, Parking and Site Improvements</t>
  </si>
  <si>
    <t>Aspira Community Enterprises, Inc.</t>
  </si>
  <si>
    <t>Includes the construction of a gymnasium, an auditorium, additional classroom, office, and parking and site-work at Pantoja Charter School. The RACP project will help construct dedicated space for physical fitness, providing the opportunity to improve the health and nutrition standards of both students and their families.</t>
  </si>
  <si>
    <t>201702030591</t>
  </si>
  <si>
    <t>1787-00</t>
  </si>
  <si>
    <t>Pennovation Works Building 227</t>
  </si>
  <si>
    <t>Trustees of the University of Pennsylvania</t>
  </si>
  <si>
    <t>Building 227, a 73,500 square foot building, will be completely renovated and repurposed as wet and dry labs, offices, and flexible spaces to appeal to innovators attracted to the Pennovation Center.</t>
  </si>
  <si>
    <t>201702030596</t>
  </si>
  <si>
    <t>Phila. Navy Yard RACP - Feb. 2017</t>
  </si>
  <si>
    <t>Philadelphia Authority for Industrial Development ("PAID")</t>
  </si>
  <si>
    <t>PAID proposes a mixed-use rehabilitation project that includes 36,000 SF of retail/commercial space on the ground floor, structured parking for 680 stalls to support commercial development throughout the Historic Core, and 93 residential units with 138 associated parking stalls (excluded from the application).</t>
  </si>
  <si>
    <t>201702030648</t>
  </si>
  <si>
    <t>Philabundance Community Kitchen 2.0</t>
  </si>
  <si>
    <t>Philabundance</t>
  </si>
  <si>
    <t>We will use the funds to build out 13,000 sq. ft. of space within an existing structure; creating a facility to house an expanded PCK program. Awarded funds will be used for qualified planning and construction costs related to general requirements, plumbing, concrete, masonry, HVAC, fire suppression, finishes, electric, communications, and utility lines.</t>
  </si>
  <si>
    <t>201702030609</t>
  </si>
  <si>
    <t>Philadelphia Innovation District West</t>
  </si>
  <si>
    <t>Philadelphia Authority for Industrial Development</t>
  </si>
  <si>
    <t xml:space="preserve">PIDC has partnered with the City, the William Penn Foundation, and Bartram's Garden for a mixed-use development with up to 250,000SF of new commercial/industrial space, and compelling public amenities such as the Bartram's Mile recreation trail and an expanded community boating center. RACP grant will be used to acquire the final 8 acres needed for the assemblage and complete demolition, remediation, and site preparation required for redevelopment. </t>
  </si>
  <si>
    <t>201702030725</t>
  </si>
  <si>
    <t>1827-00</t>
  </si>
  <si>
    <t>Philadelphia Metropolitan Opera House</t>
  </si>
  <si>
    <t>Holy Ghost I, LP</t>
  </si>
  <si>
    <t>The building's historic designation will return the Metropolitan Opera house to its once opulent state along North Broad Street. The historic designation of the building, requires significant concrete façade work to bring back historic elements. In addition, the historic designation also requires significant customization work including custom doors, windows and glazing.</t>
  </si>
  <si>
    <t>201702030765</t>
  </si>
  <si>
    <t>1788-00</t>
  </si>
  <si>
    <t xml:space="preserve">Philadelphia Ronald McDonald House Chestnut Street Expansion Project </t>
  </si>
  <si>
    <t>Philadelphia Ronald McDonald House</t>
  </si>
  <si>
    <t>This project will expand our 72,000-sq-ft, 45-bedroom property at 3925 Chestnut Street in West Philadelphia through the addition of a new 93,000-sq-ft tower, increasing the size of our facility to 111 bedrooms and enabling us to more than double the number of families who can stay at our House and utilize our services. The project, made possible through the purchase and demolition of two adjoining twin homes on an adjacent property, will also include a range of common spaces such as separate kitchen areas both for families and our volunteer Guest Chef groups, indoor and outdoor play areas, a movie theatre and entertainment center, and significant outdoor greenspace. The new construction will increase the number of families served from an average of 790 families a year to an estimated 1,900 families, increasing our available room nights from 16,425 to 40,150.</t>
  </si>
  <si>
    <t>201702020498</t>
  </si>
  <si>
    <t>1789-00</t>
  </si>
  <si>
    <t>Philadelphia Transload and Intermodal Terminal</t>
  </si>
  <si>
    <t>Commonwealth Commons</t>
  </si>
  <si>
    <t>Purchase the land at 13 Pattison Avenue and make improvements to include deigning and constructing a new facility and new rail spurs. The Philadelphia Transload and Intermodal Terminal will allow for the freight that comes into the Port of Philadelphia to be broken down in order to be shipped to different facilities by rail. It will also expand the recycling capabilities of the Philadelphia area in line with Mayor Kenny's goals. The RACP funds will be used for acquisition of the property and construction of an on-site storage structure.</t>
  </si>
  <si>
    <t>201702030634</t>
  </si>
  <si>
    <t>Please Touch Museum Memorial Hall Floor Restoration</t>
  </si>
  <si>
    <t>Please Touch Museum</t>
  </si>
  <si>
    <t>Funds will be used for the marble floor repair of Memorial Hall.</t>
  </si>
  <si>
    <t>201702030605</t>
  </si>
  <si>
    <t>1816-00</t>
  </si>
  <si>
    <t>Project Next</t>
  </si>
  <si>
    <t>Aramark Services, Inc.</t>
  </si>
  <si>
    <t>The Project involves the redevelopment of a vacant building and funding will be used with improving the building to meet the Applicant's requirements.</t>
  </si>
  <si>
    <t>201702030667</t>
  </si>
  <si>
    <t>PYB - Youth Basketball and Education Center</t>
  </si>
  <si>
    <t>Philadelphia Youth Basketball</t>
  </si>
  <si>
    <t>PYB plans to construct a state-of-the-art youth basketball and education center on the Logan Triangle within North Philadelphia. This 30,000 square foot community center will draw boys and girls from across the city and region, and will serve as a safe haven and empowerment vehicle for thousands of young people per year.</t>
  </si>
  <si>
    <t>201702030639</t>
  </si>
  <si>
    <t>Redevelopment of the Gallery at Market East (Phase V)</t>
  </si>
  <si>
    <t>PREIT Gallery TRS Sub LLC</t>
  </si>
  <si>
    <t>Funds for Phase V of the Gallery redevelopment will be used for construction costs for expanded entertainment offerings, an expanded streetscape and expanding the mechanical and HVAC systems. The exterior facades of the property at Market, Filbert, 8th, 9th, 10th and 11th Streets will be reconstructed. Phase V will further enhance the 1000 Block of Filbert Street, completing the entire perimeter of the property. The interior of The Gallery will be fully renovated to bring it up to the standards of a first-class shopping center with two key components including, upgrades and modernization of the key mechanical and HVAC systems.</t>
  </si>
  <si>
    <t>201702030595</t>
  </si>
  <si>
    <t>Restoring Philadelphia's Beacon:  Christ Church Steeple Project</t>
  </si>
  <si>
    <t>Christ Church Preservation Trust</t>
  </si>
  <si>
    <t>All RACP funds will be dedicated to the complete structural repair of the Christ Church steeple and the restoration of its supporting brick tower. Steeple restoration will include the repair and reinforcement of timber cross-bracing and timber horizontal beams, the repair of vertical supporting member connections, the enhanced anchorage of the spire and steeple, the repair of the spire post bases, the repair and replacement of sheet metal, the removal and replacement of shake siding, the repair of floor sheathing and the installation and replacement of wood treads and posts. Tower restoration will include the replacement of damaged brick, brick and limestone pointing, and spalling brickwork.</t>
  </si>
  <si>
    <t>201702020515</t>
  </si>
  <si>
    <t>1790-00</t>
  </si>
  <si>
    <t>Rhoads Industry Renovation and Construction of Industrial Manufacturing Center In Phila. Navy Yard</t>
  </si>
  <si>
    <t>Industrial Metals Manufacturing, LLC</t>
  </si>
  <si>
    <t>Building 57 is a 310,000 sf industrial building, once associated with the Shipyard's Naval shipbuilding operations. Revitalization of A Bay and A Loft. A Bay will house technologically advanced machinery to handle and manipulate massive maritime and defense production. The industrial capabilities will be unique along the entire eastern seaboard, and the facility will serve a critical role in the Naval Shipyard's renaissance. New commercial space will be created above A Bay, in A Loft.</t>
  </si>
  <si>
    <t>201702030586</t>
  </si>
  <si>
    <t>1817-00</t>
  </si>
  <si>
    <t>River Trail at Bartram's Garden</t>
  </si>
  <si>
    <t>John Bartram Association</t>
  </si>
  <si>
    <t>The River Trail at Bartram’s Garden will invest in site improvements and amenities, including: an interpretive “Common Ground” riverfront boardwalk and pathways; a 250-person, terraced amphitheater; restoration of a healthy riverfront and vibrant wetland eco-system; and pedestrian lighting, signage, water and electricity to the waterfront, and security systems.</t>
  </si>
  <si>
    <t>201701100138</t>
  </si>
  <si>
    <t>ShopRite of Parkside Redevelopment</t>
  </si>
  <si>
    <t>Brown's will completely gut the interior of the store and replace with new fixtures and equipment, and add a mezzanine level. The redevelopment will add approximately 20,000 square feet to the store and add a Federally Qualified Health Center (FQHC), WURD Radio Station, an expanded prepared foods department, an expansive seating area, an expanded community room, a benefits access office, and a registered retail dietician. The store will maintain a full-service Pharmacy and American Heritage Credit Union.</t>
  </si>
  <si>
    <t>201702030653</t>
  </si>
  <si>
    <t>1791-00</t>
  </si>
  <si>
    <t xml:space="preserve">SLS International Hotel &amp; Residences </t>
  </si>
  <si>
    <t>Broad and Spruce Associates LP</t>
  </si>
  <si>
    <t>SLS International Hotel and Residences (SLS) will have 152 hotel rooms, 90 condo units and 7,000 square feet of food and beverage options in a 45 story tower. The RACP will be limited to the non-residential portion of the development. This encompasses the entire building save the 90 condos beginning on the 18th floor.</t>
  </si>
  <si>
    <t>201702020557</t>
  </si>
  <si>
    <t>1792-00</t>
  </si>
  <si>
    <t>Smith Memorial Playground and Playhouse: Preserving Play</t>
  </si>
  <si>
    <t>Smith Memorial Playground and Playhouse (Smith)</t>
  </si>
  <si>
    <t>RACP funds will support infrastructural upgrades to the lower level of the 118-year old Playhouse. This work will double the public programming space on Smith's lower level and transform 4,000 square feet of unusable space into classroom and administrative space. Upgrades to the exterior will prevent further deterioration.</t>
  </si>
  <si>
    <t>201702030783</t>
  </si>
  <si>
    <t>SoNo</t>
  </si>
  <si>
    <t>Alliance HSP Philadelphia Warehouse, LP</t>
  </si>
  <si>
    <t>The project involves the redevelopment of an 8 acre site with a 190,000+/- square foot warehouse vacated by its former owner/occupant, Destination Maternity. The project is situated in Philadelphia’s East Callowhill (“EC”) neighborhood, which is characterized as an “industrial desert” between the thriving Old City and Northern Liberties neighborhoods. Our project represents the largest redevelopment parcel and, as such, will help catalyze redevelopment and connectivity of EC, as deemed important to the City by the area’s rezoning from industrial to mixed-use in 2015. We will repurpose the existing 190,000 s.f. building into retail, production/warehouse, and office uses. We executed leases with two anchor tenants: (1) City of Philadelphia’s Archives for offices and storage/public access to important records (67,868 s.f.); and (2) Yards Brewing Company, the iconic beer company for relocation/expansion of its tasting room/restaurant and production facility (69,762 s.f.). Yards’ tasting room will be a regional attraction. We plan to convert the remaining 50,000+/- s.f. to retail space.</t>
  </si>
  <si>
    <t>201702030745</t>
  </si>
  <si>
    <t>South Philadelphia Shopping Center</t>
  </si>
  <si>
    <t>Cedar-South Philadelphia I, LLC</t>
  </si>
  <si>
    <t>Cedar-South Philadelphia I seeks to address current issues through the South Philadelphia Shopping Center project, which, through extensive demolition, renovation and construction work, will modernize the site's buildings and infrastructure, thereby providing the surrounding neighborhoods with  state-of-the-art retail, housing and other amenities, which will produce jobs and provide other economic benefits. The project entails significant improvements to the site. Several buildings will be demolished, while the site's private infrastructure will be upgraded to accommodate for additional parking spaces and pedestrian walkways. The site's grocery store will be reconstructed into a 75,000 sq. ft. free standing structure, while the construction of eight additional buildings will create space for retail, restaurant, residential and other uses on the site.</t>
  </si>
  <si>
    <t>201702030691</t>
  </si>
  <si>
    <t>South Street Headhouse Revitalization Initiative</t>
  </si>
  <si>
    <t>South Street Headhouse District</t>
  </si>
  <si>
    <t>The SSHD Revitalization Initiative seeks RACP funds for installation of pedestrian lighting as well as sidewalk improvements along numbered streets; traffic studies and design for the relocation of the traffic island at 5th &amp; Bainbridge, as well as the re-grading and enhancement of the central median on Bainbridge Street between 3rd &amp; 5th Streets including re-grading in order to enlarge the sidewalk, improve storm water management and install new lighting improving public safety, visibility and use. Funds would also be used to install new pedestrian lighting on blocks of 2nd, 3rd, 6th, 7th, 8th, and 9th Streets.</t>
  </si>
  <si>
    <t>201702030736</t>
  </si>
  <si>
    <t>Southwark Parking Garage</t>
  </si>
  <si>
    <t>Southwark Parking, Inc. a to-be-formed non-profit corporation</t>
  </si>
  <si>
    <t>The Project is adjacent to the former Bok Technical School a 340,000 sq/ft historic building that covers an entire city block, but lacks parking. The Project is located in a transitioning neighborhood that is already in dire need of additional parking. Cars are often parked on the median of roads and on sidewalks. The Project would add 100 spaces to the neighborhood - thereby easing demand for street parking. The structure will be built on land owned by the School District of Philadelphia, which would still park for free and receive 100% of any profits from its operation. All funding received would be used to fund the design, construction, administration and finance of the proposed Southwark Garage.</t>
  </si>
  <si>
    <t>201702030778</t>
  </si>
  <si>
    <t>1793-00</t>
  </si>
  <si>
    <t>Spring Arts Redevelopment Project</t>
  </si>
  <si>
    <t>915 Spring Garden Associates LP</t>
  </si>
  <si>
    <t>The redevelopment of 915 Spring Garden is located in the City’s burgeoning Spring Arts District walking distance of Center City, along the Spring Garden Street from 9th Street to 12th Street, and adjacent to mass transit. This redevelopment project is specifically targeting business formation and job creation in creative class industries that range from technology, job training industries seeking affordable commercial rents for the redevelopment of the blighted 75,000 SF building to commercial space. Spring Arts will become a laboratory for ideas – a true home for the entrepreneur. Start-ups, business incubators, and business accelerators will work side by side. Our acquisition of multiple blighted properties in a targeted geographic area, the Spring Arts zone, creates a critical mass for these types of businesses and job creation centers to thrive in viable and affordable centers for business formation allowing new businesses to grow.</t>
  </si>
  <si>
    <t>201702030643</t>
  </si>
  <si>
    <t>1794-00</t>
  </si>
  <si>
    <t>Spring Garden and Festival Piers</t>
  </si>
  <si>
    <t>Delaware River Waterfront Corporation</t>
  </si>
  <si>
    <t>The RACP request of $5 million will be used to fund the cost of site preparation for Spring Garden and Festival Piers. The Spring Garden and Festival Piers consist of decks that are deteriorating and ultimately are unable to support any new construction. The redevelopment will provide new, safe piers as part of a broader transformation of the Delaware River into a vibrant live, work, play environment.</t>
  </si>
  <si>
    <t>201702030794</t>
  </si>
  <si>
    <t>STEM Educational Center</t>
  </si>
  <si>
    <t>Cahill Property Foundation</t>
  </si>
  <si>
    <t>The RACP monies would focus on the second phase of the program. Phase II will focus on a STEM Educational Center that that will be new construction. This facility will provide the nexus for a challenging curriculum that will produce capable students for colleges within Pennsylvania, as well as create immediate jobs during construction of the center. The STEM Educational Center would provide needed facilities for science, technology, engineering and mathematics. These resources would create educational programs that are currently non existent to students are needed to improve the academic facilities that provide quality educational programs to the underserved students in Philadelphia.</t>
  </si>
  <si>
    <t>201702030578</t>
  </si>
  <si>
    <t>Student Health and Wellness Center</t>
  </si>
  <si>
    <t>Temple University Of The Commonwealth System of Higher Education</t>
  </si>
  <si>
    <t>The funds will provide for the design, engineering and construction of two new floors within a new facility that will house the College of Public Health PT/OT programs. The construction will include all building systems, building controls, finishes, fixtures and equipment.</t>
  </si>
  <si>
    <t>201702030752</t>
  </si>
  <si>
    <t>The Children's Hospital of Philadelphia, South Street Campus</t>
  </si>
  <si>
    <t>The Children's Hospital of Philadelphia</t>
  </si>
  <si>
    <t>The Children's Hospital of Philadelphia South Street Campus (CHOP South Street Campus) is driven by CHOP's need for increased clinical research space by year 2017, which coincides with the expiration of CHOP's lease at 3535 Market Street where CHOP's research operations are located in 226,000 square feet (sf) of space. Phase I, accordingly, will include the construction of a 21-story Class A Office Tower to be used by CHOP for clinical research and administrative programs. The construction of the outdoor, landscaped public plazas that will be completed as part of Phase 1.</t>
  </si>
  <si>
    <t>201702020535</t>
  </si>
  <si>
    <t>The Clay Studio Expansion and Relocation</t>
  </si>
  <si>
    <t>The Clay Studio</t>
  </si>
  <si>
    <t>RACP Funds will be used in the acquisition of land and the construction of a new 35,000 sf facility.</t>
  </si>
  <si>
    <t>201702020569</t>
  </si>
  <si>
    <t>The Parkway at Park Towne Place Neighborhood Improvements</t>
  </si>
  <si>
    <t>Aimco/Park Towne Place Associates GP, LLC</t>
  </si>
  <si>
    <t>RACP funding is requested to construct a vibrant, new public outdoor recreational space on the Parkway in front of the existing Park Towne Place complex, and develop a new restaurant space overlooking the park. Proposed improvements include: paths of varying widths and materials to create multiple path connections through the new park and to Park Towne Place; benches; enhanced lighting; open lawn areas, new trees, new swaths of greenery; areas for installations of sculptures; a performance stage for local musicians, a water feature and paved areas for an outdoor restaurant seating area.</t>
  </si>
  <si>
    <t>201701300283</t>
  </si>
  <si>
    <t>The Salvation Army Emergency Disaster Services Command Center</t>
  </si>
  <si>
    <t>The Salvation Army will expand its Emergency Disaster Services Program. In order to house additional staff, supplies and vehicles, a new command center will be constructed on the campus of The Salvation Army's Eastern Pennsylvania Headquarters that is located on Broad and Fairmount Streets in Philadelphia.</t>
  </si>
  <si>
    <t>201702030792</t>
  </si>
  <si>
    <t>1795-00</t>
  </si>
  <si>
    <t>The West Philadelphia Institute</t>
  </si>
  <si>
    <t>22 S 40th Street Owner</t>
  </si>
  <si>
    <t>22 South 40th Street Owner, LLC has acquired a historically significant, 20,000 sq ft office building at 40th and Ludlow Streets in West Philadelphia. The West Philadelphia Institute building will house fast-growing small for-profit and not-for-profit businesses who are seeking a collaborative, “co-working” office environment. We plan for a complete renovation of the interior spaces with new building systems, flooring, drywall, wall/ceiling finishes and FFE. We will also restore the exterior facades to renew the building to its 1927 appearance. This will involve masonry restoration, all new historically appropriate windows, storefront and doors. A new green roof will be installed as well as attractive sidewalk and streetscape improvements at ground level. A 2,500 sq ft new restaurant will be located on the ground floor.</t>
  </si>
  <si>
    <t>201702030743</t>
  </si>
  <si>
    <t>Tower Four - Liberty on the River</t>
  </si>
  <si>
    <t>K4 Philadelphia, LLC</t>
  </si>
  <si>
    <t>Liberty on the River is a proposed 17-acre mixed-use master planned development along the Delaware River waterfront transforming vacant and underutilized land. Ten towers are planned for the site consisting of senior living, a hotel, rental and for sale housing units, retail and restaurants. Tower Four is a 195-unit condominium that will include two restaurants and retail uses, such as a dry cleaner. The RACP reimbursement funds will be used for the non-residential portion of construction of Tower Four. This includes site improvements, parking podium hard costs, retail hard costs, and common area hard costs. The overall site preparation has included addressing “land development” issues such as utilities upgrades, storm water management approvals, and PennDOT offsite road issues.</t>
  </si>
  <si>
    <t>201702030678</t>
  </si>
  <si>
    <t>Tower One - Liberty on the River</t>
  </si>
  <si>
    <t>The RACP reimbursement funds will be used for the non-residential portion of construction of Tower One. This includes site improvements, parking podium hard costs, retail hard costs, and the 24,694 square feet of public space. The overall site preparation has included addressing “land development” issues such as utilities upgrades, storm water management approvals, and PennDOT offsite road issues.</t>
  </si>
  <si>
    <t>201702030731</t>
  </si>
  <si>
    <t>Tower Three - Liberty on the River</t>
  </si>
  <si>
    <t>Liberty on the River is a proposed 17-acre mixed-use, master planned development along the Delaware River waterfront transforming vacant and underutilized land. Ten towers are planned for the site consisting of senior living, a hotel, rental and for sale housing units, retail and restaurants. The third building is Tower Three, an age restricted building, which will provide independent living quarters, assisted living and nursing services to senior citizens. The tower will be accompanied by a pharmacy which will operate on a 2,000 square foot retail space. The RACP reimbursement funds will be used for the non-residential portion of construction of Tower Three. This includes site improvements, parking podium hard costs, retail hard costs, and public space. The overall site preparation has included addressing “land development” issues. The site requires infrastructure projects such as a roadway connection to Washington Ave including landscaping, storm water management including a rain garden, elevators for the garage, oversized sidewalks for the entire length of the site, upsize the utilities at the site to handle the new capacity, and additional connections to the Delaware River Trail.</t>
  </si>
  <si>
    <t>201702030705</t>
  </si>
  <si>
    <t>Tower Two - Liberty on the River</t>
  </si>
  <si>
    <t>Liberty on the River is a proposed 17-acre mixed-use.  Ten towers are planned for the site consisting of senior living, a hotel, rental and for sale housing units, retail and restaurants.  The RACP reimbursement funds will be used for the construction of Tower Two, a 200 room hotel that will hold parking for retail, oversized sidewalks for eating and loading/unloading areas, as well as elevators for garages. There will be a partial expansion to the roadway to Columbus Ave that will have landscaping as well as partial completion of a “town center” open space area.</t>
  </si>
  <si>
    <t>201701250225</t>
  </si>
  <si>
    <t>Upgrade Magee to New Private Patient Rooms</t>
  </si>
  <si>
    <t>Magee Rehabilitation Hospital</t>
  </si>
  <si>
    <t>Magee will build 20 private patient rooms at its hospital location in Center City Philadelphia.</t>
  </si>
  <si>
    <t>201701280277</t>
  </si>
  <si>
    <t>1796-00</t>
  </si>
  <si>
    <t>Uptown Theater</t>
  </si>
  <si>
    <t>Uptown Entertainment and Development Corporation</t>
  </si>
  <si>
    <t xml:space="preserve">The development plans include renovating the historic Uptown Theater located at 2240-48 N. Broad Street Philadelphia as a performing arts venue, creating a museum dedicated to preserving African American music, and developing a media center. </t>
  </si>
  <si>
    <t>201701190184</t>
  </si>
  <si>
    <t>1797-00</t>
  </si>
  <si>
    <t>Walnut Street Theatre Expansion Project</t>
  </si>
  <si>
    <t>Walnut Street Theatre</t>
  </si>
  <si>
    <t>Walnut Street Theatre will design and construct a 30,000 sq. ft. addition to our historic theatre in order to meet the needs of audiences and community. Planned for a parcel of land worth $6M already owned by the theatre, the new facility will connect to current physical plant and include a 400-seat theatre, two restaurants, expanded public lobbies, a new box office, and two rehearsal halls.</t>
  </si>
  <si>
    <t>201702010484</t>
  </si>
  <si>
    <t>1798-00</t>
  </si>
  <si>
    <t>West Philadelphia Expansion</t>
  </si>
  <si>
    <t>Community College of Philadelphia</t>
  </si>
  <si>
    <t>The College is acquiring two parcels of land adjacent to the existing automotive technology program for construction of a new, state-of-the-art automotive technology center.</t>
  </si>
  <si>
    <t>201702030740</t>
  </si>
  <si>
    <t>Wilma Theater Cafe and Facade Renovations</t>
  </si>
  <si>
    <t>Wilma Theater</t>
  </si>
  <si>
    <t>Funds will be utilized to provide physical improvements to the Wilma theater through the conversion of the lobby to a public café and enhancements to the facade of the theater. Façade improvements include enhanced exterior lighting installation which will also complement the character of the Avenue of the Arts as well as canopy improvements and the installation of dimensional lettering for the new exterior logo. The lobby conversion will consist of demolition of the existing lobby along with new framing, dressing and finishing of walls, doors and soffits. Installation of brick and ceramic tile, wood beams, trellis work, new flooring and new entry doors and windows. Work will also include café equipment and kitchen installation and finishing as well as electrical/plumbing/HVAC improvements, enhanced fire suppression and security features. The new interior will be painted, finished and furnished. The café will also include outdoor seating and décor along the Avenue of the Arts.</t>
  </si>
  <si>
    <t>201702030793</t>
  </si>
  <si>
    <t>Woodland Avenue Revitalization</t>
  </si>
  <si>
    <t>University of the Sciences in Philadelphia</t>
  </si>
  <si>
    <t>Defined by bleak commercial/residential facades and large abandoned public school building, Woodland Ave offers a unique opportunity to revitalize a critical commercial corridor and create a new front door for the USciences campus that is safer and more inviting to pedestrians &amp; protective of the neighborhood's small business character. RACP funds will be used to support acquisition of the 4514 Woodland Ave site, preparation/environmental remediation, and construction of publicly-accessible and beneficial portions of the building. USciences will construct a 130,000 sf, 6-storey mixed-use facility that will include academic/educational &amp; study space, student/staff residential space, public meeting facilities, student support offices, &amp; commercial retail space and 14,000 sf green space (will add urban park atmosphere to the corridor).</t>
  </si>
  <si>
    <t>201702030651</t>
  </si>
  <si>
    <t>Woodmere Art Museum facilities and exhibition expansion</t>
  </si>
  <si>
    <t>Woodmere Art Museum</t>
  </si>
  <si>
    <t>New construction of a new collection study gallery and education space (approx. 10,100 sq. ft.), new atrium (approx. 3,800 sq. ft.), and renovation of former director's house (approx. 5,900 sq. ft.</t>
  </si>
  <si>
    <t>201702020543</t>
  </si>
  <si>
    <t>Child Development, Inc. Tamaqua Pre-K &amp; Head Start Early Education Center</t>
  </si>
  <si>
    <t>Child Development, Inc.</t>
  </si>
  <si>
    <t>Schuylkill</t>
  </si>
  <si>
    <t>Tamaqua Borough</t>
  </si>
  <si>
    <t>CDI will construct a new 5,800 sf (2 story) facility with 5 classrooms, outdoor play area, and office space for the Maternal and Family Health Services (WIC).</t>
  </si>
  <si>
    <t>201702030748</t>
  </si>
  <si>
    <t>Classroom Building - Science Laboratory Renovation, Schuylkill Campus</t>
  </si>
  <si>
    <t>The Pennsylvania State University</t>
  </si>
  <si>
    <t>North Manheim Township</t>
  </si>
  <si>
    <t>This project will include a comprehensive upgrading of classrooms and laboratories for Penn State Schuylkill's radiology, physics, and chemistry. This project will bring current our radiological sciences laboratory, to include a conversion to fully digital imaging equipment. This is necessary to prepare graduates for the instrumentation used in most healthcare facilities. Our students seek employment with healthcare providers here in our region. The Radiological Sciences program contributes both to our students' individual success, as well as the economic and physical health of the communities we serve. The chemistry laboratory space will be increased from 1,145 square feet to 2,471 square feet in order to properly support the required coursework.</t>
  </si>
  <si>
    <t>201702020529</t>
  </si>
  <si>
    <t>1799-00</t>
  </si>
  <si>
    <t>Highridge Business Park - Industrial Shell Building Construction</t>
  </si>
  <si>
    <t>Schuylkill Economic Development Corporation</t>
  </si>
  <si>
    <t>Cass Township</t>
  </si>
  <si>
    <t>RACP funds will be used for the construction and related soft costs associated with building a 117,000 sf industrial, flex building.</t>
  </si>
  <si>
    <t>201702030686</t>
  </si>
  <si>
    <t>1800-00</t>
  </si>
  <si>
    <t>Schuylkill County Tourism</t>
  </si>
  <si>
    <t>D. G. Yuengling &amp; Son, Inc.</t>
  </si>
  <si>
    <t>Pottsville City</t>
  </si>
  <si>
    <t>The proposed tourism project will include a historical museum showcasing over 185 years of brewing history, an enhanced tour route, additional parking and community events space.</t>
  </si>
  <si>
    <t>201702030602</t>
  </si>
  <si>
    <t xml:space="preserve">St. Luke's Hospital-Miners Campus Expansion Project </t>
  </si>
  <si>
    <t>Coaldale Borough</t>
  </si>
  <si>
    <t>St. Luke's University Health Network plans to invest $4,000,000 into the existing Emergency Department (ED) at St. Luke's Miners Campus that will increase the number of ED bays from 11 to 14, will include 2 secure hold units for behavioral health patients and will be able to care for 18,000 patients annually.</t>
  </si>
  <si>
    <t>201702030679</t>
  </si>
  <si>
    <t>Veterans Community Memorial Hall</t>
  </si>
  <si>
    <t>Borough of Orwigsburg</t>
  </si>
  <si>
    <t>Orwigsburg Borough</t>
  </si>
  <si>
    <t>The proposed project will include the various interior improvements (Veterans Room, acoustic panels, new seating, interior finish treatments/furnishings and the final build out of the replacement kitchen). The proposed exterior improvements includes the final construction of the Veterans Monument, stormwater improvements, sidewalks and ramps. The main purpose of this project is to finalize the overall renovation project.</t>
  </si>
  <si>
    <t>201702020573</t>
  </si>
  <si>
    <t>1801-00</t>
  </si>
  <si>
    <t>Laurel Highlands Tourism Expansion</t>
  </si>
  <si>
    <t>Borough of Seven Springs</t>
  </si>
  <si>
    <t>Somerset, Westmoreland</t>
  </si>
  <si>
    <t>Seven Springs Borough, Ligonier Township</t>
  </si>
  <si>
    <t>This project will allow the construction of two educational event centers, with year-round food service, to be constructed in the following locations: Seven Springs Mountain Resort (Somerset/Fayette Counties) and Hidden Valley Resort (Somerset Township). Additionally, the request seeks assistance to add an elevator and ADA compatible deck to the lodge at Laurel Mountain Ski Resort.</t>
  </si>
  <si>
    <t>201702010455</t>
  </si>
  <si>
    <t>Susquehanna County Public Safety and Continuation of Government Program</t>
  </si>
  <si>
    <t>Susquehanna</t>
  </si>
  <si>
    <t>New Milford Borough</t>
  </si>
  <si>
    <t>The funds will be used to construct a new, approximately 25,000 sq. ft. County Public Safety and Continuation of Government facility along Interstate 81, located in New Milford Township behind the current State Police barracks.</t>
  </si>
  <si>
    <t>201702020531</t>
  </si>
  <si>
    <t>Greater Susquehanna Valley YMCA, Union County Branch</t>
  </si>
  <si>
    <t>Greater Susquehanna Valley YMCA</t>
  </si>
  <si>
    <t>Union</t>
  </si>
  <si>
    <t>Kelly Township</t>
  </si>
  <si>
    <t>The YMCA will be renovating and rehabilitating a vacant commercial space as well as adding on to the building with new construction of two swimming pools and a gymnasium. The RACP funds will be used for expenses associated with the construction costs to build the new YMCA.</t>
  </si>
  <si>
    <t>201702030631</t>
  </si>
  <si>
    <t>1802-00</t>
  </si>
  <si>
    <t>2017 Warren Downtown Revitalization</t>
  </si>
  <si>
    <t>City of Warren</t>
  </si>
  <si>
    <t>Warren</t>
  </si>
  <si>
    <t>Warren City</t>
  </si>
  <si>
    <t>The goal of this project is to continue Streetscape infrastructure improvements, increase the use of under-utilized buildings, maximize parking to support economic development, and improve public safety. The funds will be used entirely towards construction costs, inspections, bonds, and permits associated with construction.</t>
  </si>
  <si>
    <t>201701310440</t>
  </si>
  <si>
    <t>Alta Vista 2</t>
  </si>
  <si>
    <t>Mon Valley Alliance</t>
  </si>
  <si>
    <t>Washington</t>
  </si>
  <si>
    <t>Fallowfield Township</t>
  </si>
  <si>
    <t>MVA intends to construct a 25,000 s.f. building on approximately 4.5 acres of land in Alta Vista. That will include excavation, pavement/curb/sidewalk/parking, storm and sanitary sewer systems and all utilities to the building and landscaping.</t>
  </si>
  <si>
    <t>201702010487</t>
  </si>
  <si>
    <t>1803-00</t>
  </si>
  <si>
    <t>Chapman Southport Business Park</t>
  </si>
  <si>
    <t>Racetrack Road Management LLC</t>
  </si>
  <si>
    <t>South Strabane Township</t>
  </si>
  <si>
    <t>Chapman Southport Business Park (Southport) is a master planned mixed use business park development, located on Racetrack Road and Tanger Boulevard in South Strabane Township, in Washington County. This highly visible site contains 158 acres of steep rolling land. The overall development plan calls for 350,000 sf of office space, 225,000 sf of light manufacturing, and 100,000 sf of retail and hospitality space.  With the lack of available Class “A” office space and a shortage of shovel ready buildable sites in the area, as well as the nearly built-out Southpointe project, we see this development as the next logical expansion for Washington County.</t>
  </si>
  <si>
    <t>201701270275</t>
  </si>
  <si>
    <t>Cool Valley</t>
  </si>
  <si>
    <t>T&amp;R Properties, Inc. and Affiliates</t>
  </si>
  <si>
    <t>Cecil Township</t>
  </si>
  <si>
    <t>The scope will consist of excavating and grading up to 250 acres, building water/sewer infrastructure and engineering expenses with the intent to deliver 250 acres as pad-ready sites on the I-79 corridor to provide for the continued growth and expansion in Washington County.</t>
  </si>
  <si>
    <t>201702030589</t>
  </si>
  <si>
    <t>1804-00</t>
  </si>
  <si>
    <t>Greater Washington Area Business Incubator</t>
  </si>
  <si>
    <t>Washington and Jefferson College</t>
  </si>
  <si>
    <t>Washington City</t>
  </si>
  <si>
    <t>Washington &amp; Jefferson College will renovate the Observer Publishing Company's former circulation and printing buildings to create the Washington Area Business Incubator. Renovations include:1) fire protection; 2) plumbing; 3) HVAC; 4) electrical; 5) structural needs, including decking and patching concrete floors, 6) exterior walls, including repointing brick, and installing doors, new aluminum windows, and storefront system; 7) interior partitions and finishes, including patching/sealing concrete floors and painting; and 8) sitework, including widening the entrance walk, paving, and adding a portable stage and planting beds.</t>
  </si>
  <si>
    <t>201701310413</t>
  </si>
  <si>
    <t>Pennsylvania Trolley Museum Expansion</t>
  </si>
  <si>
    <t>Pennsylvania Trolley Museum</t>
  </si>
  <si>
    <t>Chartiers Township</t>
  </si>
  <si>
    <t>Construction an 18,000 sf Visitors Center (a.k.a. Welcome &amp; Education Center) adjacent to its current Trolley Display Building. Other improvements will include a large visitors parking area and a new entrance driveway. RACP funds would be specifically be used for direct construction costs of the Welcome &amp; Education Center structure, interior and exterior finishes, mechanical, electric and plumbing equipment, and related site work including parking areas and final completion of a new access road initiated under a separate program.</t>
  </si>
  <si>
    <t>201702020536</t>
  </si>
  <si>
    <t>1805-00</t>
  </si>
  <si>
    <t>Starpointe Business Park phase 1-c</t>
  </si>
  <si>
    <t>Washington County Council on Economic Development</t>
  </si>
  <si>
    <t>Infrastructure/site prep for the third phase (1-C) of Starpointe Business Park to yield (7-10) larger parcels.</t>
  </si>
  <si>
    <t>201702020524</t>
  </si>
  <si>
    <t>Tech Met Properties LLC Donora Project</t>
  </si>
  <si>
    <t>Tech Met LLC</t>
  </si>
  <si>
    <t>Donora Borough</t>
  </si>
  <si>
    <t>Tech Met has identified a property located in Donora Borough, Washington County, for its expansion. The property is a former industrial site that includes a 88,275 SF, rail-served existing building located in the Donora Industrial Park. The requested grant will be used to offset the costs associated with the renovations needed in order for Tech Met to utilize the new building for its operations.</t>
  </si>
  <si>
    <t>201702030594</t>
  </si>
  <si>
    <t>TRIPIL's Renovation Project at the Former YWCA Building</t>
  </si>
  <si>
    <t>TRIPIL</t>
  </si>
  <si>
    <t>TRIPIL plans to renovate the remaining back part including the expansive gymnasium, and the addition of a back elevator of the former YWCA building at 42 West Maiden Street, Washington.</t>
  </si>
  <si>
    <t>201701310429</t>
  </si>
  <si>
    <t>YMCA of Greater Pittsburgh - North Strabane Family YMCA</t>
  </si>
  <si>
    <t>Canonsburg Borough</t>
  </si>
  <si>
    <t>The YMCA of Greater Pittsburgh plans to construct a 44,000 sq. ft. facility to benefit the residents in and around North Strabane Township. The facility will include a state-of-the-art wellness area, indoor track, 2group exercise rooms, an indoor warm-water pool, an indoor multipurpose activity center/gymnasium, Kids Fun Zone and child watch room, Teen lounge, and Members' lounge/snack bar/social area/community program area.</t>
  </si>
  <si>
    <t>201701300409</t>
  </si>
  <si>
    <t>1806-00</t>
  </si>
  <si>
    <t>Wayne Memorial Hospital Expansion &amp; Renovation</t>
  </si>
  <si>
    <t>Wayne Memorial Hospital</t>
  </si>
  <si>
    <t>Wayne</t>
  </si>
  <si>
    <t>Honesdale Borough</t>
  </si>
  <si>
    <t>Wayne Memorial Hospital proposes to (A) - renovate 45,000 square feet (sf) of its main facility at 601 Park Street, Honesdale, PA. The Hospital will, also, (B) - construct a new hospital wing of 85,000sf, expanding current 3rd/4th floors, and adding two new floors over the 3rd/4th floor expansion.</t>
  </si>
  <si>
    <t>201701300287</t>
  </si>
  <si>
    <t>Adelphoi Campus Expansion Project</t>
  </si>
  <si>
    <t>Adelphoi Village</t>
  </si>
  <si>
    <t>Westmoreland</t>
  </si>
  <si>
    <t>Unity Township</t>
  </si>
  <si>
    <t>In this request, Adelphoi Village seeks assistance from the Commonwealth in creating a new Welcome and Admissions Center, and a Student and Family Center. The Welcome and Admissions Center will be the first stop for youth, their families, and visitors when entering the 20-acre campus. The Student and Family Center will be modeled after a traditional university student union, with space for student recreation, nutritional services, conference facilities, medical triage, counseling/addiction services, and private areas for family visitation.</t>
  </si>
  <si>
    <t>201702020499</t>
  </si>
  <si>
    <t>1807-00</t>
  </si>
  <si>
    <t>Commerce Crossing at Westmoreland</t>
  </si>
  <si>
    <t>Westmoreland County Industrial Development Corporation</t>
  </si>
  <si>
    <t>Sewickley Township</t>
  </si>
  <si>
    <t>Commerce Crossing at Westmoreland will be a 150-acre industrial park with five lots ranging in size from 7 to 40 acres. It will be designed to accommodate companies that desire pad sites of ten acres or greater with direct access to active rail and direct access to Interstate 70.The RACP funds, along with match funding, will be used for land acquisition, site preparation, installation of infrastructure, which will include storm sewers, sanitary sewers, water line, utilities, soil erosion and sedimentation control, road widening and reconstruction, earth moving and related costs to improve the site..</t>
  </si>
  <si>
    <t>201702030771</t>
  </si>
  <si>
    <t>Former ALCOA Research Lab Redevelopment</t>
  </si>
  <si>
    <t>Kubrick Enterprises, LLC</t>
  </si>
  <si>
    <t>New Kensington City</t>
  </si>
  <si>
    <t>Kubrick Enterprises, LLC acquired the facility in 2014 utilizing the BIOS program. With assistance from a previous RACP, the developer is working to complete necessary replacement of the roof and environmental remediation of the primary lab facility. The proposed project entails further renovation to prepare the primary research lab building for occupancy. Kubrick seeks to market the property as flex space for light industrial and office users. Shell space will also be suitable for incubation of startup companies and acceleration of early stage businesses. Uses envisioned include job training programs focused on growing industries such as the Marcellus Shale. The building can accommodate training programs that include both classroom space and “hands-on” work in the available high-bay industrial spaces. Plans include prototyping space, to develop technologies such as self-driving cars.</t>
  </si>
  <si>
    <t>201702030583</t>
  </si>
  <si>
    <t>Frick Hospital Medical Mall Development</t>
  </si>
  <si>
    <t>Frick Hospital</t>
  </si>
  <si>
    <t>Mt Pleasant Borough</t>
  </si>
  <si>
    <t>The heavily-used hospital entrance and waiting area will be modernized; a temporary secondary entrance to the hospital, including a new Information Desk, will be created; an expanded café space will incorporate additional seating and food stations, the hospital phone system will be upgraded; and parking will be expanded by 108 spaces.</t>
  </si>
  <si>
    <t>201701270271</t>
  </si>
  <si>
    <t>1808-00</t>
  </si>
  <si>
    <t xml:space="preserve">Jeannette Glass Works </t>
  </si>
  <si>
    <t>Jeannette City</t>
  </si>
  <si>
    <t>The purpose of the RACP funding request will support the demolition, site remediation and redevelopment of the 13.2-acre Jeannette Glass Works project located in the downtown area in the City of Jeannette. In addition, the RACP funding will support the installation of infrastructure, which will include storm sewers, sanitary sewers, waterline, utilities, soil erosion and sedimentation control, road paving and related costs to improve the site.</t>
  </si>
  <si>
    <t>201702030685</t>
  </si>
  <si>
    <t>1826-00</t>
  </si>
  <si>
    <t>The Salvation Army New Kensington Relocation</t>
  </si>
  <si>
    <t>The Salvation Army is purchasing land adjacent to the current facility to build a12,000 square foot one-story, multi-purpose facility to replace the existing New Kensington center. The Salvation Army would use the RACP funding to secure the purchase of the new site, demolition and all the work that will be needed to develop the property for the Salvation Army.</t>
  </si>
  <si>
    <t>201702020565</t>
  </si>
  <si>
    <t xml:space="preserve">The Westmoreland Museum of American Art Expansion </t>
  </si>
  <si>
    <t>The Westmoreland Museum of American Art</t>
  </si>
  <si>
    <t>Greensburg City</t>
  </si>
  <si>
    <t xml:space="preserve">Construction costs for expansion and renovation of the WMAA building and grounds. </t>
  </si>
  <si>
    <t>201701300282</t>
  </si>
  <si>
    <t xml:space="preserve">Univ. of Pittsburgh at Greensburg Science Facility </t>
  </si>
  <si>
    <t>University of Pittsburgh</t>
  </si>
  <si>
    <t>Hempfield Township</t>
  </si>
  <si>
    <t>The construction of a new state-of-the-art 67,600 square foot science facility and renovation to the existing science facilities on the Pitt-Greensburg campus.</t>
  </si>
  <si>
    <t>201702010488</t>
  </si>
  <si>
    <t>1809-00</t>
  </si>
  <si>
    <t>Factoryville-Keystone College CO-OP Project</t>
  </si>
  <si>
    <t>Hemisphere Holdings LLC</t>
  </si>
  <si>
    <t>Wyoming</t>
  </si>
  <si>
    <t>Factoryville Borough</t>
  </si>
  <si>
    <t>This project is a land development plan on a site located at the gateway to the College, and is inclusive of the construction of one-story building of approximately 17,000 square feet. This building is expected to house an array of needed and desired services, including an urgent care medical clinic, gym, bookstore, a local bank branch, and an array of other community and collegiate venues.</t>
  </si>
  <si>
    <t>201702030722</t>
  </si>
  <si>
    <t xml:space="preserve">240 Arch </t>
  </si>
  <si>
    <t>240 Arch LLC</t>
  </si>
  <si>
    <t>York</t>
  </si>
  <si>
    <t>York City</t>
  </si>
  <si>
    <t xml:space="preserve">240 Arch plans to use RACP funding to purchase two parcels of land. Construction costs related to the following: Rehabilitation of manufacturing facility, tenant fit outs in commercial retail facility, rehabilitation of prison, data center construction. Infrastructure/Site Preparation - Green space and parking, entrance plaza construction. </t>
  </si>
  <si>
    <t>201702030664</t>
  </si>
  <si>
    <t>Downtown Hanover Redevelopment</t>
  </si>
  <si>
    <t>Redevelopment Authority of the County of York</t>
  </si>
  <si>
    <t>Hanover Borough</t>
  </si>
  <si>
    <t>Redevelopment of 3 blighted, under-utilized properties. At The Hanover Heritage Conference Center - 22 Carlisle Street the funds will be used for elevator, interior renovations, and commercial kitchen. At 34 Frederick Street the funds will be used for elevator, interior renovations, streetscaping of neighboring alley, and hood system. Parking for those tenants and al fresco dining space will be features for this project. The Theater funds will be used to for elevator, interior renovations and exterior restoration. Important to note that all RACP funds are slated for actual construction contracts.</t>
  </si>
  <si>
    <t>201702010477</t>
  </si>
  <si>
    <t>Fairview Crossroads</t>
  </si>
  <si>
    <t>Fairview Crossroads, LLC</t>
  </si>
  <si>
    <t>Fairview Township</t>
  </si>
  <si>
    <t>Fairview Crossroads, LLC is proposing to develop an underutilized, 84-acre site at the junction of I-76 and I-83 in Fairview Township, York County. The proposed mixed-use center includes a commerce center comprised of a broad range of hotels, casual dining, commercial offices, and retail establishments. Significant site preparation and transportation infrastructure must be completed to support the full-build out of Fairview Crossroads. The proposed site and infrastructure improvements include earthwork, excavation, and the construction of an internal access road from the project site to S.R. 114.</t>
  </si>
  <si>
    <t>201702020496</t>
  </si>
  <si>
    <t>1810-00</t>
  </si>
  <si>
    <t>York Academy Upper School</t>
  </si>
  <si>
    <t>York Academy Regional Charter School</t>
  </si>
  <si>
    <t>Our current elementary school's location is the Smyser-Royer building at 32 W. North St., which will accommodate our student population through 2017-2018 (K-8). In order to expand to the upper school, we have acquired the Pensupreme Dairy property located directly across the Codorus Creek from the elementary school. York Academy plans to purchase the existing elementary facility. The construction of the upper school will enable York Academy to implement the continuation of the IB Programmes by offering the IB Diploma Programme.</t>
  </si>
  <si>
    <t>201702010482</t>
  </si>
  <si>
    <t>1811-00</t>
  </si>
  <si>
    <t>York County History Campus Project</t>
  </si>
  <si>
    <t>York County History Center</t>
  </si>
  <si>
    <t>The former Met-Ed Steam Plant, purchased by the History Center in December 2015, will be renovated &amp; will include a museum, library, archives &amp; educational spaces plus storage &amp; multi-purpose areas. In order to create the campus connection between the Steam Plant &amp; the Colonial Complex, YCHC intends to secure the city owned Lafayette Plaza parking lot &amp; return this area to green space suitable for outdoor programming &amp; community events.</t>
  </si>
  <si>
    <t>201701310436</t>
  </si>
  <si>
    <t>1821-00</t>
  </si>
  <si>
    <t>York County Libraries Building Project</t>
  </si>
  <si>
    <t>York County Library System</t>
  </si>
  <si>
    <t>York City, Hellam Township, Red Lion Borough, Glen Rock Borough</t>
  </si>
  <si>
    <t>Various renovations at the Martin Library, expansion to utilize unused space in the Arthur Hufnagel Public Library of Glen Rock, construction of a new library for the Kreutz Creek Valley Library, and an addition at the Kaltreider-Benfer Library which are all part of the York County Library System.</t>
  </si>
  <si>
    <t>201702030670</t>
  </si>
  <si>
    <t>York Family Residences</t>
  </si>
  <si>
    <t>City of York</t>
  </si>
  <si>
    <t>The funds will be used for abatement of hazardous materials and site work at the site of the former Danskin factory in York, PA. The abatement activities and site work will allow the construction of a residential development consisting of 60 units in a mix of townhouse and stacked flats.</t>
  </si>
  <si>
    <t>GRAND TOTALS</t>
  </si>
  <si>
    <t>GRAND COUNT</t>
  </si>
  <si>
    <t>VIEWABLE TOTALS</t>
  </si>
  <si>
    <t>VIEWABLE COUNTS</t>
  </si>
  <si>
    <t>Listing of Candidates and Selection Results for 2018 Round 1 (FINAL)</t>
  </si>
  <si>
    <r>
      <t xml:space="preserve">Note:  The below is a listing of all submissions received for consideration of RACP Grant funding.  Projects awarded RACP Grant funding will have a grant amount in the "Grant Amount Awarded" column, while projects not awarded will have no amount shown in the same column.  Official letters will be mailed to Candidates that are awarded grants.  
</t>
    </r>
    <r>
      <rPr>
        <b/>
        <i/>
        <u/>
        <sz val="11"/>
        <color indexed="30"/>
        <rFont val="Arial"/>
        <family val="2"/>
      </rPr>
      <t xml:space="preserve">
</t>
    </r>
  </si>
  <si>
    <t>New processing and packaging equipment installation utilizing cooperative sourced fruit</t>
  </si>
  <si>
    <t>Knouse Foods Cooperative, Inc.</t>
  </si>
  <si>
    <t>Adams</t>
  </si>
  <si>
    <t>Tyrone Township</t>
  </si>
  <si>
    <t>Knouse Foods intends to install a new processing and packaging line that utilizes grower owned fruit, primarily apples. The equipment necessary for this line will be purchased and installed in an existing building that has not had any viable production activity for 15 years. The new equipment will require renovating the building to adapt its functional requirements for utilities and proper GMP's (Good Manufacturing Practices).</t>
  </si>
  <si>
    <t>ULSG Seminary Ridge Restaurant Development</t>
  </si>
  <si>
    <t>United Lutheran Seminary</t>
  </si>
  <si>
    <t>Gettysburg Borough</t>
  </si>
  <si>
    <t>The Gettysburg Pub Theology Conference Center and Restaurant will be established through the renovation and expansion of an existing dining hall and will provide much-needed food services along the National Park Service's tour route. It will be located across the street from the Seminary Ridge Museum and will provide conference facilities, food and beverage services and educational programs that introduce patrons to the role of the seminary campus in the Battle of Gettysburg, as well as an interpretation of the impact of religion in the Civil War. Conference rooms will also be used as classrooms, where professors, students, local residents and tourists can engage in formal academic programs as well as informal presentations.</t>
  </si>
  <si>
    <t>119 Sixth Street Multiplex Development Phase Two</t>
  </si>
  <si>
    <t>The Trust plans to redevelop 119 Sixth Street (the former site of Bally Total Fitness Club) into a multiplex and live performance space. The Multiplex development will be a phased project. Phase Two, for which the Trust is requesting this RACP funding, will include various facets of construction, from structural work to HVAC, electrical, plumbing, elevator and escalator installation, and life safety measures, including a complete sprinkler system and other ADA accessibility measures.</t>
  </si>
  <si>
    <t>1600 Smallman St.</t>
  </si>
  <si>
    <t>Smallman Holdings, LLC</t>
  </si>
  <si>
    <t>The renovation of the former warehouse facility located at 1600 Smallman Street. The building will be transformed into a mixed-use development with over 121,000 sq. ft. of indoor rentable area, a basement indoor parking and a structured parking garage next door to the building. The first floor will house approximately 36,000 sq. ft. of retail with the remaining 85,000 sq. ft. being used as office. The first floor will be marketed as premiere retail space to include a restaurant. The office above will allow for varying sizes, giving it the ability to accommodate many different types of businesses.</t>
  </si>
  <si>
    <t>Alexis Joy D'Achille Center for Women's Behavioral Health, West Penn Hospital</t>
  </si>
  <si>
    <t>West Penn Allegheny Health System, Inc.</t>
  </si>
  <si>
    <t>The Alexis Joy D'Achille Center for Women's Behavioral Health will house in one setting a unique array of services currently offered to women at West Penn who are in need of treatment for perinatal depression, encompassing postpartum depression and depression during pregnancy. This proposal requests support from the Commonwealth to build a new facility, which will offer a kitchen, a supervised nursery with cribs and bassinets, and offices where patients can be seen for individual therapy.</t>
  </si>
  <si>
    <t>Allegheny Commons Park Fountain &amp; Infrastructure Phase I</t>
  </si>
  <si>
    <t>RACP funds will be used to supplement secured funding to complete construction that includes: mobilization, site preparation and construction costs for Phase I of the Allegheny Commons Park Restoration Project that will install 36 pedestrian lights; provide walkway improvements along North Ave and inside the Northern section of the park; reconstruct the access ramp and walkway to King School; add site amenities (30 benches, 2 drinking fountains, 8 waste receptacles); install electrical capacity for public events; add horticulture, a historic water feature (fountain); and green infrastructure to divert 366,800 gallons annually of storm water.</t>
  </si>
  <si>
    <t>Allegheny General Hospital Academic Cancer Center</t>
  </si>
  <si>
    <t>Allegheny Health Network</t>
  </si>
  <si>
    <t>Allegheny General Hospital (AGH) plans to construct a 50,000 square foot academic cancer center on the campus located in the City of Pittsburgh. The construction budget for this project includes site preparation, foundation work, HVAC, general construction and interior work. Any funds awarded under the Redevelopment Assistance Capital Program will be used to support this phase of the project.</t>
  </si>
  <si>
    <t>This project, developed by Allegheny Valley Hospital, aims to create a new inpatient rehabilitation unit within the hospital. The goals of this project include the construction of an updated orthopedics unit, renovation. In turn, any funds received under the Redevelopment Assistance Capital Program will be used to support construction and renovation of this unit.</t>
  </si>
  <si>
    <t>American Natural Northside Energy Center</t>
  </si>
  <si>
    <t>The project entails the construction of an American Natural Station on a 1.25 acre site in the Troy Hill Neighborhood that is comprised of two parcels owned by the Buncher Company and leased to Harriet Holdings. The project entails significant site improvements. The existing parking lot and associated structures will be demolished and infill will be trucked onto the site to level it. A retaining wall will be constructed on the northeastern end of the site while Carpenter Way will be reconstructed to allow for the flow of two lanes of traffic. The site will be completely repaved and sidewalks will be constructed along the parcels' borders. Lastly, the site's utilities will be restored and the combined sewer system will be removed and replaced with a separated storm and sewer system. The project's site improvements consist of the first phase of the project.</t>
  </si>
  <si>
    <t>AMPAC Plumber Training Facility Renovation</t>
  </si>
  <si>
    <t>Associated Master Plumbers of Allegheny County</t>
  </si>
  <si>
    <t>This project will transform a vacant public school into an apprentice/vocational school for plumber training. Renovations will include: building envelope upgrades, roof replacement, parking lot repair, technology center creation, HVAC upgrades, window/door upgrades, building acquisition (3128 Allendale St), community recreation space improvements, mock-house construction and green infrastructure.</t>
  </si>
  <si>
    <t>Arsenal 201 - Phase II</t>
  </si>
  <si>
    <t>This multi-phase development called "Arsenal 201" is located in the heart of Lawrenceville and will be a mixed use living space and high end apartment homes. It will be developed on the site of the largest arsenal in the Union during the Civil War, preserving the historical significance of this location in a modern manner. In addition, Milhaus has incorporated significant community feedback into the design to make the facade compliment the neighborhood massing and aesthetics. Phase 2 of Arsenal 201 will include a number of amenities for residences and a pedestrian walkway that will encourage visitors to enter the site and will eventually lead to a park. Milhaus has agreed to provide 2 new public roads at Foster &amp; Willow per the community's interest to improve traffic flow. As a part of the historic portion of the project, there will be Ground Penetrating Radar (GPR) investigation since over 800 cannonballs were found during Phase I.</t>
  </si>
  <si>
    <t>Astrobotic Capital Expansion</t>
  </si>
  <si>
    <t>Astrobotic Technology, Inc.</t>
  </si>
  <si>
    <t>To make the Moon accessible to the world, Astrobotic is planning a self-sustaining two-year flight cadence of profitable, un-crewed, lunar payload delivery missions. For capital equipment, the company plans to purchase several large machinery units for use in its spacecraft high bay. In order to keep costs low and close the business case for a lunar mission, Astrobotic sources its part fabrication, and then integrates them into a single lunar lander system in its high bay. Machinery units like a mill, lathe, and hand tools are all required equipment to successfully integrate spacecraft hardware. Spacecraft hardware is also especially sensitive to contamination, and without careful handling in clean room conditions, hardware can be prone to failure in the space environment. A clean room and a clean bench are both critical to maintaining the proper conditions in our high bay for storing and integrating hardware for space. Another key factor for making a low cost mission to the Moon possible is to test hardware early and often, well before the mission is scheduled to take place.</t>
  </si>
  <si>
    <t>Braddock Arts &amp; Media Renovation</t>
  </si>
  <si>
    <t>Braddock Arts &amp; Media, a 100% subsidiary of Braddock Redux</t>
  </si>
  <si>
    <t>Braddock Borough</t>
  </si>
  <si>
    <t>The Braddock Arts &amp; Media project (BAM) is the renovation of a deteriorating historic building (the former Levitt Furniture Building) in the heart of Braddock's business district to create a facility for arts programs, 42 artist studio rentals, media and music programming, and youth workforce development in the media arts industry. This building is approximately 21,374 SF. Level 1 will be comprised of an assembly space/film screening room (approx. 3,704 sf at 15 sf/occupant = 247 people); media educational space (vocational type: approx. 400 SF at 50 sf/occupant = 8 people); and a media/music space in the rear of the facility. The basement, 2nd, 3rd, and 4th levels will be comprised of artist studios and common/assembly space (42 artist studios).</t>
  </si>
  <si>
    <t>Capital Improvements to the New Baldwin Library</t>
  </si>
  <si>
    <t>Baldwin Borough Public Library</t>
  </si>
  <si>
    <t>Baldwin Borough</t>
  </si>
  <si>
    <t>The project entails renovating and maximizing the interior space of the first floor of the Leland Center building, located at 5230 Wolfe Drive, Pittsburgh, PA 15236, to bring it up to code and to accommodate a modern and innovative library. Planned major improvements include: a new parking area in the front of the building with accessible spaces; renovation of the restrooms and all designed spaces to become ADA compliant; significant expansion of connectivity and public access computers for patrons who are preparing for the job market, utilizing online resources to assist with job searches and career development; and construction of a 1,000 square foot addition dedicated to youth services.</t>
  </si>
  <si>
    <t>Carnegie Music Hall Rehabilitation</t>
  </si>
  <si>
    <t>Carnegie Library of Homestead</t>
  </si>
  <si>
    <t>The renovations to the music hall at the Carnegie Library of Homestead will allow the organization to enhance its dedication to the community by continuing to provide a source of education and knowledge to the people of the Steel Valley. The project includes the installation of a new ADA-compliant passenger elevator that will provide wheelchair access from the exterior walkways to the lobby, balcony and basement restroom levels of the Music Hall. Approximately 1,200 square feet of total floor area (on three levels) will be carefully demolished, modified and renovated to provide the new elevator and knit together the elaborate and historic marble, cast iron and plaster finishes in the lobby.</t>
  </si>
  <si>
    <t>CCAC Zero Net Energy Initiatives</t>
  </si>
  <si>
    <t>Community College of Allegheny County (CCAC)</t>
  </si>
  <si>
    <t>CCAC has started the design of a new Workforce Development Center to be constructed on its Allegheny Campus and plans to use the workforce facility to take full advantage of renewable technologies. The CCAC Zero Net Energy (ZNE) Initiatives project may include installation of a geothermal system, to reduce the building's overall Energy Use Intensity, and photovoltaic panel arrays, to offset the total annual electricity usage of the WFDC.</t>
  </si>
  <si>
    <t>Centre Avenue YMCA</t>
  </si>
  <si>
    <t>ACTION-Housing, Inc.</t>
  </si>
  <si>
    <t>The Centre Avenue YMCA project is the catalytic renovation and adaptive reuse of the historic YMCA property located at 2621 Centre Avenue in the Hill District. The mixed-use renovation includes 73 SRO units on the upper floors of the building with office and programming space on the first floor.</t>
  </si>
  <si>
    <t>City Center of Duquesne Redevelopment</t>
  </si>
  <si>
    <t>The project anticipated through this application is site prep work for a European manufacturing company to construct a 320,000 square foot manufacturing facility for 100 or more employees. The project is located in the former USX Duquesne Works and located in the distressed Mon Valley area. Removal of slag, unsuitable soil, demolition of concrete steel mill foundations, extension of utility infrastructure and preparation of brownfield site area for new building construction. This would enable the construction of a manufacturing facility of approximately 320,000 square feet.</t>
  </si>
  <si>
    <t>City's Edge</t>
  </si>
  <si>
    <t>MidPoint Group of Companies, Inc/City's Edge-Commercial, LLC</t>
  </si>
  <si>
    <t>City's Edge is new construction of a 423 space parking garage, 12,000 square feet of commercial and community space, and we will use the a parcel of land located in the 1400 block of Colwell known as Lot F owned by the Urban Redevelopment Authority. The funds will be used to support the construction of infrastructure &amp; the commercial development of the City's Edge project.</t>
  </si>
  <si>
    <t>Duquesne University Palumbo Center Renovation</t>
  </si>
  <si>
    <t>The planned renovation of the Palumbo Center will require the complete overhaul of the facility, leaving the core of the structure and back gym practice facility the only components to be untouched. Ultimately, there will be a complete transformation opening the building out to Forbes Avenue and to the community at large.</t>
  </si>
  <si>
    <t>Findlay Township Public Safety Building</t>
  </si>
  <si>
    <t>Township of Findlay</t>
  </si>
  <si>
    <t>The Township has a 23,886 square foot vacant parcel of land adjacent to the existing Municipal building that will  house the new Public Safety building - a two story 12,600 square foot building that will be connected to the existing Municipal building. The new building will entail grading and excavation of the land for a block and brick structure with a metal roof. Stormwater will be controlled with underground holding tanks. A carport will be erected to protect six police vehicles and additional parking spaces will be provided for public use.</t>
  </si>
  <si>
    <t>Forest City Freight House Development</t>
  </si>
  <si>
    <t>FC Freight House Operating, LLC</t>
  </si>
  <si>
    <t>The Forest City Freight House construction project involves re-purposing the building to provide a medical training center school and six new restaurant uses; while also keeping the historical characteristics of the Freight House. Demolition of portions of existing floor to better understand existing conditions, and mezzanine as needed to satisfy current leasing conditions. Additional work includes (1) Upgrades to existing exterior walls and roof in order to meet current comcheck standards;(2) New elevator and elevator machine room for Bradford; (3) New approx. 2500sf fitness center; (4) New mechanical and electric rooms; (5) Incorporation of new exit corridors and doors in order to meet current exiting requirements; and (6) Facade modifications to Station St. facade, Carson St facade, and Smithfield Rd facade.</t>
  </si>
  <si>
    <t>Former Homewood School</t>
  </si>
  <si>
    <t>The project will entail several elements to prepare an Urban Redevelopment Authority of Pittsburgh (URA) owned site for future use, while making improvements to the district, including: Deconstruction of the former Homewood School. Regrading of the entire site with the City of Pittsburgh owned park to the rear. Pedestrian connections from the site and neighborhood park to Homewood Station. Installation of a temporary parking lot.</t>
  </si>
  <si>
    <t>Glassport Terminal Expansion</t>
  </si>
  <si>
    <t>Three Rivers Marine &amp; Rail Terminals</t>
  </si>
  <si>
    <t>Glassport Borough</t>
  </si>
  <si>
    <t>Three Rivers is working with the PADEP to upgrade two ponds with the addition of synthetic liners and new outfalls. The project is environmentally focused. When we acquired the terminal, the ponds were not functioning. The project has been designed in close conjunction with PADEP in Allegheny County and funding will be used for the construction of the pond projects which will enable the terminal to meet all current PADEP standards.</t>
  </si>
  <si>
    <t>Graham Field</t>
  </si>
  <si>
    <t>Chatham University</t>
  </si>
  <si>
    <t>Wilkinsburg Borough</t>
  </si>
  <si>
    <t>Following the merger between Wilkinsburg High School and Woodland Hills High School, the old Wilkinsburg High School field fell into disuse. The RACP funds will be used for construction costs associated with completion of the project. Construction costs include the replacement of the existing grass field with artificial turf and drainage system, replace and repair fencing around the property and field, resurface the parking lot and install sidewalks, and much-needed lighting. In addition, the 30+ year old stands need new seating and structural improvements and the locker rooms need refurbished and repaired as well as furnishings to make them useable for a variety of teams.</t>
  </si>
  <si>
    <t>Harrison Point Business Park</t>
  </si>
  <si>
    <t>R&amp;Z Harrison Properties, LP</t>
  </si>
  <si>
    <t>Harrison Point is a mixed use, master planned, business park located in Harrison Township, Allegheny County. Through a unique public/private partnership, the township will expand and revitalize the park as the business park is developed. Harrison Point will provide new, state of the art office facilities for medical and technology firms. Harrison Point requires the grading of 1.6 million cubic yards of earth, construction of a 580 foot concrete arch culvert extension, installation of gas, electric, water, sewer, storm water management facilities, fiber optic telecom facilities, relocation of electric transmission lines and highway improvement to serve the project. Finally, new buildings will be constructed for or by tenants.</t>
  </si>
  <si>
    <t>Harrison Revitalization</t>
  </si>
  <si>
    <t>The project will eliminate blight from our community, raze dangerous structures and allow the township to redevelop the land once the structures are demolished. Many of these abandoned buildings also pose a health threat to our citizens as they contain asbestos and lead paint contamination. The project will include environmental testing of properties, abatement of any contamination, demolition of dangerous structures, disconnection of utility lines and preparation of the properties for redevelopment. The township is replacing infrastructure to bring the system into compliance to serve the project area and paving streets.</t>
  </si>
  <si>
    <t>Allegheny Shores, LLC</t>
  </si>
  <si>
    <t>The Heinz Buildings Redevelopment is a mixed-use residential project that will revitalize and preserve the historic significance of the three existing buildings in the North Side neighborhood of the City of Pittsburgh. The project will feature 125 rental units, a dedicated garage, event spaces in the restored historic lobbies and artist studio space. It will include critical infrastructure upgrades to the surrounding roadways, along with new transportation amenities that will serve the residents of this development and pedestrians utilizing the existing riverfront trail. The riverfront lobby, which is easily accessible from the trail, will be transformed into a public space that will provide restrooms, bicycle storage/racks, and shelter for walkers and bikers. It will include the construction of new sidewalks around the property, streetscape improvements and lighting which will provide illumination to the trail at night.</t>
  </si>
  <si>
    <t>Heinz II Development Phase II</t>
  </si>
  <si>
    <t>The RACP scope of the project is limited to the demolition and abatement of hazardous materials within the Heinz Service Building as performed by Precision Environmental. All five stories of the structure and its roof and basement were selectively demolished and had asbestos and other hazardous materials removed. The Heinz II Development has completed construction at the end of 2016. The facility finished its final inspections in January 2017 and is now fully operational.</t>
  </si>
  <si>
    <t>Hunt Armory Recreational Facility</t>
  </si>
  <si>
    <t>The Mosites Company</t>
  </si>
  <si>
    <t>The overall project involves a redevelopment of the formed Hunt Armory into a sports and recreation facility and accompanying medical office component not found anywhere else in the city of Pittsburgh, while the RACP specific project focuses on the recreational aspect. The RACP funds will be used for the construction of the recreational facilities including the ice rinks, fitness center, locker rooms, and management offices.</t>
  </si>
  <si>
    <t>Innovation Ridge Site Preparation</t>
  </si>
  <si>
    <t>Innovation Ridge Partners, L.P.</t>
  </si>
  <si>
    <t>This project proposes to create an approximate 15-acre development pad to suit current market interest for large Office/R&amp;D facilities.</t>
  </si>
  <si>
    <t>1830-00</t>
  </si>
  <si>
    <t>Iron Workers Local No. 3 Training Center Expansion</t>
  </si>
  <si>
    <t>Iron Workers Joint Apprenticeship and Journeyman Training Fund</t>
  </si>
  <si>
    <t>This project will entail adding new construction of over 7300 sq. ft. in addition to the total renovation of our existing 7150 sq. ft. Training Center. This project will modernized our training space, give us more hands on training areas, upgrade and modernize our AWS accredited weld shop/testing facility and as a result, enable us to double our training capacity.</t>
  </si>
  <si>
    <t>James Turrell has given the Mattress Factory a Skyspace, which will be the fourth of his works on public view at the museum. Given the size of the Turrell Skyspace, and limited space available both within the Mattress Factory and in its densely-populated neighborhood, a platform (deck) over its parking lot will need to be constructed. Immediately following completion of the deck, construction of the donated Turrell Skyspace will commence along with the lift infrastructure.</t>
  </si>
  <si>
    <t>Jefferson Hospital Emergency Services Expansion Phase II</t>
  </si>
  <si>
    <t>Jefferson Regional Medical Center</t>
  </si>
  <si>
    <t>Jefferson Regional has implemented a plan to increase privacy for patients presenting in the emergency room, adding a dedicated wing for the assessment of sensitive behavioral health cases. Under the plan, the hospital will launch a four-phase construction project. This application respectfully requests financial support from of Office of the Budget in the for the second phase.</t>
  </si>
  <si>
    <t>Kelly Building Development</t>
  </si>
  <si>
    <t>McKnight Realty Partners</t>
  </si>
  <si>
    <t>The project involves the site work, infrastructure and construction of a multi-story office building. Parking and the necessary streetscape improvements are also included.</t>
  </si>
  <si>
    <t>Lower Hill Infrastructure</t>
  </si>
  <si>
    <t>The RACP scope will be Phase II and will include a new 3-acre urban public park that will incorporate pedestrian and bicycle pathways, recreation areas, landscaping, lawn areas, amphitheater and stage area, sustainable features such as stormwater management and LED lighting, programmable areas, a new bus stop, a bike sharing station, improvements to Chatham Street and Bigelow Blvd intersection, embedded artwork, and other public amenities. In addition, Washington Place, the roadway at the eastern border of the Cap, will be improved to further enhance the connection between the new street grid and the Cap.</t>
  </si>
  <si>
    <t>McKee’s Rocks Logistics Center - MRLC - 2018</t>
  </si>
  <si>
    <t>WJB Entitie,s LLC</t>
  </si>
  <si>
    <t>The project includes the acquisition of roughly 11 acres of land in the McKees Rocks Intermodal Park, site work, and the construction of a 32' clear span concrete tiltup Grade A warehouse / crossdock space. Funds will also be used for expected higher than usual site preparation costs to meet 2500 to 3000 psf requirements with a hardwall structure on ground that is comprised mostly of fill material.</t>
  </si>
  <si>
    <t>Mon Valley Works Asset Revitalization</t>
  </si>
  <si>
    <t>United States Steel Corporation</t>
  </si>
  <si>
    <t>The company is seeking RACP funds to offset a portion of its ~$55.1M estimated construction cost related to the No. 3 blast furnace and SO2 boiler stack projects.</t>
  </si>
  <si>
    <t>Montour Sports &amp; Athletic Complex</t>
  </si>
  <si>
    <t>Friends of Pittsburgh Professional Soccer</t>
  </si>
  <si>
    <t>The purpose of this project is to add seven non-tradition turf fields and a rain garden to the Montour Sports &amp; Athletic Complex.</t>
  </si>
  <si>
    <t>Moon Township Municipal Facility with Library and Community Activities Center</t>
  </si>
  <si>
    <t>This project calls for erecting a new 75,000 square feet community service center at 1000 Beaver Grade Road, which is the location of the existing municipal and public service buildings.</t>
  </si>
  <si>
    <t>Moon Township Town Center</t>
  </si>
  <si>
    <t>The proposed project includes the land acquisition, site development and infrastructure needed for a 90,000 square foot mixed-use retail development that will include office space, retail, and the potential for a community emergency safety building.</t>
  </si>
  <si>
    <t>Municipal and Authority Office Facilities</t>
  </si>
  <si>
    <t>The project will entail the initial purchase of an existing building in Pittsburgh's Central Business District, the building's renovation, and/or interior build-out by the URA, City, and HACP. The project will include office space for municipal and authority employees, a "one-stop shop" for City zoning and permitting activities and customer service space for HACP patrons.</t>
  </si>
  <si>
    <t>New Granada Theater</t>
  </si>
  <si>
    <t>Hill Community Development Corporation</t>
  </si>
  <si>
    <t>The New Granada Theater is an icon representing the rich cultural heritage of Pittsburgh. The four-story masonry structure with Art-Deco detailing was designed by one of America's early African American architects, Louis Bellinger (1891-1946). Though the exterior of the structure is intact, the interior is largely empty. Care will be taken to restore the historic facade, while full renovation provides the following amenities: (1) 1100 seat performing arts/flexible design for multi-purpose event use; and a 100 seat Black Box Presentation and Community Space; (2) 1 floor of office space of 10,000 SF; (3) Outdoor amphitheater seating 100; plaza gathering space; (4) Small Cafe / Coffee Shop; (5) Rooftop Green Venue for events and gardening; (6) A mix of integrated and off-site parking; (7) 7200 square feet of prime retail space fronting on Centre Avenue; (8) A large common area for entertainment and social programming; (9) Green roofs with community garden space; and (10) Ambient safety lighting.</t>
  </si>
  <si>
    <t>Ninth and Penn Development</t>
  </si>
  <si>
    <t>Davis Investment Ventures Fund III, L.P.</t>
  </si>
  <si>
    <t>The RACP funds will be put towards the demolition of the existing buildings comprising the property, as well as site infrastructure and construction costs associated with the new parking garage, retail in the garage structure, and the luxury hotel in Tower One. In addition to the 877-space parking facility, the new garage structure will also include 34,000 square feet of retail and the Applicant is in the process of securing an upscale grocer to serve as the anchor tenant. A full-service grocery store would be the first in downtown Pittsburgh and would be transformative for local residents.</t>
  </si>
  <si>
    <t>North River Commerce Park</t>
  </si>
  <si>
    <t>North River Pittsburgh I, LLC</t>
  </si>
  <si>
    <t>The North River Commerce Park project entails a diverse range of construction activities necessary to make the 9.3 acre site compliant with local municipal codes. The improvements to the buildings located on site are the most significant of the project. A fire safety system will be implemented in each of the site's buildings, including the installation of a fire suppression and sprinkler system, fire rated doors, walls and insulation, and a fire alarm system. Large sections of the buildings' interior and frame will be renovated or replaced, and made ADA-compliant. The outdoor section of the site will also be upgraded, including general landscape work, select paving and the replacement of an eroded section of river-wall to the north of the site.</t>
  </si>
  <si>
    <t>Oliver Bath House Rehabilitation</t>
  </si>
  <si>
    <t>The Oliver Bath House Rehabilitation program project will involve interior and exterior renovations to be made to the OBH located at 38 S. 10th Street, Pittsburgh. The City will replace the roof, update the electrical systems and fixtures, update changing and showering facilities, update plumbing for pool, replacing the windows that are original to the building, cleaning and rehabilitating the exterior masonry, and deconstruct the caretaker's apartment on the top floor of the OBH. This project will also include the purchase of 905 Bingham Street, Pittsburgh located adjacent to the OBH. With the purchase of 905 Bingham, the City will construct an addition to the OBH which will include an updated ventilation system, a new, ADA accessible entrance, modern ADA accessible showering and changing facilities, and a larger lobby.</t>
  </si>
  <si>
    <t>La Roche College is undertaking the Palumbo Science Center Project, which seeks to renovate the two-story facility. The first floor will receive renovations and technological updates. The second floor will be renovated to be compliant with current ADA and OSHA guidelines, and reconfigured to include an additional 1,794 sq. ft. of lab space. Finally, the entire facility's HVAC, plumbing and mechanical systems will be upgraded, and rooftop AHUs and exhaust fans will be installed to enhance the facility's ventilation system.</t>
  </si>
  <si>
    <t>Park West Site Development</t>
  </si>
  <si>
    <t>Regional Industrial Development Corporation of Southwestern PA</t>
  </si>
  <si>
    <t>Project consists of prep of a site development pad and supporting utilities for an office/R&amp;D building. The site pad will be located within remaining undeveloped parcels along Enterprise Drive, namely Parcels 54/55. Project work will include selective site clearing, grading work consists of removing and stockpiling topsoil, bulk excavation and embankment including rock excavation, installation of retaining walls, extension of sanitary and storm sewer facilities to service the site, installation of stabilized entrance drives to the site, and the installation of erosion and sedimentation control devices and storm water detention facilities. The area disturbed by the earthwork will be seeded and mulched pending the timing for commencement of a new building project.</t>
  </si>
  <si>
    <t>Pgh Intl Airport World Trade Center Ph 2</t>
  </si>
  <si>
    <t>The Pittsburgh International Airport World Trade Center site (PIT WTC) is a 195 acre site located near the entrance to Pittsburgh International Airport (PIT). Upon completion of this project, the coal mines will be removed, the mine spoils will be appropriately handled, a new road will be installed, and grading will be completed for the future development. All utilities will be brought to the site and a new pathway will be provided for the Montour Trail connection to the airport.</t>
  </si>
  <si>
    <t>Phipps Green Infrastructure Renovation</t>
  </si>
  <si>
    <t>RACP funds will go towards construction costs of the old conservatory renovation and the new exhibit staging center. OLD CONSERVATORY RENOVATION 1. Add in-slab hot water radiant heating by (Energy savings, 10%). 2. Replace steam fin tube radiators with low temperature based hot water fin tube heaters (Energy savings, 15%). 3. Add overhead fan-forced spiral heaters. (Energy savings,10%). 4. Replacing gaskets, caulking, and weather stripping (Energy savings, 35%) 5. Stormwater capture and recycling from Old Conservatory. EXHIBIT STAGING CENTER 1. Construction of 10,650-square-foot space at the highest environmental, Living standard will complete the first Living Campus, with zero net-energy components. 2. Demonstrate the greenest buildings and landscapes with cost-effective technologies that can be replicated by others 3. Spotlight the economic benefits of on-site energy production technologies and the application of technologies from Pennsylvania-based companies.</t>
  </si>
  <si>
    <t>PIA Campus Rehabilitation</t>
  </si>
  <si>
    <t>Pittsburgh Institute of Aeronautics</t>
  </si>
  <si>
    <t>West Mifflin Borough</t>
  </si>
  <si>
    <t>PIA will renovate a number of areas on campus. In the entrance area, new ADA entry doors, floors, ceiling tiles, a canopy, window graphics, and lighting will be installed. The administration building's partitions will be reconfigured, along with the installation of new walls, lighting, flooring, ADA bathrooms, and window treatments. The lunch room will have new flooring, windows, counters and sinks, a ceiling, lighting, walls / drywall, window treatment, and a projector/AV system installed. The learning center's partitions will be reconfigured, and new lighting, ADA bathrooms, a new ceiling and roof, flooring, window treatments, and a new HVAC system will be installed. New computers will be acquired. New furniture will be purchased for the above listed areas. Campus wide general maintenance will include roofing repairs to the building, HVAC maintenance and upgrades, exhaust fan replacement, painting, door adjustments and upgrades and technology upgrades.</t>
  </si>
  <si>
    <t>Pittsburgh Athletic Association</t>
  </si>
  <si>
    <t>WALNUT CAPITAL -- PAA, LP</t>
  </si>
  <si>
    <t>Walnut Capital will acquire the PAA building and immediately commence a full historic renovation of the interior and exterior. This will include a complete repair and restoration of the masonry facades, new windows and a new roof. On the interior, the entire upper floors will be gutted -- where necessary and all new electrical, mechanical, heating and air-conditioning systems will be installed. The first floor lobby and common areas will be repaired and restored in their original finishes. On the upper floors, the pool will be filled in, but the historic natatorium walls and ceiling will remain.</t>
  </si>
  <si>
    <t>Pittsburgh Ballet Theatre Site Improvements</t>
  </si>
  <si>
    <t>Pittsburgh Ballet Theatre</t>
  </si>
  <si>
    <t>Pittsburgh Ballet Theatre plans building improvements to ensure the safety of all who visit the PBT campus. Improvements will be broken out into three categories: Traffic Mitigation, Building Improvements, and Denny Square design and landscaping. Interior upgrades will include an energy efficient HVAC system, improvements to the building's roof, fire code compliance and several other building safety measures.</t>
  </si>
  <si>
    <t>Pittsburgh Technical College</t>
  </si>
  <si>
    <t>Construction of a recreational facility that contains a multi-purpose gym with locker rooms, meeting space, and storage for athletic equipment, This facility will be constructed on owned land that makes up part of the PTC campus. A walkway from PTC's main classroom building and parking lot will also be constructed. In addition to the recreational facility, an outdoor pavilion will also be constructed for the use of students as a common area/place for congregating.</t>
  </si>
  <si>
    <t>Pittsburgh Zoo Renovations</t>
  </si>
  <si>
    <t>Zoological Society of Pittsburgh</t>
  </si>
  <si>
    <t>The Pittsburgh Zoo and PPG Aquarium Renovation project will create a new front gate/admissions area and renovate outmoded elevator/escalator systems, as well as build a Learning and Events Center and install large-scale acrylic windows and tunnels as part of the Zoo's latest construction project, Compass Point. This construction and renovation project is vital to the Zoo's continued growth and success. This RACP scope will be part of a larger scope project of nearly $20 million. The entire project will include the construction of the Zoo's newest exhibits, Compass Point and The Mountains. These new exhibits will house conservation and rescue/rehabilitation programs for endangered and threatened species, including Florida Manatees.</t>
  </si>
  <si>
    <t>PPG Place Grocery Development</t>
  </si>
  <si>
    <t>HRLP Fourth Avenue, LLC</t>
  </si>
  <si>
    <t>The proposed project would occupy the lower level of Two PPG Place. The site will have retail sales of about 24,000 square feet, with a large portion of this area devoted to deli foods, take-out foods and a large seating area. The proposed store would feature dry grocery, dairy, frozen foods, fruits and vegetable, meats, poultry and seafood. A full service deli with food stations to serve the lunch crowd would offer many options such as sandwiches, pizza, burritos, and more. The store will also include a selection of non-food items and general merchandise such as vitamins and body care/personal items.</t>
  </si>
  <si>
    <t>Pressley Ridge School for Autism and Deaf</t>
  </si>
  <si>
    <t>Construction of a38,000 square foot school building that will incorporate up-to-date technologies for the proper education and life skills training for our 70 students. The 3-story building will house classrooms, sensory rooms, cafeteria, and staff offices.</t>
  </si>
  <si>
    <t>Produce Terminal</t>
  </si>
  <si>
    <t>Produce Terminal Holdings, LLC</t>
  </si>
  <si>
    <t>The Produce Terminal Redevelopment Project includes 160,000 s.f. of office and retail; 266 surface parking stalls directly behind the facility; installation of new sidewalks, crosswalks, bike lanes and bike racks; construction of three pedestrian cut-throughs to provide access through the facility; and renovations to the building's historic facade. The interior of the building will undergo a full renovation and systems upgrade as well. The building will hold a food hall/market area approximately 20,000 sq. ft. in addition to traditional national and local retailers, restaurants and office tenants.</t>
  </si>
  <si>
    <t>R47 Site Prep and Shoreline Road</t>
  </si>
  <si>
    <t>Sharpsburg Borough</t>
  </si>
  <si>
    <t>The project represents a component of the overall project, focusing on site preparation of 6.8-acres and construction of Shoreline Road. This includes earthwork and site preparation, roadways, and utilities necessary to deliver pad ready sites. The prepared pad totals 6.8 acres, spanning Sharpsburg Borough and O'Hara Township. The roadway will be 24-feet wide and approximately 1,140 feet in length.</t>
  </si>
  <si>
    <t>Regional Learning Alliance Expansion</t>
  </si>
  <si>
    <t>Regional Learning Alliance</t>
  </si>
  <si>
    <t>The proposed project entails a one-story 5,000 SF addition to the existing campus building complete with innovative upgrades. This dining and multipurpose space will allow for dining, training sessions and conference space for up to 300 learners at one time.</t>
  </si>
  <si>
    <t>Robert Morris University Convocation Center Phase II</t>
  </si>
  <si>
    <t>RMU started Phase I of the project as site preparation for the 4,500 seat Convocation Center on the entrance to the university on their Moon Township campus in Fall 2017. The new facility will be a multipurpose building that will primarily house RMU's NCAA Division I basketball and volleyball teams. Phase II of the project entails extensive additions to RMU's previous facility, the Sewall Center. The new bowl-shape arena with house a two-story atrium upon entrance. The Upper Entry Level includes ticketing functions, access to the Concourse Level below and access to the Conference Center above. Construction will also include an auxiliary gym, locker rooms and training areas with a resistance pool and therapy tubs. The RACP funds would include construction costs associated with renovating an existing building of 78,000 sq. ft. as well as construction of 161,000 sq. ft. for the new facility.</t>
  </si>
  <si>
    <t>SARAH HEINZ HOUSE LEARNING FACILTIY</t>
  </si>
  <si>
    <t>Renovations are needed to provide quality, high tech after-school and STEM programs to youths from surrounding distressed neighborhoods. Renovations are planned to the four-level original building built in 1913, including construction to update and reconfigure classrooms, meeting spaces, learning laboratories and supporting areas, much needed upgrades and repairs to HVAC and bathrooms, painting, lighting, utilities and spatial infrastructure.</t>
  </si>
  <si>
    <t>In order to facilitate Seegrid's current and anticipated growth, the project involves building acquisitions, the purchasing of large pieces of machinery, and leaseholder improvement to our RIDC's Park West Industrial Park.</t>
  </si>
  <si>
    <t>Site Development &amp; Infrastructure for Phase 3 of the Nine Mile Run Redevelopment</t>
  </si>
  <si>
    <t>This project is comprised of three sub-projects: (1) site preparation, including environmental remediation of a 70-acre urban brownfield site, rough grading, landscaping, and utility construction, (2) the construction of a roadway linking Commercial Street (a higher capacity arterial roadway that leads to adjacent neighborhoods and commercial centers) with Phase 3, and (3) the construction of a connector road and bridge to join Phase 3 with the completed Phase 2 redevelopment. The improvements listed above will occur on or within the undeveloped land that comprises Phase 3 of the Nine Mile Run redevelopment.</t>
  </si>
  <si>
    <t>SouthSide Works Riverfront Development</t>
  </si>
  <si>
    <t>Highwoods Realty, LP</t>
  </si>
  <si>
    <t>The project involves the construction two riverfront developments - a 107,000 square foot building and a 206,000 square foot building. The larger of the two buildings will include office space and retail/restaurant on the ground level. The buildings will also include integrated parking (about 65-70 parking spots) to accommodate the employees of both buildings.</t>
  </si>
  <si>
    <t>St. Clair Hospital Outpatient Center</t>
  </si>
  <si>
    <t>St. Clair Memorial Hospital</t>
  </si>
  <si>
    <t>Mt Lebanon Township</t>
  </si>
  <si>
    <t>Construction of a new Outpatient Center. The 6-story building construction will include site work, bulk excavation, building foundations, underground parking and superstructure.</t>
  </si>
  <si>
    <t>Stevens Elementary School Redevelopment</t>
  </si>
  <si>
    <t>The City of Pittsburgh acquired this building in 2018 and plans to renovate it to be used as the Special Deployment Division headquarters that will serve as a multi-functional training facility, including offices and equipment storage space. RACP funding will be utilized for construction portions of this project including interior rehabilitation, exterior rehabilitation, and ADA accessibility. Interior rehabilitation will include electrical lighting and electrical systems for $400,000 as well as an HVAC system for 300,000. Exterior rehabilitation will include roof rehabilitation for $200,000, window replacement for 500,000. ADA accessibility components will include elevator purchase and installation for $500,000 and ADA ramping for $100,000.</t>
  </si>
  <si>
    <t>Strip District Riverbank Improvements</t>
  </si>
  <si>
    <t>24th Street and Associates</t>
  </si>
  <si>
    <t>The Strip District Riverbank Improvements Project centers upon two sections of river-wall in the Strip District and improvements to the adjacent Riverfront Trail. The river-wall requires repairs in two sections approximately spanning from the terminuses of 22nd to 23rd Streets and 24th to 25th Streets. The existing river-wall will need to be fully excavated and replaced in the aforementioned two-block spans; the land surrounding the replaced river-walls will likewise need to be stabilized. The adjacent Riverfront Trail in the section between 22nd Street and 25th Street will be graded and repaved, and lighting and signage will be installed along its length. Site restoration, including the planting of native shrubbery and grasses, will be conducted during the final phase of construction.</t>
  </si>
  <si>
    <t>Tata Consultancy Services Hall</t>
  </si>
  <si>
    <t>This project involves the construction of the 90,000 sq. ft. GSF Tata Consultancy Services Hall. The Hall will provide space for collaborative research between TCS and Carnegie Mellon faculty and students in critical emerging technology fields--artificial intelligence, autonomy and big data. The Hall will also house research labs in robotics and computational biology. These labs will include high bay space to conduct experiments with walking and flying robots. The lab will also be used for biomechanics experiments, exoskeleton, and bipedal robot experiments. There will be areas for rapid prototyping, fabrication and assembly of robotic systems, including incorporation the novel soft materials into wearable sensors and robots. There will be an outdoor robot parkour area to test locomotion over rough terrain. The facilities will also support STEM outreach programs for high school teachers and students---making the Hall a gateway for Pennsylvanians to engage new technologies.</t>
  </si>
  <si>
    <t>The Buncher Company intends on addressing the dearth of warehouse space in Findlay Township by pursuing the Findlay Industrial Park at West Port project, which will, upon completion, result in a 82,944 square foot flexible-use warehouse located on a 640 acre plot of undeveloped land. The space will be built to accommodate for light manufacturing, distribution and research and development. The project's RACP scope is limited to the improvements necessary to make the site pad-ready.</t>
  </si>
  <si>
    <t>PEBB-RDP MURRAY FORWARD, LLC</t>
  </si>
  <si>
    <t>The mixed-use development is a transformative 10 story project. It will be the rehabilitation of a blighted, dilapidated and underutilized site and to revitalize a property in a transitional edge. The funds will be used to help purchase the land, demolish buildings, demolish a smoke stack, prepare the site, provide infrastructure &amp; a parking garage, provide streetscape/sidewalks. There is also environmental cleanup that is necessary.</t>
  </si>
  <si>
    <t>The Salvation Army North Boroughs</t>
  </si>
  <si>
    <t>Salvation Army Western Pennsylvania Division</t>
  </si>
  <si>
    <t>Avalon Borough</t>
  </si>
  <si>
    <t>The proposed project involves the construction of a one-story, 13,100 square foot multi-purpose facility which will have the capacity to offer many programs and services to the community.</t>
  </si>
  <si>
    <t>Upgrades to ECS Upper and Lower Schools</t>
  </si>
  <si>
    <t>Environmental Charter School at Frick Park</t>
  </si>
  <si>
    <t>The Environmental Charter School (ECS) is a Pittsburgh Public School (PPS) serving students in grades K-8. ECS has been aggregating a compendium of improvements and enhancements that would optimize its educational efforts at the Upper and Lower Schools. For its initial RACP application, it has chosen 4 component projects that are ready to go now and that address issues relating to health, safety and improving classroom environment. Current inadequate lighting within both schools will be replaced with energy-efficient LED lighting. Air quality issues in both schools will be addressed through recommissioning and replacement of existing classroom ventilators. For the Upper School, the present roof will be replaced with a more environmentally friendly roof, designed to accommodate future installation of solar panels. Last but not least, interior and exterior doors will be replaced in the Upper School and needed security equipment installed.</t>
  </si>
  <si>
    <t>The project will demolish the baseball field and prepare the site for installation of one regulation and one practice soccer/lacrosse fields. There will be a new rebounding wall for the players to practice. A new accessible walking trail will also be installed. There will be two rain gardens installed to assist in the stormwater management.</t>
  </si>
  <si>
    <t>Vitro US Headquarters</t>
  </si>
  <si>
    <t>Vitro Flat Glass, LLC</t>
  </si>
  <si>
    <t>The proposed project involves the consolidation of Vitro's Automotive Glass offices located in the North Shore section of Pittsburgh to the existing R&amp;D and office facility located in Harmar Township. The consolidation includes the renovations and expansion of the existing facility to include new offices and work stations which will incorporate and feature the glass products that they manufacture, new conference and collaborative areas to accommodate the employees, reception area, board rooms, restrooms, cafe, fitness center with locker rooms, and a new parking lot.</t>
  </si>
  <si>
    <t>1831-00</t>
  </si>
  <si>
    <t>Wilkinsburg Train Station Restoration</t>
  </si>
  <si>
    <t>Wilkinsburg Community Development Corporation</t>
  </si>
  <si>
    <t>The WCDC seeks a RACP grant to complete the interior restoration of the historic Wilkinsburg Train Station. The scope of work includes building systems, interior restoration at the main level and the side wings, minor interior work at the lower levels, restrooms on both levels, elevator addition, and an entrance addition and ramp to the pedestrian tunnel that extends under the East Busway and railroad trestles.</t>
  </si>
  <si>
    <t>Critical Infrastructure Workforce Academy</t>
  </si>
  <si>
    <t>Armstrong County Industrial Development Council</t>
  </si>
  <si>
    <t>Armstrong</t>
  </si>
  <si>
    <t>South Buffalo Township</t>
  </si>
  <si>
    <t>Proposed is the development of the Critical Infrastructure Workforce Academy (CIWA). CIWA will consist of a 20 acre simulation city; complete with residential, commercial and industrial &amp;neighborhoods;, electrical and communication lineman's center, water, sewer and gas facilities. In addition to class work, each neighborhood will include multiple utilities allowing workers to be trained in real world conditions. Gas workers will encounter waterlines and electrical services, water company employees will encounter electrical and gas etc. allowing for unlimited training and hazard scenarios. The training yard will be constructed through other sources of funding. This project will include a 10,000 sq. ft. building and associated infrastructure (parking, utilities etc.) in the field training yard to support meeting areas, field labs, locker rooms and kitchen facilities. Buildout within an existing facility will consist of 12,000 sq. ft. of classroom and office space. Work to be completed in Northpointe on property owned by the Armstrong County Industrial Development Council.</t>
  </si>
  <si>
    <t>Potter and Center Township Economic Development</t>
  </si>
  <si>
    <t>This project entails vertical construction of workforce housing and other residential product types designed to meet the needs of over 6,000 Shell Cracker Plant workers and families, as well as significant upgrades to sewer systems in both Potter and Center Township. In Potter, we are going to construct a lift station and extend a pressurized sewer line to the gravity line located at 15061 Pleasant Drive. This extension will provide public sewage to the majority of Potter Township, which currently has no public sewer. This will also mitigate the impact of existing failing septic systems. In Center Township, we are going to expand their sewer capacity by installing a new 5.5 mile sewer line from 15061 Pleasant Drive to the sewer treatment plant.</t>
  </si>
  <si>
    <t>Bedford County Business Park I Building</t>
  </si>
  <si>
    <t>Bedford County Development Association</t>
  </si>
  <si>
    <t>Bedford</t>
  </si>
  <si>
    <t>Bedford Township</t>
  </si>
  <si>
    <t>Construction of a 12,000 square foot (SF) spec/shell building to provide readily available space for future tenants. The building will be located on a KOZ lot (Lot #1) in the Bedford County Business Park I, Bedford Township, Bedford County.</t>
  </si>
  <si>
    <t>Blue Knob Hotel and Conference Center</t>
  </si>
  <si>
    <t>Sustainable Hospitality &amp; Development, L.P.</t>
  </si>
  <si>
    <t>Kimmel Township</t>
  </si>
  <si>
    <t>We will purchase at least 77 studio and 1 bedroom condo units at Blue Knob All Seasons Resort to convert into the resorts first hotel. We have already acquired 12 units, have agreed to terms on an additional 26 units and continue to negotiate with additional parties. Once acquired, the units will be fully remodeled and renovated to create modern, ADA compliant guest accommodations. The renovations will include the addition of at least 2 elevators, a guest check-in, laundry facilities, a small grocery and common space in the renovated and expanded condo office. The Black Bear Inn will be renovated to become a restaurant and conference facility on the main level with a new pub on the ground floor providing year-round food service. The existing clubhouse will be converted to new conference space.</t>
  </si>
  <si>
    <t>Additional location for BCHC - Rockland</t>
  </si>
  <si>
    <t>Berks Community Health Center</t>
  </si>
  <si>
    <t>The Health Center will be located at 1100 Rockland Street, Reading, PA. Previously a Giant Grocery Store, the building resides in a strip mall and has been vacant for several years. Renovations will take place to the 37,000 sq. foot and will consist of the following spaces: Medical Services (30 rooms);Dental Services (12 rooms);Pediatric (10 rooms);Chiropractor (4) rooms; OB/GYN/ Midwifery (6 rooms);Podiatry (3 rooms);Vision (3 rooms);Behavioral Health (4 rooms);Nutritional Services (2 rooms);Community Health Worker (2 rooms); Conference Rooms (2 rooms);Medication Room (1 room);Lab Draw Station (2 Chairs);Radiology (1 room);Mammography (1 room) and Processing Room (1 room);Management Offices (6 rooms); and Co-location Services -WIC Program 6,000 sf and Physical Therapy 1,000 sf.</t>
  </si>
  <si>
    <t>Boyertown Welcome Center</t>
  </si>
  <si>
    <t>The Colebrookdale Railroad Preservation Trust</t>
  </si>
  <si>
    <t>Boyertown Borough</t>
  </si>
  <si>
    <t>Funds will be used to build a Jacobean-Revival regional welcome center/community event center with 100-foot tower, replicating landmark railway terminals lost in PA history. Represents the final of a multi-phase railyard redevelopment project bringing together millions of public &amp; private dollars. First floor amenities will cater to community events. Second floor amenities will serve railroad passengers &amp; visitors to Berks /Montgomery region, &amp; will include an info desk, displays about local &amp; regional history, restrooms, ticketing space, concession space, &amp; flex space. The space as programmed will provide information, generate revenue &amp; jobs through the sale of locally-produced crafts and foodstuffs, collect traveler data, market Boyertown as a destination, &amp; engage the local community. This approach to creating a destination information center makes it sustainable &amp; valuable to both the local community &amp; incoming tourists.</t>
  </si>
  <si>
    <t>Fifth and Court Government Service Complex</t>
  </si>
  <si>
    <t>City of Reading</t>
  </si>
  <si>
    <t>The project consists of the renovation construction costs to develop the 5th and Court Street post office building into a government service complex. The City matching funds will provide for design and asbestos abatement costs needed to complete the project.</t>
  </si>
  <si>
    <t>Fifth and Penn Parking Garage Development</t>
  </si>
  <si>
    <t>The City will design and construct a 300 car parking garage at 443 Penn Street that will serve the downtown business area. The site will maintain its historic integrity.</t>
  </si>
  <si>
    <t>Fire Station Construction - Economic Stabilization of 900 Block of Penn Street</t>
  </si>
  <si>
    <t>The City has obtained the properties at 920 to 932A Penn Street for the project construction site. The City will design and construct a fire station that will replace of two outdated area stations.</t>
  </si>
  <si>
    <t>Local 19 Training Center, Central PA</t>
  </si>
  <si>
    <t>Sheet Metals Workers Local 19</t>
  </si>
  <si>
    <t>Windsor Township</t>
  </si>
  <si>
    <t>Construction of a new training facility. The building location is 102 Windsor Avenue, Hamburg, PA. The land was purchased in 2017 by Local 19. The building will be 12,000 square feet with 4 classrooms and 8400 square feet of shop and laboratory space. There will also be a mezzanine area to teach service skills as well lavatories for men and women.</t>
  </si>
  <si>
    <t>National Velodrome at Albright College</t>
  </si>
  <si>
    <t>Velodrome Properties Holdings, LLC</t>
  </si>
  <si>
    <t>The National Velodrome at Albright College (Velodrome), will be a 2,500 seat state of the art multi-purpose event space whose principal tenant will be the World Cycling League. The project incorporates academic, health care and sports related content in one location. The property, owned by Albright College, was part of their proposed indoor athletic facilities plan. It will be improved with a 90,000 square foot metal building, designed to house a velodrome (200 meter banked cycling track), in field space to accommodate a mix of athletic activities (indoor soccer, basketball, indoor tennis, indoor lacrosse to name a few), academic space for sports and media related educational activities and a sports medicine facility in venture with Reading Hospital (Tower Health related to both the Penn State Health and Penn Medicine).</t>
  </si>
  <si>
    <t>PennState Health Cardiac Catheterization Lab</t>
  </si>
  <si>
    <t>Bern Township</t>
  </si>
  <si>
    <t>The hybrid catheterization lab project consists of five specific phases over five years. The project will take place in the existing cardiology suite located within PennState Health Saint Joseph. The RACP project will be Phase 1, the reconfiguration of the two existing cardiac catheterization labs to create the new hybrid lab.</t>
  </si>
  <si>
    <t>PLEX: Recreation, Wellness and Health Sciences Complex II</t>
  </si>
  <si>
    <t>This project facilitates the construction of the PLEX: Recreation, Wellness and Health Sciences Complex building. The project entails the construction of a 105,000 square foot hybrid facility that will incorporate a 70,000 square foot field house and a 35,000 square foot academic wing.</t>
  </si>
  <si>
    <t>The West Run Business Park will be comprised of site pads that will total 1.775 million sq. ft. All Commonwealth funds will be utilized to fund the initial infrastructure improvements that are necessary in order to make the site ready and useable for new industrial and manufacturing space. These improvements include: a public water system that will service the park and its immediate neighboring parcels, extending public roadways and widening and repaving of existing township-owned road (Ft. Motel Dr.) through the site to the building pads, upgrading and extending the electric service from Met-Ed to the site, creating a public bus transportation facility, extending public sewer lines along the Township roadway, building propane services to the pad sites, site preparation including grading, paving, lighting, sidewalks and curbing, employee parking and truck courts. This also includes trees, marsh plantings, rain gardens and other green enhancements.</t>
  </si>
  <si>
    <t>Altus Pointe Development</t>
  </si>
  <si>
    <t>Altus Pointe Associates</t>
  </si>
  <si>
    <t>Altoona City</t>
  </si>
  <si>
    <t>The proposed project involves the new construction of a 3-story apartment building for seniors age 62 and older off Fairway Drive on the southeast side of the City of Altoona, Blair County. The 3 acre site is a high point in the city with views in every direction. Altus Pointe will include 45 units for low-income seniors aged 62+. The gross building area will be 45,668 SF on 3 floors, with 1 elevator and 80 parking spaces. Also included will be a community room with kitchen, a large front and back porch, fitness center, and shared laundry. In a Innovation Center with multimedia components, community gardens, an activity lawn for yoga, bocce and concerts, an overlook pavilion, a storm and duck pond, and walking trails.</t>
  </si>
  <si>
    <t>Expansion of Surgical/Catheterization Areas Phase II</t>
  </si>
  <si>
    <t>This project is Phase II of a Nason initiative to add a catheterization lab and to expand the hospital's surgical suite. Phase I (which is not part of this application) covers most of the construction costs associated with the catheterization lab. Phase II (this application) covers additional costs associated with construction and equipping of the catheterization lab, plus all of the construction and equipping costs regarding the expansion of the surgical suite. Plans are for construction, renovation and equipping of existing space within the hospital to create a fourth surgical suite, add a pre-anesthesia holding area, improve decontamination and sterilization areas, improve endoscope storage/inspection control areas, and other related improvements.</t>
  </si>
  <si>
    <t>1832-00</t>
  </si>
  <si>
    <t>Gables Building Redevelopment</t>
  </si>
  <si>
    <t>Altoona-Blair County Development Corporation</t>
  </si>
  <si>
    <t>The Gable's building is Downtown Altoona's marquis building. The project will include the following: removing the brick façade from the exterior of the buildings; restoring the original exterior including all windows; roof repairs; interior repairs due to façade-windows; electrical mods due to façade removal; repairing, repointing exposed brick. With the stated improvements which will result in the daylighting of the entire building, approximately 58,000 square feet of new available office space could be introduced into the market.</t>
  </si>
  <si>
    <t>Tyrone Hospital O.R. Expansion and Facility Improvements</t>
  </si>
  <si>
    <t>Tyrone Hospital</t>
  </si>
  <si>
    <t>Snyder Township</t>
  </si>
  <si>
    <t>This project includes: Additional Surgical Suite - Construction of building on hospital owned property 3D Mammography - Service Improvement for patients / within hospital Ultrasound - Service Improvement for patients / within hospital Feed Water System - System Improvement / in central boiler plant Electrical Upgrade - Construction of 480 volt feed into hospital / on hospital owned property Emergency Generator - Addition / Improvement connected to hospital / on hospital owned property Parking Lots / Lighting - Improvements to patient parking lots located on hospital property</t>
  </si>
  <si>
    <t>Renovation of Kennel Facility</t>
  </si>
  <si>
    <t>Animal Care Sanctuary</t>
  </si>
  <si>
    <t>Shelter Planners of America determined that the dog building can be renovated within existing walls and roof. ACS owns the property. The indoor/outdoor kennel is designed for optimal health, comfort and efficiency. Demolition Phase: complete interior gutting and demolition of external runs. To include interior slabs, wall openings for new doors and windows, removal of existing interior partitions, existing electrical and plumbing and disposal of all demo materials. Building Construction Phase: will utilize masonry and other high quality materials to maximize durability and longevity while reducing maintenance time and expense. HVAC system will provide required excellent air quality. Natural lighting will be optimized along with energy efficient LED lights. The building will be ADA compliant.</t>
  </si>
  <si>
    <t>Standing Stone Centralized Facility Expansion</t>
  </si>
  <si>
    <t>Eureka Resources</t>
  </si>
  <si>
    <t>Standing Stone Township</t>
  </si>
  <si>
    <t>The project includes expansion of Eureka's existing centralized oil and gas wastewater treatment facility in Standing Stone. The expansion will provide additional throughput capacity. The proposed expansion will be comprised of the following major components: Sodium Chloride crystallizer expansion, Calcium chloride crystallizer, Storage area expansion with bulk transfer, Salt storage area expansion, 1.5 MMGAL distillate storage, 1.5 MMGAL pretreated water storage, Methanol rectification column, Pretreatment system expansion, Calcium chloride purge pretreatment system, Natural gas service.</t>
  </si>
  <si>
    <t>Advanced Lubrication Specialties Expansion</t>
  </si>
  <si>
    <t>The requested grant funds will be used to offset the costs associated with land acquisition of the new warehouse property and the improvements needed to support Advanced Lubrication Specialties operations.</t>
  </si>
  <si>
    <t>Biotechnology Incubator Expansion: A Job-creating Center for Entrepreneurial Scientists - Phase II</t>
  </si>
  <si>
    <t>Bucks County Biotechnology Center</t>
  </si>
  <si>
    <t>Doylestown Borough</t>
  </si>
  <si>
    <t>This project will add additional functionality to an existing RACP project (Phase I). Phase I includes the construction of the new building as well as associated parking. Construction for Phase I will commence Spring of 2018, with completion in Summer 2019. Portions of the Phase I project are left unfinished as shell space for future development. Phase II implements the IDEA Accelerator, by constructing additional labs within the shell space from Phase I. It also repurposes space within the attached Building 3 to include a new cafeteria/multi-purpose space, and renovations to the existing hallways and restrooms.</t>
  </si>
  <si>
    <t>Center for Heart &amp; Vascular Care</t>
  </si>
  <si>
    <t>Doylestown Hospital</t>
  </si>
  <si>
    <t>Construction and renovation of the Center for Heart &amp; Vascular Care. The proposed scope of work consists of approximately 66,000 square feet of new construction and 34,000 square feet of renovations within existing spaces.</t>
  </si>
  <si>
    <t>Central Bucks Family YMCA Bridging Health Disparities</t>
  </si>
  <si>
    <t>The 25,000 square foot Doylestown Y construction project will expand our wellness to 12,263 square feet and will also include new program space for donor supported health programs, a universal locker room providing more privacy, a new spin room, and renovations to the existing girls locker room. The new Wellness Center and Program Space will allow us to accommodate more individuals being served through donor supported outreach programs that address community health issues and eliminate disparities for lower income populations.</t>
  </si>
  <si>
    <t>County Theater Expansion</t>
  </si>
  <si>
    <t>County Theater, Inc.</t>
  </si>
  <si>
    <t>With the purchase of the neighboring retail property in 2016, the County Theater has designed and is currently fundraising for the expansion of the existing 1938 late art-deco movie house into the adjoining property. A complete demolition of the building, the new wing of the County Theater will set back from the sidewalk, adding a new auditorium with 180 stadium seats and a small stage, an expanded lobby and first floor ADA accessible restrooms, new replacement seating will be added to the existing theaters as well.</t>
  </si>
  <si>
    <t>Forward: The Campaign for Cairn University</t>
  </si>
  <si>
    <t>Cairn University</t>
  </si>
  <si>
    <t>Langhorne Borough</t>
  </si>
  <si>
    <t>Construction includes the removal of three current parking lots, construction of the new walking paths, roadwork and curbing, and installation of a multipurpose turf field. Funding would also be used for the construction of the concession plaza and seating area, which will be used by both the University and the community, as well as to install electric service and lighting for the athletic complex.</t>
  </si>
  <si>
    <t>Lower Bucks Family YMCA Phase 2 Revitalization</t>
  </si>
  <si>
    <t>Phase II of this capital revitalization project will focus on $9 million in the construction of the new 45,000 square foot YMCA facility that will best serve children, youth and families. Funding will be used to construct aspects of the building including gymnasium, community and program space, a family aquatic center, teen center, stay and play.</t>
  </si>
  <si>
    <t>Manor Park Landfill Redevelopment</t>
  </si>
  <si>
    <t>Passies REP, LLC</t>
  </si>
  <si>
    <t>Morrisville Borough</t>
  </si>
  <si>
    <t>This project involves redeveloping a 12.96 acres vacant Brownfield site located within a Certified Redevelopment Area under PA Act 385 &amp; the Bucks Count Enterprise Zone. The RDA has entered into an Agreement with Passies REP, LLC for redevelopment of the property. The project includes construction of a 38,000sf building, a future construction of a 10,000sf building as well as parking lots. Additionally, areas for the future expansion of the food processing facility, as well as a third proposed building and additional parking space is proposed along with two sediment traps and a constructed wetlands basin.</t>
  </si>
  <si>
    <t>Morrisville Authority Conveyance System</t>
  </si>
  <si>
    <t>Design, bidding and construction of pump station and infrastructure conveyance system (Project) via public right of way, essential component part of a new regional wastewater treatment facility (WWTF). Project includes a new pump station, installation of a 30-inch force main, a 42-inch gravity main, road restoration and associated allowable professional fees, inspection, and permitting costs.</t>
  </si>
  <si>
    <t>Pennridge Airport Business Park</t>
  </si>
  <si>
    <t>Pennridge Development Enterprises, Inc.</t>
  </si>
  <si>
    <t>Perkasie Borough</t>
  </si>
  <si>
    <t>Project entails three undeveloped parcels in Bucks County, PA on +/- 89 acres to be developed in 3 phases. This application is for Phase I to include 200,000 s/f of flex/manufacturing space (two buildings), 4 stormwater basins, new 770 LF power line installation, &amp; public water/sewer service connections. Phase I roadway improvements include construction of full access un-signalized driveway connection to N. Ridge Rd., improvements to/along N. Ridge Rd.; widening, re-striping, sight distance improvements requiring clearing of vegetation &amp; demolition of existing structures, drainage improvements, grading for the southbound lane, striping improvements and right-of-way acquisition.</t>
  </si>
  <si>
    <t>Quakertown Bush House Redevelopment</t>
  </si>
  <si>
    <t>MT Estate Realty, LLC</t>
  </si>
  <si>
    <t>Quakertown Borough</t>
  </si>
  <si>
    <t>This project will include complete interior renovations of the Bush House located in downtown Quakertown. This mixed-use project will include the development of 39,000 total square feet: Restaurant (6,000 sq. ft.), Hotel (10,000 sq. ft.), Banquet Hall (3,000 sq. ft.) and Retail space (20,000 sq. ft.).</t>
  </si>
  <si>
    <t>River Renaissance in New Bensalem</t>
  </si>
  <si>
    <t>Redevelopment Authority of the County of Bucks</t>
  </si>
  <si>
    <t>Funding will be used to build the basic transportation infrastructure spine for the redevelopment area, creating a new network of pedestrian, bicycle and vehicle routes that will connect existing and proposed destinations and will also create the first node of a new grid of streets that will form the basis for the redevelopment. Specifically, funds will be used for the extension of East Coast Greenway on State Road to complete a critical link in the regional and national greenway networks, and construction of the Street road connector to become the main new Complete Street arterial feeder for the new grid blocks.</t>
  </si>
  <si>
    <t>St. Mary Ambulatory Center</t>
  </si>
  <si>
    <t>St. Mary Medical Center</t>
  </si>
  <si>
    <t>Middletown Township</t>
  </si>
  <si>
    <t>RACP funds would support the design, development and construction costs associated with building the new 50,000 square foot ambulatory building. The building would include: (a) 40+ exam / consult rooms utilizing approximately 15,000 gross sq. ft.; rooms would be designed and equipped to provide primary care, obstetric care, cardiac care, surgical consults and orthopedic care; (b) PT Gym, Cardiac Rehab Gym, Teaching Kitchen/ EDU Room/ "Yoga" Room utilizing approximately 10,000 gross sq. ft.; (c) An imaging suite utilizing approximately 5,000 gross sq. ft.; (d) A pharmacy utilizing approximately 1,000 gross sq. ft.; and (e) A lab, shared administrative spaces and space for care managers.</t>
  </si>
  <si>
    <t>Villa Joseph Marie High School STEM Education Redevelopment</t>
  </si>
  <si>
    <t>Villa intends to renovate both the North Wing of St. Joseph's Hall and the school's main hallway to develop state of the art STEM facilities and collaborative learning spaces. RACP funds would support the development and construction costs associated with the adaptive reuse of the Second Floor, in the North Wing of St. Joseph's Hall and the redevelopment of the school's main hallway of classrooms. The project includes the construction of a New Media Center; a Video and Sound Recording Studio; Collaborative learning spaces, Robotics and Mathematics; a Technology Makerspace; 3 All-Purpose Classrooms; an Academic Strategies Center; Small Group Instruction space; and Restrooms.</t>
  </si>
  <si>
    <t>Adams Area Fire District Headquarters</t>
  </si>
  <si>
    <t>The requested RACP grant will be used to offset the cost of land acquisition and construction with the new fire headquarters building and an adjacent outdoor training center.</t>
  </si>
  <si>
    <t>Arden Wood</t>
  </si>
  <si>
    <t>Arden Wood, LLC</t>
  </si>
  <si>
    <t>The Arden Woods Development Project is a mixed use residential development which will include approximately 588 units including apartments, town homes, and residential single family homes. The project will address the immediate need for affordable housing in the area and contribute to the economic vitality in and around Lancaster Township, Butler County. Additionally, this project will create a 3/4 mile road to provide access to the site as well as access to the Rex Energy/ Dorsch Well Pads. RACP funds will be used for site infrastructure, which will include sewer, water, storm sewers, utilities, and roads.</t>
  </si>
  <si>
    <t>Jackson's Pointe</t>
  </si>
  <si>
    <t>Create an approximately 65 acre large pad-ready site for development. The Buncher Company will provide the basic infrastructure to the site--including utilities, streets, curbs and stormwater management--and allow a tenant to build a warehouse or other facility on site. The project's RACP scope consists of various site preparation activities given the site's undeveloped character. The various infrastructure to be installed in the site include a stormwater management and sanitary sewer system, a watermain to serve the entire site and connections to gas, electric, cable and telephone lines. Road and curbs will be constructed throughout the site, thereby connecting it to the surrounding highways. Once completed in December 2019, the Buncher Company will begin the construction of a facility able to accommodate a mix of commercial and industrial uses.</t>
  </si>
  <si>
    <t>Jeremiah Village Infrastructure</t>
  </si>
  <si>
    <t>Glade Run Lutheran Services</t>
  </si>
  <si>
    <t>Glade Run plans to meet this need by developing a unique community that is welcoming for individuals with autism and other disabilities, yet maintains the feel of a true community with an intentional mix of residents both with and without disabilities. TREK Development Group, Inc. will partner with Glade Run to redevelop a portion of a 12 acre site that serves as the gateway to the campus. TREK's mixed-income rental development, containing affordable, LIHTC &amp; market rate apartments, will include a 36-unit apartment building and eight, detached single-family residences. The proposed RACP project entails infrastructure improvements for the balance of the site which will be developed by Glade Run as an inclusive community that supports independent living for individuals with autism. The supportive housing units within both developments are designed to meet the needs of individuals with autism by including enhanced sound separation, quiet equipment, natural lighting and durable finishes.</t>
  </si>
  <si>
    <t>Mars/NASA STEAM Training Facility and Downtown Destination Facility</t>
  </si>
  <si>
    <t>Borough of Mars</t>
  </si>
  <si>
    <t>Mars Borough</t>
  </si>
  <si>
    <t>This project entails the acquisition of the property at 225 Crowe Ave, Mars, PA 16046. After acquisition, the Borough will complete necessary upgrades to the facility, ensuring it is able to house the new Mars NASA STEAM facility. The renovation will include; material removal, replacement of outdated mechanical systems, code compliance upgrades, structural upgrades and changes and necessary site/civil upgrades to ensure proper ADA access for the facility. In addition, the community core will undergo a comprehensive revitalization to upgrade the currently blighted infrastructure; namely, upgraded curbs, gutters, lighting, sidewalks, crosswalks, traffic calming maneuvers, alternative transportation enhancements and ADA accessibility.</t>
  </si>
  <si>
    <t>The Township is requesting RACP grant funding to construct the MSA Thruway, an underpass beneath SR 228, which ultimately will enhance access for the development sites. The proposed development includes Cranberry Springs to the north and Cranberry Woods to the south of the MSA Thruway.</t>
  </si>
  <si>
    <t>Penn Theater Redevelopment</t>
  </si>
  <si>
    <t>Butler County Tourism Foundation, Inc.</t>
  </si>
  <si>
    <t>Butler City</t>
  </si>
  <si>
    <t>RACP funds will be used for the renovation of the Penn Theater, which will be transformed into a multipurpose event facility. Grant funding will be used for site development of the Worsley property, repairs to the facade of the building and replacement of the roof. A portion of the RACP funds will be used for the Worsley property adjacent to the Penn Theater. We plan to construct an outdoor space that's accessible from the theater. This new area will be enclosed by decorative rod iron fencing and brick posts, only accessed from the Penn Theater. Guests will be able to enjoy a beautiful Mediterranean-inspired courtyard equipped with seating areas and gardens. The remainder of the RACP funds will go towards repairing the exterior of Penn Theater. This includes the facade of the building, replacing the outdated roof, sidewalk repairs, updated marquee signage and new lamp posts.</t>
  </si>
  <si>
    <t>BOTTLE WORKS Construction &amp; Renovation</t>
  </si>
  <si>
    <t>BOTTLE WORKS Ethnic Arts Center</t>
  </si>
  <si>
    <t>This project will consist of predominantly new construction cost, but there are some renovations. Construction will consist of the green roof, a new roof, and the parking lot. The new roof on the main BOTTLE WORKS building is 20 years and must be replaced using a new membrane and shingles. The Green Roof will provide access to the roof of the ART WORKS building (same project site) and simultaneously divert and reduce rainwater runoff. It will also provide thermal insulation to the building. The parking lot will require some excavation, pavement, and markings. Renovations will consist of the New Arts sink for a new working artist area, energy efficient windows/lights, HVAC, and a door hardware safety system.</t>
  </si>
  <si>
    <t>Cambria County Prison Improvement</t>
  </si>
  <si>
    <t>Cambria County Commissioners Office</t>
  </si>
  <si>
    <t>A series of six improvements will be made within the Cambria County Prison to reduce energy consumption. 1. Lighting Replacement. 2. Replace existing Make Up Air (MAU) Unit. 3. Replace Hot Water Heaters. 4. Clean Air Handling System. 5. Replace Motors. 6. Improve Laundry Efficiency.</t>
  </si>
  <si>
    <t>Cambria County Revitalization</t>
  </si>
  <si>
    <t>Gautier Steel, LTD</t>
  </si>
  <si>
    <t>Gautier, together with JIDC and other community partners, seeks assistance from the Commonwealth to acquire a parcel of abandoned rail land, to build out a community park, with sidewalks and a gazebo to host a farmer's market and other events.</t>
  </si>
  <si>
    <t>Ebensburg Ambulatory Care Center - Phase II-A</t>
  </si>
  <si>
    <t>The overall project will involve the acquisition of a site, site preparation and necessary infrastructure, and construction of a new ambulatory care center. Phase I will cover the site acquisition, site preparation and necessary infrastructure. Phase II, which is the scope of this RACP Project, will assist with additional site development activities, plus steel, concrete, roof and glass portions of the overall project.</t>
  </si>
  <si>
    <t>JIDC RACP Cambria Township 2018</t>
  </si>
  <si>
    <t>The project will reuse a site containing 164,939 square feet on 21.6 acres. In addition, 57.6 acres of adjacent land will be purchased. An expansion of 445,000 square feet will be constructed. The electric requirement of the manufacturer is beyond the current capacity and will need to be upgraded.</t>
  </si>
  <si>
    <t>JIDC RACP Multi-Tenant Facility</t>
  </si>
  <si>
    <t>The project will use an existing business park site owned by JIDC and create capacity for new and expanding companies require a suitable facility for light industrial operations. JIDC will construct a 40,000 square foot facility to be divided into two (2) or more suites to assist young or emerging companies growing in the Johnstown region.</t>
  </si>
  <si>
    <t>Funds will be used to rehabilitate the Johnstown Flood Museum, which is owned by JAHA. The project will include installing new electrical, mechanical, and lighting systems; upgrading the building shell such as masonry, windows and doors; upgrading architectural finishes; elevator upgrades, and fire suppression and security systems upgrades.</t>
  </si>
  <si>
    <t>Mount Aloysius College is located on a 193-acre campus in Cresson PA. The existing science building is located on the College campus. The overall project includes the construction of an addition to and the renovation of the existing Science Building. The new addition includes labs, medical imaging and nursing simulation suites, classrooms, offices and student collaboration space. The renovation consists of the addition of a sprinkler system, enlarging prep room spaces for the labs, flooring replacement, new ceilings, painting, and replacement of antiquated fume hoods in labs. The existing 2 operating rooms and adjacent space will be renovated into 3 new operating rooms and the existing ultrasound rooms will be demolished and 4 individual simulation labs will be created. All original mechanical systems are being replaced with energy efficient equipment.</t>
  </si>
  <si>
    <t>Rural Health and Wellness Complex Phase III</t>
  </si>
  <si>
    <t>Saint Francis University</t>
  </si>
  <si>
    <t>Loretto Borough</t>
  </si>
  <si>
    <t>The Rural Health and Wellness Science Complex project includes the renovation and expansion of Sullivan Hall, a 55-year building with outdated technology and large lecture halls designed for passive learning. The funds will be used to add two more floors to the Experiential Learning Commons facility, resulting in another 20,000 square foot of classroom and laboratory space.</t>
  </si>
  <si>
    <t>YMCA Redevelopment Assistance Capital Program Phase III</t>
  </si>
  <si>
    <t>The Greater Johnstown Community YMCA is engaged in a multi-phase capital improvement project. Phase III has two major components. First, the building will be expanded to add a dedicated youth center. The youth center will include classroom and activity space utilized by the YMCA alternative education program as well as new and expanded activity space for young people enrolled in YMCA programs. The second component is the installation of a warm water therapeutic pool, which will allow the YMCA to offer aquatic rehabilitative therapy programs targeting the growing aging population and persons who have suffered brain, spinal and other injuries. All members would be able to utilize the pool for rehabilitative or fitness purposes. Additional building improvements will also be made.</t>
  </si>
  <si>
    <t>Carbon County Emergency Operations and Training Center</t>
  </si>
  <si>
    <t>Carbon County</t>
  </si>
  <si>
    <t>RACP funds will be used to complete site preparation and construction associated with Phase 1B of the Carbon County Emergency Operations and Training Center, which includes the construction of a fireman's training building, observation tower, and law enforcement training center.</t>
  </si>
  <si>
    <t>Route 940 Light Industrial Park</t>
  </si>
  <si>
    <t>Blue Ridge Real Estate Company</t>
  </si>
  <si>
    <t>Kidder Township</t>
  </si>
  <si>
    <t>Upon completion, the Route 940 Light Industrial Project will consist of a 1 million sq. ft. warehouse and distribution center to be constructed by a third party. The site must be shovel ready for the developer to begin construction. This means that all necessary infrastructure must be completed before the project can break ground. After the site is deemed ready and all permits have been obtained, the developer will construct the warehouse/distribution center on the property. The project includes construction of a water containment system to provide fire suppression for the to-be-built facility, roadway improvements for access to the site, offsite intersection improvements as deemed necessary by PennDot, a potable water supply and sewer system pumping station along with sewer bores.</t>
  </si>
  <si>
    <t>St. Luke's Hospital - Franklin Township Site Development &amp; R</t>
  </si>
  <si>
    <t>St. Luke's plans to build a 150,000 square ft., 3-story, 60 bed hospital on 76 acres of land located in Franklin Township, Carbon County to provide care to residents in the surrounding communities. The hospital will have a 15-20 bed emergency department, 3-4 operating rooms, radiology services and additional ancillary services.</t>
  </si>
  <si>
    <t>Nittany Valley Sports Centre Phase 2</t>
  </si>
  <si>
    <t>Nittany Valley Partners, LP</t>
  </si>
  <si>
    <t>Patton Township</t>
  </si>
  <si>
    <t>Construction of a 70,000 sq. ft. indoor sports complex. Funds will be used to prepare the site for construction, install the pre-engineered metal building along with the basketball courts. Funds will also be used for masonry, doors/windows, mechanical and electrical contracts, woods/plastics, and thermal and moisture protection. Once complete, the facility will be able to host local youth and adult league events, as well as regional and national basketball, volleyball, futsal and indoor field hockey tournaments.</t>
  </si>
  <si>
    <t>Wildlife Center</t>
  </si>
  <si>
    <t>Wildlife for Everyone Endowment Foundation</t>
  </si>
  <si>
    <t>Huston Township</t>
  </si>
  <si>
    <t>The Wildlife Center will be developed on 55 acres of mitigated wetlands that were donated to the Wildlife for Everyone Endowment Foundation in 2010. The first phase of the project will include the development of a one-mile walking boardwalk trail made from recycled materials. The parking lot will be graded and paved according to ADA specifications and observation look-outs will extend from the trail. The fully-accessible education pavilion with fireplace will be constructed that will serve as a covered classroom and space for ecological investigations. Interpretative signs highlighting ecological topics will be interspersed throughout the site and accessible "green" bathrooms and benches will be installed.</t>
  </si>
  <si>
    <t>426 W. Lancaster Ave.</t>
  </si>
  <si>
    <t>Brandywine Operating Partnership, L.P.</t>
  </si>
  <si>
    <t>The project will take a currently vacant, circa 1980's constructed, functionally obsolete office building, and completely renovate it to modern standards, thereby repositioning the property to appeal to a contemporary company or companies that will take advantage of its new design and updated infrastructure to conduct their business operations. Due to the fact that the building is presently unoccupied, and since Lancaster Avenue (Route 30) is vital to the economic vitality of the community and the region, upon project completion this property will help to re-energize the neighborhood and revitalize this important economic corridor.</t>
  </si>
  <si>
    <t>CCIU Online STEM Academy: Chester County Technical School Brandywine Redevelopment</t>
  </si>
  <si>
    <t>Chester County Intermediate Unit 24</t>
  </si>
  <si>
    <t>Downingtown Borough</t>
  </si>
  <si>
    <t>The project will include renovating 9,200 sq. ft. of existing program and warehouse space located at the Technical College High School Brandywine Campus, 443 Boot Road, Downingtown, PA, in order to expand educational services of the Brandywine Virtual Academy, including creating additional office space. This project will also require the relocation of a preschool program currently located at 443 Boot Road to renovated office space tentatively located at One Ridgewood Place, 400 Boot Road, Downingtown, PA.</t>
  </si>
  <si>
    <t>Child and Career Development Center Renovation</t>
  </si>
  <si>
    <t>Caln Township</t>
  </si>
  <si>
    <t>Funds will be used for construction costs incurred by renovating the Child and Career Development Center. Specifically, funds will be used for general construction, electrical construction, HVAC construction and plumbing construction.</t>
  </si>
  <si>
    <t>CTDI Global HQ Expansion</t>
  </si>
  <si>
    <t>Communications Test Design, Inc.</t>
  </si>
  <si>
    <t>East Goshen Township</t>
  </si>
  <si>
    <t>Project consists of increasing the square footage onto CTDI existing headquarter building by 12,230 sq. ft.</t>
  </si>
  <si>
    <t>Freedoms Foundation Renovation</t>
  </si>
  <si>
    <t>Renovating this 1960 campus, if granted, funds will go toward construction costs for repair and repaving campus roads and parking lots. It will replace roof shingles on all buildings, 341 pane windows, 24 wooden entry doors, replace incandescent lighting, upgrade electrical system, and replace HVAC units. Renovating 2 existing bathrooms and adding 6 more in admin bldg. - 2 of which will be ADA compliant. Renovation of 56 bathrooms in 3 dorms, installing 2 ADA bathrooms in 2 dorms. Convert 1st floor in 3rd dorm into 14 sleeping rooms &amp; bathrooms, ADA bathrooms and install an elevator. Install AC in the Martha Washington Ballroom. Last, install handicap entrances in buildings where needed.</t>
  </si>
  <si>
    <t>Immaculata University Draper Walsh Stadium Track</t>
  </si>
  <si>
    <t>The Immaculata University Draper Walsh Stadium Track project seeks to enhance the campus infrastructure and accommodate multiple track and field sports. The project consists of the construction of an eight-lane track fitted with a state-of-the-art surface and will surround the stadium's soccer field. Additional track and field infrastructure, including a water hazard, sand pits, takeoffs, curbs and drainage will be equipped to the track and adjacent areas. Additional site improvements, including extending the site's fencing and constructing a sidewalk along the perimeter of the site, will be conducted.</t>
  </si>
  <si>
    <t>The Borough is embarking on a project to construct a transportation center in the downtown. The facility will provide 348 shared smart permit and hourly commercial and residential parking spaces for the employees of businesses and residents of downtown apartments.</t>
  </si>
  <si>
    <t>Tredyffrin Township</t>
  </si>
  <si>
    <t>Fiore Foundations, LLC purchased a former office building at 200 Chesterfield Parkway, Malvern, PA 19355 on 9/28/17 for Rajant to renovate and occupy. The RACP Grant will be used for the construction costs:  Windows/Doors; Fit-out expenses; Electrical Systems; Install new emergency lighting throughout the building, Purchase&amp; install generator, Replace all lighting fixtures with LED auto shut off energy efficient fixture; Plumbing Systems, Insulation of water piping, Replacement of toilets, faucets, Replace electric water heater; Fire Protection System, Relocating existing sprinkler system Landscaping, Install proper parking lot lighting, Redo landscaping, including trees, flowers, mulch, etc.</t>
  </si>
  <si>
    <t>Recreation &amp; Senior Community Center</t>
  </si>
  <si>
    <t>The project will include the construction of a new community center. 20,254 SF will be dedicated to the Recreation department, 5,427 SF dedicated to the Senior center, 5,283 SF will be dedicated to the Gingerbread House Program (Nursery School) and 3,164 SF of multi-use space totaling a 34,000 SF Recreation &amp; Senior Community Center located at 501 Franklin Avenue.</t>
  </si>
  <si>
    <t>Wayne Glen Regional Basin</t>
  </si>
  <si>
    <t>Arcadia Tredyffrin, LLC</t>
  </si>
  <si>
    <t>Mixed-use development on 36 acres in Tredyffrin Township, Chester County. The proposed improvements that will be completed as part of the RACP project scope include the construction of a regional detention basin and dry dam on 5 acres of the Wayne Glen project site, construction of a new box culvert and emergency spillway under Walker Road, restoration of the stream bank and flood plain of a badly eroded tributary of the Trout Creek, repaving of Walker Road.</t>
  </si>
  <si>
    <t>West Whiteland Mixed Use Municipal Development</t>
  </si>
  <si>
    <t>West Whiteland Township has entered into a public/private partnership with WWT MG, LLC to construct a new municipal services facility on the South Bacton Hill Road site. RACP funds are intended to be used to support a portion of the municipal services development site and its building construction costs.</t>
  </si>
  <si>
    <t>Clarion County YMCA Relocation &amp; Expansion</t>
  </si>
  <si>
    <t>Redevelopment Assistance Capital Program (RACP) funds will be used for the costs associated with the construction of the new full-service Clarion County YMCA. The proposed project includes the construction of a new 44,000 square foot, state-of-the-art health and wellness center that will feature a full-service fitness center, childcare center, gymnasium, indoor pool, and an outdoor athletic field.</t>
  </si>
  <si>
    <t>Clarion Hospital's Emergency Room Renovation and Addition will include a variety of improvements. The overall expansion will provide a larger waiting room with three additional examination rooms. Any funding received from the Office of the Budget will be used directly towards construction costs, to include the addition of three exam rooms and an expansion of the waiting room.</t>
  </si>
  <si>
    <t>2018 PHD - East/Behavioral Health</t>
  </si>
  <si>
    <t>Penn Highlands DuBois</t>
  </si>
  <si>
    <t>The PH DuBois East/Behavioral Health Project will include demolition of the original section of the existing PHD's East Campus facility and construction of a new 4-story (15,000 square feet/floor) addition. Overall estimated Construction Costs will include demolition and site preparation, façade renovations, major construction of the entire project, construction of drive-through canopy at entrance, associated fees and permits, and miscellaneous site improvements including reworking vehicle traffic pattern, parking, and visitor drive and entrance.</t>
  </si>
  <si>
    <t>DuBois Memorial Park Renovations Phase 2</t>
  </si>
  <si>
    <t>The project will entail the construction, renovation and improvement of the DuBois Memorial Park. Phase 1 of the project is underway with the renovation and realignment of the softball field to a challenger baseball and first class softball field. Future enhancements include continued approving upon the field, installation of an accessible playground, total renovation of the baseball field including new playing surface, dugouts, grandstands, batting cages, observation deck and fencing. Additional upgrades to the park include renovations to the tennis and basketball courts, renovations and improvements to the City pool, improvements to the amphitheater, landscaping, parking and pavilions.</t>
  </si>
  <si>
    <t>East Campus Renovations</t>
  </si>
  <si>
    <t>Lock Haven University Foundation --- SEDA-COG</t>
  </si>
  <si>
    <t>Identified Problem The Lock Haven University Foundation wishes to build The Lock Haven University Wrestling Center on East Campus. The creation of this facility will add additional indoor event space for job fairs, art shows, food fairs, and other community events.</t>
  </si>
  <si>
    <t>Lock Haven Hospital Improvements</t>
  </si>
  <si>
    <t>UPMC Susquehanna</t>
  </si>
  <si>
    <t>There are two components to the proposed Project. The first project component will involve renovations to the Hospital's main entrance, as well as the Emergency Department entrance. The improvements will allow for more efficient pickup and drop off at these two locations, and will also provide a safer traffic pattern that clearly identifies the key entry points to the facility. The second component will involve renovations to the Medical Surgical Unit. Four rooms will be renovated. Improvements include the creation of private bathrooms for patients receiving treatment.</t>
  </si>
  <si>
    <t>Berwick Area YMCA Gymnasium Construction</t>
  </si>
  <si>
    <t>Berwick Area YMCA</t>
  </si>
  <si>
    <t>Columbia</t>
  </si>
  <si>
    <t>Berwick Borough</t>
  </si>
  <si>
    <t>New facility construction of an 8,000 square foot gymnasium and renovations of approximately 4,000 square feet of existing facility space (new roof, mechanical, lighting, flooring, exterior doors and windows, and interior fit out) to create a new community health, wellness and recreation complex at the Berwick Area YMCA in the Borough of Berwick.</t>
  </si>
  <si>
    <t>Berwick Hotel and Restaurant</t>
  </si>
  <si>
    <t>Columbia County Housing Corporation (d/b/a Community Strategies Group)</t>
  </si>
  <si>
    <t>In the Downtown Berwick Enhancement Plan presented by Hailstone Economic in April, 2017, the opportunity for a hotel and restaurant was identified. We currently own two of the four properties and are conducting appraisals on the remaining two. The project will demolish one home, convert an old brick warehouse in downtown Berwick into a 66 room hotel, and use the remaining properties for parking. Two historic homes are also on the property. We are exploring the conversion of one into a restaurant, and the second into commercial space.</t>
  </si>
  <si>
    <t>Bloom Moose Arts Community</t>
  </si>
  <si>
    <t>Bloomsburg Town Borough</t>
  </si>
  <si>
    <t>The building needs significant repairs on all three floors. Support beams need to be replaced. Water damage needs to be mitigated. All finish work needs to be redone. But the building has lore, an important historical role in the community, and plenty of character ready to recapture the inspirations of local artists. The three floors provides a wide range of opportunity to include art studio space, and event and function space for galleries and indoor farmers markets. There are areas ideal for retail market space, including a cafe area with an industrial kitchen that can also provide for event hosting. The basement is a vintage bowling alley that we are still determining whether to restore or convert to additional studio space. The third floor is an open space that provides flexibility in how we can best use it to support the arts community.</t>
  </si>
  <si>
    <t>Decker Property</t>
  </si>
  <si>
    <t>Conservation: Reclaiming a former junkyard to provide river access, hiking and biking trails, and leisure space for families to enjoy a day in nature. Historic Preservation: Excavations of historic foundations for artifacts and preservation of Berwick landmarks for historical purposes. Historic Restoration: Restoring the 6,000 square foot brick train station originally built in early 1900s that is one of only two remaining stations on historic DL&amp;W rail line. Retro-fit to be museum, market, and restaurant space. Additionally, much of the property has original cobblestone hidden beneath 60 years of dirt, mud, and road. Berwick Rail Fans: Berwick succeeded in bringing home an original Stuie Tank built in Berwick during World War II. Berwick was at one time the largest producer of train cars in the world. This project will track down and acquire a series of rail and subway cars built in Berwick, restore them, and bring them to the site to serve as museums, shops, and diners.</t>
  </si>
  <si>
    <t>Deluxe Building Solutions LLC, Berwick, PA</t>
  </si>
  <si>
    <t>Deluxe Building Solutions, LLC</t>
  </si>
  <si>
    <t>The Project will entail the creation of: (1) A new 10,000 sq. ft. office space with conference centers, work spaces and new technology for the enterprise operation of the factory, including building information management software and new 3-D visualization design software; (2) A new showroom displaying state-of-the-art products, including finishes, cabinetry, millwork and other related materials being offered for inclusion in the manufactured buildings constructed at our factory; and (3) Renovate our factory with mechanical &amp; equipment upgrades, new technology (including CNC &amp; Laser Technology), a new BIM to operate and control production in the factory, a replacement of existing factory windows, new ventilation, having the factory repainted, a new roof, a cafeteria for factory employees, new bathrooms, new lighting, a new catwalk and other safety features to create a safe work environment and reach our goal of zero OSHA reportable accidents per year.</t>
  </si>
  <si>
    <t>Mt. Carmel Anthracite Development</t>
  </si>
  <si>
    <t>Blaschak Coal Corp</t>
  </si>
  <si>
    <t>Conyngham Township</t>
  </si>
  <si>
    <t>The construction project involves the re-engineering, re-opening &amp; development of a large reserve of Mammoth coal in the Mt. Carmel region of Columbia County.</t>
  </si>
  <si>
    <t>Silk Mills</t>
  </si>
  <si>
    <t>An FQHC-Multi Service Facility (FQHC-MSF) is a community health center which is anchored by a Federally Qualified Health Center (FQHC). Specifically, the Bloomsburg project is envisioned to have Geisinger Health System, Primary Health Network (PHN), and Bloomsburg University collaborate on creating an FQHC-MSF which would provide a new gateway to community health for Bloomsburg. The project will be jointly developed by Community Strategies Group and Keystone Health Care Development both are non-profit entities.</t>
  </si>
  <si>
    <t>Crawford Business Park - Acutec Expansion</t>
  </si>
  <si>
    <t>Economic Progress Alliance will construct additional space for their premier tenant, Acutec Precision Aerospace. We will construct a 30,000 s.f. addition onto Acutec's existing space for a materials handling facility with a crane so Acutec can relocate their materials handling operation from its existing location in their main production area.</t>
  </si>
  <si>
    <t>Transformation of the University of Pittsburgh at Titusville</t>
  </si>
  <si>
    <t>University of Pittsburgh at Titusville</t>
  </si>
  <si>
    <t>Titusville City</t>
  </si>
  <si>
    <t>The University of Pittsburgh will renovate, upgrade, and re-configure the Haskell Library Building on its existing regional campus in Titusville. The building is approximately 35,000 sq. ft. and centrally located on the Titusville campus. The construction of new rooms in the facility will provide 14 classrooms, 17 offices, clinical instructional spaces, and storage spaces, and the HVAC, plumbing, electrical and fire prevention will be brought up to date.</t>
  </si>
  <si>
    <t>Central Pennsylvania Youth Ballet Redevelopment</t>
  </si>
  <si>
    <t>Central Pennsylvania Youth Ballet</t>
  </si>
  <si>
    <t>The redevelopment will encompass a 5,000 SF new addition and 23,800 SF of renovations to the existing building. Studio space will be reconfigured to accommodate growth and provide much-needed performance space for the school and community.</t>
  </si>
  <si>
    <t>Commercial Development at Former Carlisle Tire &amp; Wheel Site</t>
  </si>
  <si>
    <t>Carlisle Tire &amp; Wheel 2, LP</t>
  </si>
  <si>
    <t>The vacant project site was the former location of the Carlisle Tire &amp; Wheel factory. The project will involve new construction of about 20,000 square feet of retail/office space. Construction will also include additional site and infrastructure work required for the project including development of a parking area.</t>
  </si>
  <si>
    <t>Rider Musser Development, LLC</t>
  </si>
  <si>
    <t>Rider Musser Development, LLC assembled and now owns 3 contiguous tracts of land in Upper Allen Township to construct a mixed-use project. RACP funds would be utilized to construct the extensive series of site work and infrastructure improvements. Specific site and infrastructure development required includes construction related to site grading and overall site preparation; soil erosion controls; stormwater conveyance and management; paving; landscaping; and other related improvements. Not included in the RACP scope are sanitary sewer, private water and any offsite improvements.</t>
  </si>
  <si>
    <t>Carlisle Productions, Inc.</t>
  </si>
  <si>
    <t>The IAC manufacturing site is a 48-acre brownfield property registered through the PA Land Recycling (Act 2) Program. The property consists of 25 acres of former manufacturing facilities and 23 acres of unimproved land. The brownfield was purchased by Carlisle Events in 2010, who is a large local employer that owns the adjacent Carlisle Fairgrounds. Since purchasing the property, Carlisle Events has made significant progress in Act 2 remediation and redevelopment efforts. A $1 million RACP grant award will be used to complete on-site preparation work that consists of grading, utility infrastructure and storm water conveyance piping on site of the former manufacturing facility. This site work is estimated to cost $3.36 million and will result in pad ready sites that are positioned for vertical construction.</t>
  </si>
  <si>
    <t>The project will include the construction of a full-service banquet kitchen and dining facility serving up to 750 seats along with construction of additional meeting space and expanded parking. The project will be an addition to the existing Conference Center at Shippensburg University on land owned by the Shippensburg University Foundation.</t>
  </si>
  <si>
    <t>3251 Butler Street Redevelopment</t>
  </si>
  <si>
    <t>Butler Street Senior Living, LLC</t>
  </si>
  <si>
    <t>Butler Street Senior Living will purchase the property from a bond holder and will retain a local architect and general contractor for plans to retrofit the building to a state of the art assisted living and memory care community. The project will be comprised of the reconstruction of the 3 story interior (59,000 sq. ft.). The reconstruction will create 69 total living units with approximately 88 beds. Common areas, such as dining rooms, outdoor patio/seating areas, a bistro/pub, media rooms and various lounges will be created, along with necessary offices, medical facilities and nurses stations. The renovated facility will also include a commercial kitchen, commercial laundry room and mechanical rooms. Finally, the 13-acre property on which the facility sits will be renovated including landscaping, parking lot repaving and entry improvements.</t>
  </si>
  <si>
    <t>6th Street Academic Center</t>
  </si>
  <si>
    <t>Business Center One Community Development Corporation</t>
  </si>
  <si>
    <t>The 6th Street Academic Center will purchase one building located at 2101 North 6th Street, Harrisburg. The building is a classified Historic Landmark. The funds will be used to Acquire the Property, Project Management Personnel. Engineering and Design Cost. New Windows technology windows to immediately remove blight from the property exterior. Office Space for Project Execution Monitoring and Controlling. Salaries. Building Materials and Contractor and Independent Contractor fees.</t>
  </si>
  <si>
    <t>Air Cargo Reconfiguration and Expansion</t>
  </si>
  <si>
    <t>Susquehanna Area Regional Airport Authority</t>
  </si>
  <si>
    <t>The proposed scope of work consists of approximately 155,000 square feet of new landside development, demolition of abandoned barracks building and old guard headquarters, and realignment and Olmstead Drive. RACP funds will be used for demolition, environmental remediation, earthwork and excavation, utility relocation, paving, and other miscellaneous costs necessary to support the proposed airside expansion.</t>
  </si>
  <si>
    <t>Blackberry Office Center</t>
  </si>
  <si>
    <t>Second Street Associates, LLC</t>
  </si>
  <si>
    <t>Redevelop two contiguous parcels along South 2nd Street (17-21). One building is a historic, underutilized 6-story office building at 17 S. 2nd Street and the other is currently a vacant lot at 21 S. 2nd Street. Demolition of the former building on this site occurred in 2017. The RACP project proposed will rehabilitate the existing building and construct the new 6-story tower on vacant land to connect both new and old buildings together for one contiguous office tower. This contiguous office tower will provide a showcase location for a new corporate office headquarters located adjacent to Market Square in downtown Harrisburg. The street level portion of the building is intended to be occupied by retail tenants.</t>
  </si>
  <si>
    <t>Blight Redevelopment</t>
  </si>
  <si>
    <t>Tres LLC</t>
  </si>
  <si>
    <t>A Planet Fitness Site 1 at the Uptown Shopping Plaza corner space has been abandoned over two decades stands to transform the entire uptown area and revitalize from Division street to 6th street offering community revitalization and visual improvement. Police Department Building Site 2 redeveloped into office space. Site one will begin by performing Phase I and Phase II Environmental Assessments. The Police Department Building will be Acquired. We plan to redevelop this beautiful building into office space.</t>
  </si>
  <si>
    <t>City of Harrisburg 5 MW DC Solar Array</t>
  </si>
  <si>
    <t>Solar Renewable Energy, LLC</t>
  </si>
  <si>
    <t>The project will utilize 17 acres of underutilized flood plain property to construct a 5 MW DC ground mounted solar array. The array will consist of approximately 14,500 solar panels mounted on posts that will be sized to ensure the arrays are above regulatory flood elevation. Properties totaling 17 acres will be purchased and used for construction of the array. The properties selected will be chosen based on unsuitability for use in other building development and will be best suited to maximize solar energy generation.</t>
  </si>
  <si>
    <t>Farm Fresh Produce &amp; Poultry Inc</t>
  </si>
  <si>
    <t>Farm Fresh Produce &amp; Poultry, Inc.</t>
  </si>
  <si>
    <t>Penbrook Borough</t>
  </si>
  <si>
    <t>Harrisburg Site: Purchase an existing 35,000 sq. ft. abandoned Weis Market, plans include renovation, expansion and fit out of the space for 50,088 sq. ft. of brand new fully equipped supermarket. Philadelphia Adams Ave: Purchase an existing abandoned strip mall, plans include complete renovation and fit out for brand new fully equipped supermarket. Philadelphia Germantown: This store will be new construction from ground up requiring the purchase of a 4-acre site including completely fit out for brand new supermarket fully equipped.</t>
  </si>
  <si>
    <t>Hershey Recreation Center</t>
  </si>
  <si>
    <t>Township of Derry</t>
  </si>
  <si>
    <t>The Hershey Recreation Center involves the construction of a new recreation center on the site of the existing recreation center at 605 Cocoa Avenue in Hershey. The new center will include a 50-meter competitive swimming pool that will allow the facility to host tournaments that draw teams from Pennsylvania and the Middle Atlantic region. Additional planned amenities include a walking track, fitness center, a full-sized basketball gymnasium, a childcare area, indoor leisure pool with zero-entry and active play components, a senior center, meeting rooms, outdoor leisure pool, large multi-purpose room, commercial kitchen space, and a refreshment area.</t>
  </si>
  <si>
    <t>Penn State Children's Hospital Expansion</t>
  </si>
  <si>
    <t>Pennsylvania State University</t>
  </si>
  <si>
    <t>This project will renovate the Children's Hospital existing 5th floor administrative area and add 3 new clinical floors on top. The 5th floor renovation is designed to add 14 inpatient pediatric beds. The 3 floors of clinical area constructed on top of the existing building is designed to relocate and expand Women's Health Services, Labor &amp; Delivery and NICU.</t>
  </si>
  <si>
    <t>RACP - Division Street Bridge - 2018 - City of Harrisburg</t>
  </si>
  <si>
    <t>City of Harrisburg</t>
  </si>
  <si>
    <t>The project is part of the Division Street Multimodal Master Plan which purposes to improve traffic and pedestrian access, experience, and flow on and within Cameron Street to Front Street and Division Street to Reily Street. At the project's core is the construction of a Division Street Bridge which is the focus of this RACP proposal.</t>
  </si>
  <si>
    <t>1833-00</t>
  </si>
  <si>
    <t>RACP - Paxton Creek De-Channelization - City of Harrisburg</t>
  </si>
  <si>
    <t>The Paxton Creek Re-Channelization. RACP will achieve the initial stage of removing multiple bridges and buildings that are channel restrictions.</t>
  </si>
  <si>
    <t>Susquehanna Union Green</t>
  </si>
  <si>
    <t>Hawthorne SPE, LLC</t>
  </si>
  <si>
    <t>The site of the proposed RACP project is owned by the applicant, Hawthorne SPE, LLC. The eight-phased project will transform the undeveloped 58 acre site into a mixed-use development including single and multi-family residences, retail and office space, a grocery store, restaurants and 19 acres of park and green space. The implementation of the site's basic infrastructure included in the first phase of the project will comprise its RACP scope.</t>
  </si>
  <si>
    <t>Whitaker Center 2018</t>
  </si>
  <si>
    <t>Whitaker Center proposes construction, renovations and refurbishments related to major building systems, mission critical technology, science center exhibits and seating in the two primary theaters of the facility. Funds will be used to address the following specific, prioritized construction, renovations and upgrade projects. Major building systems will be renovated, including replacing the roof on the facility, constructing two new cooling towers and cleaning, re-pointing and sealing the exterior masonry surfaces. Technology upgrades will include installing advanced ticketing software, a digital security camera system, upgraded giant screen digital projector, installing LED upgrades and fiber optics throughout the Center, and replacing computers and upgrading the data information network. New seating will be installed in the performing arts theater and digital cinema and the center will be refurbished with new wall and floor coverings. Worn exhibits will be replaced throughout the science center and upgrades and renovations will be made to the concession area.</t>
  </si>
  <si>
    <t>Aston Fire House Renovation</t>
  </si>
  <si>
    <t>Aston Township plans to renovate and expand the existing Green Ridge Fire House located on Duttons Mill Road. The existing building was constructed over 30 years ago and is outdated and undersized. The proposed improvements involve renovating the existing 5,250 SF building and constructing a 15,430 SF addition. The new firehouse will have 6 fire truck bays, 2 EMS bays, a recreation room, office space, meeting rooms, bunk rooms and plenty of storage and accessory spaces.</t>
  </si>
  <si>
    <t>Boeing Vertical Lift Expansion - V-22 Future Factory Reconstruction (Phase 2)</t>
  </si>
  <si>
    <t>The Boeing Company will renovate ~230K SF of existing high-bay steel constructed factory space that is currently unoccupied at the Boeing facility in Ridley Township, Delaware County. The renovation will consist of necessary upgrades to support modifying the V-22 aircraft, including but not limited to: upgrades to the fire alarm &amp; sprinkler system, a new lighting package including updating outdated substations, new Air Rotation Units for efficient heating &amp; cooling, larger overhead doors, floor flatness &amp; leveling, utility stands throughout for aircraft production positions, a new aircraft paint facility, new support cells including break areas &amp; meeting rooms, new office space for ~300 employees, and a new cafeteria.</t>
  </si>
  <si>
    <t>The Medical Center is in dire need of a new central power plant that will produce the requisite heating and cooling capacities. This boiler construction project is on the Upland Borough hospital campus.</t>
  </si>
  <si>
    <t>DCESTC Multiuse Training Structure</t>
  </si>
  <si>
    <t>Delaware County Board of Fire and Life Safety</t>
  </si>
  <si>
    <t>Darby Township</t>
  </si>
  <si>
    <t>The RACP applicant intends to construct a new, 6,000 SF live-fire, multiuse training structure at The Delaware County Emergency Services Training. RACP funds will be used to support construction of a new, three-floor live-fire training structure.</t>
  </si>
  <si>
    <t>Drexel Hill Town Center</t>
  </si>
  <si>
    <t>MCHB Drexeline Plaza, LP</t>
  </si>
  <si>
    <t>MCBH Drexeline Plaza LP (MCBH) plans to redevelop the Drexeline Shopping Center at the intersection of State and Township Roads in Upper Darby. The property will become a walkable, mixed-use development designed to better serve the growing population in Upper Darby and surrounding communities. An existing ShopRite grocery store and 4 other buildings will be demolished and rebuilt to become the center of the site plan, surrounded by a mix of new commercial and public amenities. Planned end-uses include the new multi-level grocery store with cafe, a 70,000 SF medical office building, a police substation, and underground parking. MCBH is also developing a separate, 130-unit residential loft complex that supports and sits adjacent to the commercial pad.</t>
  </si>
  <si>
    <t>Eddystone Public Safety and Administration Building</t>
  </si>
  <si>
    <t>Eddystone Borough</t>
  </si>
  <si>
    <t>Funding through the program will be spent largely on hard construction cost to renovate the existing building (6,840 square feet) and add 3,280 square footage to the existing footprint. Demolition of an old existing fire house garage with structural problems to make way for a new addition to improve existing footprint. The borough will acquire 1304 east 12th street to accommodate the growth plan for the municipal complex.</t>
  </si>
  <si>
    <t>EW Redevelopment</t>
  </si>
  <si>
    <t>Eddystone Waterfront Development, LLC</t>
  </si>
  <si>
    <t>The project will include site work, demolition of existing buildings, remediation of environmental work for the vertical build of a 350,000 square foot of food grade warehouse, and the site acquisition cost of a vacant waterfront property.</t>
  </si>
  <si>
    <t>Folcroft Borough Hall, Police Station &amp; Community Center</t>
  </si>
  <si>
    <t>Folcroft Borough</t>
  </si>
  <si>
    <t>The newly constructed 10,000-square foot administration and police department building will have a 420-square foot public lobby allowing residents to speak with either the Borough Secretary or the Police Secretary. The right side of the building will house the 2,900-square foot administrative offices. In order to welcome more community involvement, the new structure will significantly enhance the Council Chambers providing 1,608-square foot of ample space for residents to comfortably attend monthly borough meetings. The left side of the building will be home to the 4,125-square foot police department, a 460-square foot sally port, 3 holding cells, and an appropriate amount of space for evidence. Within the same complex, there will be a community center, approximately 12,000-square feet, equipped with a full basketball court, multipurpose room, and kitchen. The Borough owns the entire lot.</t>
  </si>
  <si>
    <t>Lansdowne Theater Rehabilitation</t>
  </si>
  <si>
    <t>Historic Lansdowne Theater Corporation</t>
  </si>
  <si>
    <t>Lansdowne Borough</t>
  </si>
  <si>
    <t>Restoration of The Lansdowne Theater. Built as a movie theater, the building lacks back-of-house support. With its conversion to a performing arts venue, dressing rooms, temporary storage, restrooms and a loading dock will be added to the building by constructing a one-story addition on adjacent land already owned by the HLTC.</t>
  </si>
  <si>
    <t>Monroe Energy Refinery-Wide Turnaround</t>
  </si>
  <si>
    <t>A refinery-wide turnaround (TA) is necessary to ensure Monroe's long-term viability and will allow us to incorporate a new cooling tower into our refinery processes, dramatically reducing our reliance on river water. RACP funds will be used to directly support the anticipated $90,036,259 in cost to complete the TA and related maintenance. The project is comprised entirely of labor and equipment costs and reflects 344,153 of estimated work hours to complete the system-wide services and improvements.</t>
  </si>
  <si>
    <t>PSA PHCC Apprentice Training Facility Renovation</t>
  </si>
  <si>
    <t>Philadelphia Suburban Authority Plumbing Heating Cooling Contractor (PSA PHCC)</t>
  </si>
  <si>
    <t>The PSA PHCC Apprenticeship Training Facility Renovation Project is an infill and ED project within Aston Township, utilizing a vacant property at 4072 Mount Road. The proposed enhancements include infrastructure and building upgrades to bring the facility up to current code and transform it into a more suitable facility for apprentice training.</t>
  </si>
  <si>
    <t>Riddle Hospital Birthplace Renovation</t>
  </si>
  <si>
    <t>Riddle Hospital- Main Line Health</t>
  </si>
  <si>
    <t>The Riddle Hospital Birthplace Renovation project includes (1) 18 patient rooms: replace casework, reconfigure for delivery cart, under counter refrigerator, replace wood wall rub rail, add exam light over patient bed, and paint walls, replace doors; (2) Hospital corridors: remove carpet wainscot, replace with Acrovyn, remove wallpaper, paint walls, upgrade lighting, and replace floor on 3Center; (2) Nursery: remove casework, replace with Metro carts, subdivide room for storage, remove wallpaper, paint room, an develop infant nutrition room; (3) Patient Bathrooms: new ceramic tile over existing floor, new free-standing sink, shelf, mirror cabinet, replace shower ceramic tile, replace curtain with glass door, and paint; and (4) Support Space: family waiting room -replace flooring and casework; remove wallpaper, paint, change break room to equipment storage, new door, paint, staff chair replacement, staff Meeting Room repaint and flooring improvements, and replace locker room lockers and flooring; paint.</t>
  </si>
  <si>
    <t>Springfield Municipal &amp; Public Safety Complex Redevelopment</t>
  </si>
  <si>
    <t>This project is, in total, a $9,631,807 investment to expand and modernize the Township's municipal complex. The RACP project scope is limited to $5,575,970 in direct construction costs for site work, renovations to the existing structure and the addition of new space. RACP improvements include necessary asbestos abatement, demolition of interiors and existing exterior walls not in the new site plans, and the construction of a new exterior envelope for the building's new footprint. Existing exterior walls being incorporated into the new facility will be renovated to give the entire facility a cohesive outward appearance. The interiors will be laid out to meet the current needs of the Township and Police department. The RACP scope includes the complete fit out of the interior spaces, including 15,620 SF of existing area and 14,430 SF of additional space. New mechanical, electrical, plumbing and HVAC will bring the facility up to code and expand capacity to support the new design.</t>
  </si>
  <si>
    <t>Applicant owns a 33-acre property, a Film &amp; Television Studio consisting of 40,000 sq. ft. of sound stages and 30,000 sq. ft. of production offices. The Project consists of new construction adjacent to the studio operations that will consist of (i) a 93,000 sq. ft. Themed Indoor Attraction with Special Event Facilities, (ii) a 175-room Hotel with a Conference Center and Spa, (iii) an Outdoor Attraction with various retail, dining, live entertainment options and spectacular water feature and (iv) an underground parking garage.</t>
  </si>
  <si>
    <t>Trainer Borough Government Municipal Complex</t>
  </si>
  <si>
    <t>The RCAP monies will largely go towards construction of the new facility. The new facility will provide for a Council caucus room, Council workspace, Mayor's Office, &amp; Tax Collector Office. Council Meeting Room will be expanded to provide sufficient space for the public to participate at meetings.</t>
  </si>
  <si>
    <t>Construction of a Performing Arts Center.</t>
  </si>
  <si>
    <t>Widener University Center for Robotics</t>
  </si>
  <si>
    <t>This project will entail renovations and improvement to a vacant building on Widener's main campus to create the Center for Robotics in its School of Engineering. Widener purchased the building from the Chester Upland School District. Building renovation will provide the critical laboratory, classroom, office, and student programming space necessary to meet the robotics engineering major needs.</t>
  </si>
  <si>
    <t>Athletic and Academic Facility Renovations at Mercyhurst University</t>
  </si>
  <si>
    <t>Mercyhurst University</t>
  </si>
  <si>
    <t>Mercyhurst University plans to significantly renovate two multipurpose outdoor fields, an ice center, and an athletic center that is home to four indoor varsity sports. The renovations combine safety measures with aesthetic and functional improvements. Playing surfaces, lighting, support spaces, and spectator viewing areas will be addressed. Renovations include three classrooms used by Athletic Training and Sports Medicine programs in space adjacent to the athletic center.</t>
  </si>
  <si>
    <t>Bayfront Place Market House</t>
  </si>
  <si>
    <t>The project will entail the construction of an approximately 18,000 square foot "Market House" and a surface parking area comprised of 80 parking spaces.</t>
  </si>
  <si>
    <t>Bayfront Place Utility Infrastructure</t>
  </si>
  <si>
    <t>The project will entail the installation of utility infrastructure on the 16 acres identified as Bayfront Place. This will include Sanitary Sewer, Storm Sewer, Electrical, Telecommunication, Water and Natural Gas infrastructure to supply necessary utility service to areas calling for building construction on the site.</t>
  </si>
  <si>
    <t>East Dobbins Landing Sea Wall Replacement</t>
  </si>
  <si>
    <t>The project will include the construction of a new, replacement steel sheet pile sea wall, the repair of a concrete walkway, adjacent head-in parking as well as the construction of site landscaping., furniture and lighting along the entire north side of East Dobbins Landing. The construction project will include Site Preparation, Sea Wall Replacement, Back Wall Area Repair and Restoration, Site Facilities, Contingency, Engineering and Permitting.</t>
  </si>
  <si>
    <t>Elmwood Gardens Renovation</t>
  </si>
  <si>
    <t>Presbyterian SeniorCare Network</t>
  </si>
  <si>
    <t>The proposed project will include building upgrades and renovations to the existing Elmwood Gardens building which includes a new roof, renovations and expansion of nursing stations, new flooring in residents rooms, HVAC upgrades, window upgrades, dining room expansion, and elevator upgrades.</t>
  </si>
  <si>
    <t>Erie City Mission</t>
  </si>
  <si>
    <t>Phase I of the campus project was completed in 2013 and included the construction of a men's shelter and long-term recovery program facility to replace our aged facilities, utilizing only private funds. Phase II/III, currently underway and also utilizing private funding, includes construction of a new kitchen, expanded dining hall and chapel. Utilizing RACP funds, the Mission will finish necessary additions for Phase II/III and begin Phase IV; VI. These phases include renovations to our Administration and Program building; acquisition and demolition of two adjacent properties on 11th Street; construction of a food pantry and program out-buildings; and the construction of a large multi-purpose facility to house additional space for inner-city youth programs, collaborative community partner organizations, parking, campus walkways, safety lighting and streetscape.</t>
  </si>
  <si>
    <t>Erie County Community College</t>
  </si>
  <si>
    <t>Erie County</t>
  </si>
  <si>
    <t>The goal of this project is to establish a vibrant and sustainable community college in Erie County to help address many of the persistent challenges the community faces. Funding would serve as a key catalyst to transform the plans for a community college into reality. The funding would be used for capital purchases related to all aspects of establishing an operational community college. Among those capital costs are acquisition, construction, renovation of property and buildings where classes would be held, as well as the machinery and equipment necessary for operation of the college and education of students. Additional capital investment would be directed toward marketing costs to assure potential students are fully aware of the college's offerings.</t>
  </si>
  <si>
    <t>Erie Refocused Core Strengthening</t>
  </si>
  <si>
    <t>This RACP will support streetscape improvements on French Street from East 2nd to East 3rd Streets and from North Park Row to East 14th. Funds will be used for proposed sidewalks, decorative street and pedestrian lighting with electric service, curbing, tree removal, proposed trees, green spaces, drainage infiltration, plantings, raised crosswalks, stone markers, crosswalk bump outs and remediated park land.</t>
  </si>
  <si>
    <t>Harbor Place Mixed-use Office Building</t>
  </si>
  <si>
    <t>Scott Enterprises</t>
  </si>
  <si>
    <t>This project is Phase 2 of the multi-phased Harbor Place Master Plan (HPMP). This phase includes the construction of a 90,000sf, eight (8) story mixed-use office building with retail space located on the first level.</t>
  </si>
  <si>
    <t>Industrial Facility Redevelopment to Multi-tenant Facility</t>
  </si>
  <si>
    <t>Corry Area Industrial Development Corporation</t>
  </si>
  <si>
    <t>Corry City</t>
  </si>
  <si>
    <t>Two properties along the West Main Street industrial corridor in the city of Corry are approximately 3 acres with approximately 130,000 square feet of industrial floor space. They will be acquired, renovated, improved and converted into multi-tenant facilities under this project. The renovations will include structural modifications to improve access to manufacturing space, improvements to heating, lighting and power systems, and new facilities to enhance multi-tenant accommodations.</t>
  </si>
  <si>
    <t>JMC Ice Arena Renovation</t>
  </si>
  <si>
    <t>Erie Zoological Society</t>
  </si>
  <si>
    <t>The JMC Ice Arena, operated by the Erie Zoological Society, is the birthplace of ice skating in Erie and has served millions of visitors in its 50 year history. This project entails the renovation of the existing building and systems. In order to operate again the JMC Ice Arena will require a completely new ice making system including new piping, a new pad, new dasher boards and a new compressor system. It also needs a new interior ceiling, a new front entrance and cosmetic work to locker rooms and the lobby and new bleachers for guests. This project will include demolition and replacement of the current skate shop and ticket office including the purchase of new rental skates. A new leasable retail space will be added. A new roof system, gutters and downspouts are also needed. Finally, two small parking lots and a service drive will need to be repaved.</t>
  </si>
  <si>
    <t>LECOM Corry Hospital</t>
  </si>
  <si>
    <t>Corry Memorial Hospital</t>
  </si>
  <si>
    <t>Construction of a new Medical Arts facility connected to the Corry Memorial Hospital. In addition, a 44,000 sq. ft. Senior Living center will be constructed adjacent and connected to the Medical Arts facility.</t>
  </si>
  <si>
    <t>Medically-Based Residential Units</t>
  </si>
  <si>
    <t>Construction of four units for individuals with I/DD &amp; the most medically complex conditions. Each facility will offer long-term care for six individuals. Staffing includes a 24-hour RN or LPN, a program specialist, a facility manager and direct support staff in addition to consulting physical, speech and behavioral specialists, and a nutritionist.</t>
  </si>
  <si>
    <t>Multidisciplinary Business, Research &amp; Education Center at G</t>
  </si>
  <si>
    <t>Gannon University</t>
  </si>
  <si>
    <t>The project will entail mechanical, technological improvements and renovation of the entry and 1st floor of Knight's Tower to create the Business, Research, &amp; Education Center in downtown Erie. Knight's Tower is a six story 65,000 sq. ft. building located at 150 W. 10th St. in the heart of the economic district of Erie.</t>
  </si>
  <si>
    <t>New Manufacturing Facility for Out of State Tenant</t>
  </si>
  <si>
    <t>Wayne Township</t>
  </si>
  <si>
    <t>We are assisting an out of state company with the acquisition of a local manufacturer. Upon closing they will be constructing a new facility. The new plant begins with the acquisition of 9 acres located within the Corry Industrial Park, followed by site development, soil and erosion testing and a storm water management (SWM) plan. Then a75,000 square foot facility will be constructed to house a plastics and rubber manufacturer/fabricator. Appropriate paved parking, grading, and seeding in accordance with local codes will also be installed at this time.</t>
  </si>
  <si>
    <t>Redevelopment of Erie's Industrial and Commercial Corridor</t>
  </si>
  <si>
    <t>Transitioning previously contaminated land or buildings into usable, sustainable property. Funds will be used for acquisition, rehab, demolition if necessary, foundation removal, and new construction to spur new inventory and investment for commercial and industrial occupants.</t>
  </si>
  <si>
    <t>Redevelopment of The Avalon Hotel</t>
  </si>
  <si>
    <t>Avalon Hotel</t>
  </si>
  <si>
    <t>The project consists of re-positioning of a currently independent hotel, The Avalon, into a fully-renovated Hilton Doubletree property. The current hotel property is over 20 years old and is deteriorating. The renovations and improvements include both interior and exterior repairs. Specifically, but not limited to: double-pane windows; insulation; facade improvements; sidewalks; exterior signage; 3 upgraded hybrid systems; upgrade of fire safety/sprinklers; energy efficient on-demand room HVAC units; bathroom plumbing; energy efficient LED lighting fixtures; common area renovations; meeting space technology; renovation of 193 hotel rooms and a pool renovation.</t>
  </si>
  <si>
    <t>Saint Vincent Hospital ER/Surgical Expansion</t>
  </si>
  <si>
    <t>Saint Vincent Hospital</t>
  </si>
  <si>
    <t>This construction project includes the construction of a three-story addition. The strategic plan will support the expansion of two key service lines at Saint Vincent Hospital; surgery and emergency services. Any award received from the Redevelopment Assistance Capital Program will support excavation, general site preparation, foundation work or new general construction required to build out the new three story tower.</t>
  </si>
  <si>
    <t>Site Acquisition and Construction for Expanding Company</t>
  </si>
  <si>
    <t>Acquisition of shovel ready industrial land as well as the engineering, design and construction of an 18,000 sq. ft. facility to accommodate a growing national, industrial service chain.</t>
  </si>
  <si>
    <t>UPMC Park Upgrades</t>
  </si>
  <si>
    <t>The project will include a new structure that will be uniquely integrated into the Ballpark and Arena. Similar spaces will be created on the second floor, which will connect at the Arena concourse level, for the hockey team. In addition, a Club Venue will also be developed on the top floor of the building. The project will also include the renovation of the existing Ballpark concession and commissary areas, restrooms, and corporate suites. A group party deck will be constructed and a new scoreboard with video displays will be installed. New streetscapes, street lighting, pedestrian promenades and a main entrance gate will create enhanced synergy with the Arena and adjacent, historic Warner Theatre.</t>
  </si>
  <si>
    <t>West 8th Street-Erie Corridor Improvement</t>
  </si>
  <si>
    <t>Our West Bayfront</t>
  </si>
  <si>
    <t>Our West Bayfront (OWB), a neighborhood revitalization organization that works in the neighborhoods adjacent to the City's business district, will coordinate streetscape and property improvements along the West 8th Street corridor in order to promote commercial and small business activity. Pedestrian lighting and security cameras will be extended from Gannon University's campus for two blocks, improving safety along this main thoroughfare. Sidewalks and curbing will be replaced along the entire 4-block corridor . Trees, lighting, parking meter equipment, and district signage will be installed.</t>
  </si>
  <si>
    <t>Biogas Development, Westmoreland County Sanitary Landfill</t>
  </si>
  <si>
    <t>Noble Environmental Inc.</t>
  </si>
  <si>
    <t>Belle Vernon Borough</t>
  </si>
  <si>
    <t>Noble Environmental Inc. owns the Westmoreland Sanitary Landfill as part of its holdings. Noble is proposing to construct a biogas upgrading facility at the Westmoreland Sanitary Landfill in order to create renewable biogas for transportation fuel. The proposed facility will remove the non-methane components from landfill gas (CO2, nitrogen, oxygen and other impurities) and will deliver clean natural gas for renewable fuel.</t>
  </si>
  <si>
    <t>Boeing Site Expansion</t>
  </si>
  <si>
    <t>Argon ST, Inc., a Boeing Company</t>
  </si>
  <si>
    <t>Georges Township</t>
  </si>
  <si>
    <t>The Boeing Building Expansion project will consist of the design and construction of an stand-alone building, approximate 55,000 square foot (topography dependent) manufacturing facility adjacent to the existing facility in the Fayette Business Park. An architectural design will include a structural plan, utilities (water, electric, plumbing, sewage), interior purposing design and landscaping. This process will be followed by the erection of the building, storm water infrastructure, interior purposing (HVAC, electric, restrooms, lighting), parking areas, and landscaping.</t>
  </si>
  <si>
    <t>Boy Scouts Laurel Highlands Council - Heritage Reservation Upgrades</t>
  </si>
  <si>
    <t>Boy Scouts of America Laurel Highlands Council</t>
  </si>
  <si>
    <t>Wharton Township</t>
  </si>
  <si>
    <t>Heritage Reservation is in need of critical upgrades to the shower and latrine facilities. The requested RACP grant would be used to offset the costs associated with the construction of a new shower and latrine building and the critical upgrades needed for the Wastewater Treatment Plant on site.</t>
  </si>
  <si>
    <t>Fayette County Athletic Complex</t>
  </si>
  <si>
    <t>Shallenberger Properties</t>
  </si>
  <si>
    <t>Upper Tyrone Township</t>
  </si>
  <si>
    <t>This project includes land acquisition in German Township, Fayette County (#15-29-0023) and construction of a 23,700 square foot indoor soccer complex, 6 international futsal fields, 4 FA national futsal league fields, 2 recreational/social futsal fields, 2 basketball courts and 2 volleyball courts. Any funds received from the Redevelopment Assistance Capital Program will be used to support land acquisition costs, site work, and general construction to complete the project.</t>
  </si>
  <si>
    <t>Fayette County Business Park</t>
  </si>
  <si>
    <t>Redevelopment Authority of the County of Fayette</t>
  </si>
  <si>
    <t>North Union Township</t>
  </si>
  <si>
    <t>The Redevelopment Authority has put together a strategic plan to create a business park centrally located in Uniontown to create space to host over 45 commercial, retail, and professional spaces that will be leased out. This project is evenly split up between land acquisition and general construction costs to start building the business park.</t>
  </si>
  <si>
    <t>Greater Connellsville Area Community Center Renovation</t>
  </si>
  <si>
    <t>Greater Conellsville Area Community Center, Inc.</t>
  </si>
  <si>
    <t>Connellsville City</t>
  </si>
  <si>
    <t>The Greater Connellsville Area Community Center Inc. (GCACC) is a non-profit and is implementing a two-phase project to restore the building. Restoration includes repointing of the existing masonry, Gymnasium waterproofing, HVAC updates, and replacement of the flooring, there are two toilet rooms on the main floor of the building that are to be renovated, the existing exterior doors are to be replaced due to wear, safety standards, and restoration to the original look finally, the swimming pool needs the tile regrouted and an upgraded filtration/heating system.</t>
  </si>
  <si>
    <t>Matthew Drive Educational Facility</t>
  </si>
  <si>
    <t>Matthew Drive Realty, LLC</t>
  </si>
  <si>
    <t>South Union Township</t>
  </si>
  <si>
    <t>Situated in South Union Township, Fayette County, is a 172,000 square foot vacant big box store, formerly a Kmart, which served as one of the larger local retail centers for many years. The $11.5 million redevelopment project contemplates a modernization that will transform the vacant big box store into an updated educational facility that will include classrooms, conference areas, training centers, and green space for use by a non-profit and/or governmental education provider(s).</t>
  </si>
  <si>
    <t>Our plan would include the closure of 2 city streets (which is in the process of being approved by Uniontown City Council) that are within the footprint of the Hospital, pave all existing parking lots, create a 3-tiered parking garage for employees, so that the lots closest to the entrances would be reserved for patients, in addition to adding a second entrance to the Hospital. This second entrance would serve as the main entrance and would include a patient drop off so that the patients would be closer to the registration areas and elevators. Also, the construction of a new building to house all of the Information Technology servers which are currently on the lowest level (G2) but are underneath water pipes and are exposed to potential flooding. We also plan to construct a covered causeway in order to strengthen our campus' connectivity to our community.</t>
  </si>
  <si>
    <t>Chambersburg Police Department Renovation</t>
  </si>
  <si>
    <t>Borough of Chambersburg</t>
  </si>
  <si>
    <t>The RACP funds will be used to cover costs associated with infrastructure, demolition, expansion and/or renovation of the Town Hall site to be used for the Chambersburg Police Department and related uses.</t>
  </si>
  <si>
    <t>Franklin County Court Complex</t>
  </si>
  <si>
    <t>RACP funds will be used to partially fund construction costs associated with renovation of the Historic Courthouse &amp; Annex and Administration annex, and the demolition and site preparation to prepare the site for the new Franklin County Courthouse.</t>
  </si>
  <si>
    <t>Fulton County Public Safety Radio Upgrade</t>
  </si>
  <si>
    <t>Fulton County Commissioners</t>
  </si>
  <si>
    <t>Fulton</t>
  </si>
  <si>
    <t>This project calls for the replacement of entire forty-year-old radio system with all new equipment. It additionally will add two remote sites to allow for total County wide coverage. The original site required updates as well to make it compliant with today's standards also helping to ensure the system is available when needed.</t>
  </si>
  <si>
    <t>Huntingdon County Public Safety Radio Upgrade</t>
  </si>
  <si>
    <t>Huntingdon County Commissioners</t>
  </si>
  <si>
    <t>This project calls for the replacement of the entire forty-year-old public radio system with all new equipment. It additionally will add four remote sites to allow for total County wide coverage. All of the sites required updates as well to make them compliant with today's standards.</t>
  </si>
  <si>
    <t>Alice Paul House Building</t>
  </si>
  <si>
    <t>Alice Paul House</t>
  </si>
  <si>
    <t>The proposed project will construct a new domestic violence shelter with supportive services/administrative offices by increasing the facility size from 5,000 sq. ft. to 15,100 sq. ft. and increasing shelter beds from 12 to 18.</t>
  </si>
  <si>
    <t>Indiana County Education and Technology Center</t>
  </si>
  <si>
    <t>Indiana County Technology Center</t>
  </si>
  <si>
    <t>The Indiana County Education and Technology Center will be a comprehensive workforce training hub for students from kindergarten through college. RACP funds will be utilized with specific focus on ICTC related modernization improvements.</t>
  </si>
  <si>
    <t>Windy Ridge Business &amp; Technology Park - Expanded Phases 2 &amp; 3</t>
  </si>
  <si>
    <t>Indiana County Development Corporation</t>
  </si>
  <si>
    <t>The Indiana County Development Corporation (ICDC) intends construct Site Preparation and the Phase 3C Roadway Improvements at the Windy Ridge Business &amp; Technology Park, including all predevelopment and construction phases, including the acquisition of the Turnbull property (match source). The project scope will include all engineering, design, survey, administration, inspection &amp; testing, environmental, permitting and construction activities, including grading, stormwater management, lighting, markings and signage, according to applicable standards.</t>
  </si>
  <si>
    <t xml:space="preserve">Indiana County Development Corporation </t>
  </si>
  <si>
    <t>Pantall Hotel</t>
  </si>
  <si>
    <t>Jefferson County</t>
  </si>
  <si>
    <t>Punxsutawney Borough</t>
  </si>
  <si>
    <t>This project will entail the full renovation of the Pantall Hotel. Major construction will take place to maintain the historic decor and utilize the space within the building for a hotel, restaurants and additional stores. The funds would be used to renovate the building. The building would need to first be gutted removing all old materials due to water damage including asbestos. The building would then go through an extensive renovation process to bring it back to life and operational.</t>
  </si>
  <si>
    <t>Taylor Memorial Park Revitalization</t>
  </si>
  <si>
    <t>Brockway Borough</t>
  </si>
  <si>
    <t>Brockway Borough will use the funds to revitalize, improve and expand facilities and amenities in Taylor Memorial Park, adjacent areas and other areas throughout the borough.</t>
  </si>
  <si>
    <t>Juniata County Industrial Park Expansion 2018</t>
  </si>
  <si>
    <t>Juniata County Industrial Development Authority</t>
  </si>
  <si>
    <t>Juniata</t>
  </si>
  <si>
    <t>Fermanagh Township</t>
  </si>
  <si>
    <t>The current Juniata County Industrial Park is almost filled to capacity with only four (4) small lots available of which two of those lots have a right of first refusal. Expansion of the industrial park into adjoining lot will allow for 12 additional lots of the industrial park to be developed with infrastructure. This project will provide funding for site acquisition of 59 +/- acres of land adjacent to the current industrial park for the Juniata Business and Industry (JBI) Industrial Park Expansion project. This project would also fund the development and expansion of the necessary infrastructure including storm sewer, sanitary sewer, access road, and potable water to serve the first phase of the project which will serve 35 acres and 12 lots ranging from 1.5-2.6 acres per lot.</t>
  </si>
  <si>
    <t>Campus Improvement: Upgrades to Community-Based Facilities</t>
  </si>
  <si>
    <t>Dunmore Borough</t>
  </si>
  <si>
    <t>Marywood has an urgent need to upgrade several community-based campus buildings. A $12.3M, multi-phase investment is planned. This phase of the upgrade includes heating/cooling systems at the Sette Center and the Learning Commons. For heating, the centralized steam plant will be replaced by construction of four mini-loop systems of high efficiency condensing boilers. For cooling, existing air-cooled chillers will be eliminated and buildings will be tied into the central chilled water system. Antiquated controls will be replaced with direct digital controls. Infrastructure upgrades will reduce Marywood's carbon footprint and result in 40% savings on heat and 18% savings on electric.</t>
  </si>
  <si>
    <t>Carbondale Downtown Redevelopment</t>
  </si>
  <si>
    <t>City of Carbondale</t>
  </si>
  <si>
    <t>The Carbondale Downtown Redevelopment Project involves the acquisition of multiple acres of key land located within the downtown Business District of the City of Carbondale, assembling land and buildings which are considered blighted. The project will involve the acquisition and demolition of blighted structures, substantial site development, and the construction of two new commercial buildings of approximately 15,000 sq. ft. and 8,000 sq. ft. respectively.</t>
  </si>
  <si>
    <t>Carbondale School District ESCO</t>
  </si>
  <si>
    <t>Carbondale Area School District</t>
  </si>
  <si>
    <t>Examining the elementary school in Carbondale for energy saving opportunities, new lighting, HVAC improvements and other building envelope improvements. Also, some much needed non-energy improvements to the District's Mt. Carmel Building. The building is in need of HVAC, Lighting, Security, Roofing, Restrooms and building envelope improvements. In addition, the high school will also be remodeled. This project will make building and energy related improvements at the Elementary, High School and Mt. Carmel buildings.</t>
  </si>
  <si>
    <t>Engineering Building Redevelopment</t>
  </si>
  <si>
    <t>Penn State Scranton</t>
  </si>
  <si>
    <t>The design and development for the complete renovation of the former Grainger building into state-of-the-art academic engineering building with new labs; creation of additional space for additional program growth; new space for both supporting faculty and staff offices. In addition, the project will also allow for the eliminating of a potential environmental concern with the removal of septic holding tanks that are past their useful life, by connecting to local municipal sewer lines.</t>
  </si>
  <si>
    <t>GCSOM Campus Expansion</t>
  </si>
  <si>
    <t>Geisinger Health</t>
  </si>
  <si>
    <t>The project involves the rehabilitation of a blighted 23,500 sq. ft. property, known as the Manual Arts Building (MAB), in need of significant retrofitting and upgrades to meet modern educational requirements. The renovated Manual Arts Building will add classroom, office and innovation space; expanding existing spaces by 23,500 sq. ft.</t>
  </si>
  <si>
    <t>Medical Development Expansion</t>
  </si>
  <si>
    <t>Henry Rose, LLC</t>
  </si>
  <si>
    <t>The Medical Development Expansion Project involves the expansion of an existing Lackawanna County dental practice to provide services to a greater quantity of patients within the community. It involves the relocation and expansion of an existing Lackawanna County dental practice through the construction of a new, 6,000 square foot facility with off-street parking area, to be located at 1327 Main Street, Dickson City.</t>
  </si>
  <si>
    <t>MORNING - Meeting Our Region's Needs &amp; Impacting New Growth</t>
  </si>
  <si>
    <t>Just Believe Recovery center of Carbondale, LLC</t>
  </si>
  <si>
    <t>We will accomplish our goal of increasing availability of drug and alcohol treatment for those suffering with the disease of addiction by revitalizing the space located at 92 Lincoln Ave Carbondale PA to add 64 Residential Inpatient beds. This project will require revitalization of the 4 floors at this address. This project will allocate funds to be allocated to installation of an energy efficient HVAC unit, upgrade to energy efficient lighting and windows, replacing of outdated flooring, increasing handicapped availability, additional fire panel specific to this unit and general construction to all rooms, including Group / Treatment rooms and a dining area.</t>
  </si>
  <si>
    <t>NEPA Healthcare Expansion</t>
  </si>
  <si>
    <t>NEPA Healthcare, LLC</t>
  </si>
  <si>
    <t>The NEPA Healthcare Expansion Project involves the creation of a new, high quality state of the art dental facility to be located on North Main Avenue, in the West Scranton section of Scranton, Lackawanna County, Pennsylvania. This new facility would provide modern equipment along with a positive professional environment. Project costs include property acquisition, demolition and building renovations.</t>
  </si>
  <si>
    <t>Riverside School District ESCO</t>
  </si>
  <si>
    <t>Riverside School District</t>
  </si>
  <si>
    <t>Taylor Borough</t>
  </si>
  <si>
    <t>The Riverside School District will do an ESCO project at the Elementary School consisting of lighting upgrades, building envelope improvements and HVAC system improvements. In addition, a new front entrance will be redesigned at the High School and new energy efficient lights will be added at the all purpose football field to improve the lighting conditions.</t>
  </si>
  <si>
    <t>1834-00</t>
  </si>
  <si>
    <t>Rehabilitation of the former 5-story department store building into 24 one and two bedroom apartments with modern layouts and amenities. Funds will be used for construction of the project and specifically the facade and building envelop. Restoration is needed for windows and facade elements that goes beyond what is financially viable in the market place.</t>
  </si>
  <si>
    <t>1835-00</t>
  </si>
  <si>
    <t>Scranton Counseling Center</t>
  </si>
  <si>
    <t>The project is the relocation of Scranton Counseling Center into a new facility in the Southside of Scranton, PA. The new facility will be the complete rehabilitation of a vacant, 108,000 square foot complex of buildings into a state-of-the-art facility</t>
  </si>
  <si>
    <t>The Advocacy Alliance Expansion</t>
  </si>
  <si>
    <t>The Advocacy Alliance</t>
  </si>
  <si>
    <t>The Advocacy Alliance Expansion Project consists of the relocation, centralization and expansion of the Advocacy Alliance operations in Scranton, involving the construction of a new 60,000 square foot facility on a cleared unutilized site located on North Washington Avenue in Scranton.</t>
  </si>
  <si>
    <t>The Wright Center for Primary Care Scranton</t>
  </si>
  <si>
    <t>The Wright Center Medical Group, PC</t>
  </si>
  <si>
    <t>The Wright Center (TWC), a safety-net primary care services provider and the largest HRSA-funded Teaching Health Center for training primary care physicians, will open a 36,000 sq. ft. primary care clinic at 501 S. Washington Avenue in Scranton. Funding will be used to acquire infrastructure related to the provision of medical and dental health services at a central patient care facility. The funds will be used to furnish and equip the space for primary care, dental, and mental and behavioral health services, and for the training of primary care physicians. Furniture and equipment will be purchased to fit out 32 examination and treatment rooms, including cabinetry; two waiting rooms; an auditorium; a laboratory; a lactation room; and administrative offices and instructional spaces. Medical equipment needed for the fit-out includes EKGs, AEDs and ultrasound machines; fit-out will also include miscellaneous items such as interior and exterior signage and wayfinding as well as window treatments and decor throughout. IT costs include simulation and VR equipment for physician training; AV equipment for conferencing; a security system; copiers; telephone and wiring costs; and miscellaneous costs including generators and switches.</t>
  </si>
  <si>
    <t>UNC South Side Women's Business Incubator</t>
  </si>
  <si>
    <t>United Neighborhood Centers of Northeastern Pennsylvania</t>
  </si>
  <si>
    <t>This project will renovate an underutilized anchor property in Scranton's Elm Street area into an incubator targeted to provide intensive business support and training to women. The RACP funds will be used for the renovation of the former People's Security bank. The work includes re-pointing of the exterior, addition of two new floors on the interior of the building, interior fit out, painting, and addition of an elevator. The project will also perform landscaping, and parking lot improvements. Significant HVAC, plumbing, and electrical upgrades will be made.</t>
  </si>
  <si>
    <t>Veterinary Referral and Emergency Center Expansion</t>
  </si>
  <si>
    <t>Veterinary Referral and Emergency Center</t>
  </si>
  <si>
    <t>Clarks Summit Borough</t>
  </si>
  <si>
    <t>The Veterinary Referral and Emergency Center Project will address the community need for state-of the-art veterinary services by facilitating a hospital expansion of approximately 8,000 square feet to realize the envisioned comprehensive veterinary center. The project costs include new construction and the purchase of the Northern Boulevard project property from its current owner.</t>
  </si>
  <si>
    <t>Wyoming Ave Development</t>
  </si>
  <si>
    <t>Don Mammano</t>
  </si>
  <si>
    <t>There is a need for new updated modern office space with parking in the 600 block of Wyoming Ave, Scranton, PA with access to a bus route. The properties located on the six hundred block of Wyoming Ave are currently under contract and are awaiting funding to turn the 6 story abandoned warehouse into a professional office space. In addition, other properties located near 614 Wyoming are under contract to be acquired to provide for additional parking needs.</t>
  </si>
  <si>
    <t>Bainbridge Grain Storage and Drying Expansion</t>
  </si>
  <si>
    <t>Perdue AgriBusiness, LLC</t>
  </si>
  <si>
    <t>Conoy Township</t>
  </si>
  <si>
    <t>The request for RACP funds to build additional grain storage and drying capacity at our Bainbridge, PA soybean processing facility will benefit PA's #1 industry Agriculture. The project includes the addition of: (1)Three (3) new 500,000 bushel capacity grain storage tanks; (2) One (1) new 400,000 bushel capacity grain storage tank; (3) Four (4) new 30,000 bushel capacity hoppered wet grain storage tanks; (4) One (1) new process grain dryer; (5) Associated filling and reclaim conveying equipment to service tanks and dryer; and (6) Associated electrical and control equipment for conveying equipment, tanks, lighting, etc.</t>
  </si>
  <si>
    <t>Conversion of Duke and Lime Streets</t>
  </si>
  <si>
    <t>The project will entail the conversion of two one-way streets, Duke and Lime Streets, that traverse the City in a north-south direction, to two-way streets. In total, 1.2 miles of Duke Street, which is currently one-way southbound, and 1.1 miles of Lime Street, which is currently one-way northbound, will be converted to two-way. The two streets complement each other and therefore should be converted at the same time. The conversions all include enhancements to pedestrian and bicycle safety, the incorporation of green infrastructure (porous paving or concrete, rain gardens, infiltration beds, and other practices to be determined during engineering), and modifications and additions to signage and signals.</t>
  </si>
  <si>
    <t>Ephrata Crossing</t>
  </si>
  <si>
    <t>Property Investing and Management, Inc.</t>
  </si>
  <si>
    <t>Ephrata Township</t>
  </si>
  <si>
    <t>Property Investing &amp; Management, Inc.is planning to transform a vacant, underutilized site in Ephrata Township, Lancaster County, into a mixed-use development. To realize this development, significant improvements are required at the site. RACP funds are planned to support site development efforts in anticipation of construction. These improvements will include storm water management, erosion and sediment controls, excavation, and private sewer and water facilities.</t>
  </si>
  <si>
    <t>This project is a strategic investment in infrastructure improvements needed to support a new Center for Sports, Fitness and Well-being. Funds will be used specifically for infrastructure improvements including improving tennis courts and pedestrian/community pathways, expanding parking for the athletic/wellness facility, site improvements, mechanical and electrical utilities, and relocation of a practice field.</t>
  </si>
  <si>
    <t>Lancaster General Hospital-Ann B. Barshinger Cancer Institute Expansion</t>
  </si>
  <si>
    <t>The project will add to the Ann B. Barshinger Cancer Institute approximately 28,500 SF of space on the ground floor. It will include a new entrance, a wellness center, a rehabilitation center, an urgent care center and a telemedicine center.</t>
  </si>
  <si>
    <t>Lancaster Vertical Farm</t>
  </si>
  <si>
    <t>Lancaster Urban Farming Initiative, Inc.</t>
  </si>
  <si>
    <t>The Vertical Farm project will be located on leased land from the Lancaster Parking Authority and easements from the City of Lancaster. The current area between the garage and the roadway has a ten foot sidewalk and an approximate 25 foot setback. The foundation will be in the setback area and the structure will cantilever over the sidewalk, creating an attractive pedestrian walkway. The structure will be freestanding. The project site is in an area slated by the City for beautification as well. This project will also utilize standard mechanical systems and a robust water recapture, filtration and reuse system. The entire structure will be new construction and use the latest in greenhouse technologies, serving as a technological proving ground and learning laboratory as well as a functioning business providing healthy food to residents of the city.</t>
  </si>
  <si>
    <t>LCDS Theater</t>
  </si>
  <si>
    <t>Funding from a RACP grant will be applied toward the labor and materials both first phase of this project (site work and the creation of additional parking) and the second phase (theater construction).</t>
  </si>
  <si>
    <t>Lititz Springs Pool Complex Revitalization</t>
  </si>
  <si>
    <t>Lititz Rec Center</t>
  </si>
  <si>
    <t>Lititz Borough</t>
  </si>
  <si>
    <t>Design, rehabilitation, construction and/or upgrades to various structures at the Lititz Springs Pool Complex, including the: competition, leisure, and wading pools; changing/restroom/shower rooms; filtration system; pool grounds; admission building; accessory structures; and facility parking.</t>
  </si>
  <si>
    <t>New Holland YMCA</t>
  </si>
  <si>
    <t>Earl Township</t>
  </si>
  <si>
    <t>Funds will be used for purchase and renovations of the former new Holland rec. Upgrades to the facility include interior renovation for community, health and wellness space along with renovation to systems and the pool.</t>
  </si>
  <si>
    <t>Spartan Motors Lancaster County Manufacturing Plant Expansion</t>
  </si>
  <si>
    <t>Spartan Motors USA, Inc.</t>
  </si>
  <si>
    <t>West Earl Township</t>
  </si>
  <si>
    <t>Spartan is required to make substantial improvements to its existing plant in Ephrata (West Earl), PA. This includes upgrades, enhancements and significant leasehold improvement to accommodate new machinery and an expanded work force that will be required for increased manufacturing capacity. These improvements will facilitate the expanded production of the Utilimaster commercial truck bodies. These include bodies of vehicles used for parcel deliveries, snack deliveries, utility service and other commercial purposes. This project will allow Spartan to fulfill its 5-year contract with the United States Postal Service to upgrade their fleet. This USPS project will solely take place at the Ephrata facility which offers Spartan a central location for east coast distribution.</t>
  </si>
  <si>
    <t>Allied Coordinated Transportation Services, Inc</t>
  </si>
  <si>
    <t>Allied Coordinated Transportation Services, Inc.</t>
  </si>
  <si>
    <t>Shenango Township</t>
  </si>
  <si>
    <t>This location is the former Youth Development Center. ACTS plans to re-use the entire 14 building, 143 acre facility as an educational, recreational and disaster relief center for the county and beyond. The entire campus will be purchased by ACTS, already under agreement. All of 1745 Frew Mill Road (former Youth Development Center) will be the project, 14 buildings, 143 acres.</t>
  </si>
  <si>
    <t>Ellwood Remelt Steel</t>
  </si>
  <si>
    <t>Ellwood Group, Inc.</t>
  </si>
  <si>
    <t>Headquartered in Ellwood City, Pennsylvania, EGI is a major supplier of high-quality, engineered, heavy metal components. The proposed new 120,000 square-foot manufacturing facility would be constructed on a site located at 40 Furnace Street in the City of New Castle (Parcel ID # 80-042700), owned by Ellwood A-Space Realty Company, a wholly owned subsidiary of EGI. The total estimated project cost is approximately $12.615M, including $10.015M for building construction, $1.6M for site preparation, and $1M for required utilities.</t>
  </si>
  <si>
    <t>Gussie Walker Community Outreach Center - 2018</t>
  </si>
  <si>
    <t>Gussie Walker currently owns the property and will construct a new Community Outreach Center. The Center will have a small local library, computer lab, commercial kitchen, classrooms for youth programs, a gymnasium, dining room and potential space to house a food bank. Other uses could be rental space for small affairs, a small cafe;, senior center, and healthy eating cooking classes.</t>
  </si>
  <si>
    <t>IBEW Apprenticeship Training Program</t>
  </si>
  <si>
    <t>Western Central PA Electrician Joint Apprenticeship</t>
  </si>
  <si>
    <t>The site of the training center is undeveloped land along Route 18; the applicant is in the process of closing on the site. Due to its undeveloped character, the site requires extensive landscaping, grading and the installation of utilities. The construction of the training center will follow; the building plan consists of classrooms, a computer lab, break room, offices, locker rooms and specialized instruction spaces. The building design and systems will incorporate many environmentally friendly concepts, including geothermal HVAC systems and solar arrays. Upon the completion of the training center, the existing training center in Vanport Township will be razed and replaced with the new Educational Development Center. The building will have a large multi-use instruction space used for educational courses and seminars, offices for administration, common spaces and restrooms. The facility will serve the continuing education needs of journeyman and apprentices for the union.</t>
  </si>
  <si>
    <t>City of Lebanon Parking Garage and City Hall</t>
  </si>
  <si>
    <t>Acquisition a property at 735 Cumberland Street to renovate for City offices and provide space to HACC, Lebanon Campus. Funds will also be used for construction of a new 4 level parking garage in the downtown, renovate an existing building to meet the needs for City office and construct an attached secured parking garage for the police department.</t>
  </si>
  <si>
    <t>Heilman Sports Medicine and Rehabilitation Center</t>
  </si>
  <si>
    <t>Lebanon Valley College</t>
  </si>
  <si>
    <t>Annville Township</t>
  </si>
  <si>
    <t>LVC seeks to renovate the Heilman Center and to relocate its C.U.R.E clinic from downtown Annville. The RACP project consists of: the 20,398 SF renovation of the Center to include the relocated C.U.R.E. clinic, a free PT clinic for the un- and underinsured; new consultation and observation rooms; new classrooms; audio booths; combined reception area; and a state-of-the-art simulation training center.</t>
  </si>
  <si>
    <t>The project has six distinct phases and is divided into two sites on the property. North Cornwall East (Phases 1, 1A, 2, and 3) will feature a 433,200 SF Office Park consisting of a mix of office and support services, including a pharmacy, two restaurants, a bank, a hotel, and 160 townhomes. Future Phases 5 and 6 will feature 500,000+ SF of two shopping centers with big box retail, open air retail, and pad sites for continued development. North Cornwall Commons is the largest development ever undertaken in Lebanon County and will benefit the local and regional economies. RACP will be used to construct all site work for Phases 2 and 3 of the project, to include grading, utility extension, and other related construction activities.</t>
  </si>
  <si>
    <t>Allentown Metal Works Rehabilitation Phase I</t>
  </si>
  <si>
    <t>Allentown Economic Development Corporation</t>
  </si>
  <si>
    <t>Allentown City</t>
  </si>
  <si>
    <t>The requested funds will be used to match other sources to provide for the construction costs related to the renovation of the 52,000 square foot manufacturing building and site work to support future development on the ACIDA property located at 606 S. 10th Street. RACP funds will specifically be used toward the cost of roof replacement, wall and ceiling insulation as well as new or replacement of windows and doors.</t>
  </si>
  <si>
    <t>Borough of Fountain Hill Public Works Building Revitalization</t>
  </si>
  <si>
    <t>Borough of Fountain Hill</t>
  </si>
  <si>
    <t>Fountain Hill Borough</t>
  </si>
  <si>
    <t>The current PW building is a hodgepodge of structures that had additions constructed as time passes. The oldest section is over 100 years old. The new addition and renovation of the existing structure will provide a safe working environment for the workers. A new 40 x 75 foot new addition for the storage of vehicles and supplies, revocation of the break area to include a locker room and shower, kitchen area, and offices. The remaining garages will be remodeled to include safety devices such as exit lights, emergency generator for the entire complex, new electric, HVAC, and lighting. There will be a new work area for repair of equipment as well as an area to repair and replace signage. A new salt shed will be erected as well as 2 bins for the storage of stone and blacktop. A new fuel station will be replacing the existing above portable tanks that are now being used by the PW, Police and Fire Departments.</t>
  </si>
  <si>
    <t>Construction of a baseball and softball stadium complex at DeSales University</t>
  </si>
  <si>
    <t>DeSales University</t>
  </si>
  <si>
    <t>Upper Saucon Township</t>
  </si>
  <si>
    <t>DeSales University plans the construction of the baseball/softball stadium buildings, plazas and grandstands; install baseball lights and underground conduit and TV cable; install softball lights and underground conduit and TV cable; and to laser grade and improve the baseball and softball outfields.</t>
  </si>
  <si>
    <t>IBEW Union Hall and Training Facility</t>
  </si>
  <si>
    <t>IBEW Local Union No. 375</t>
  </si>
  <si>
    <t>IBEW has purchased a property located at 101 S. 7th Street in Allentown. RACP funds will be used for acquisition and renovation of the 101 South 7th Street Property. The project includes performing interior and exterior alterations to an existing building in order to create new offices, meeting space, training classrooms and electrical labs.</t>
  </si>
  <si>
    <t>Iron Works Catasauqua</t>
  </si>
  <si>
    <t>Borough of Catasauqua</t>
  </si>
  <si>
    <t>Catasauqua Borough</t>
  </si>
  <si>
    <t>The project entails the redevelopment of the former Crane Iron Works site for a mix of commercial, residential, and public uses. The next phase of the project will involve the preparation of the site for mixed use development via the selective demolition of old, obsolete industrial buildings and the installation of roadways, water, sewer, storm water, electric, gas, and other infrastructure throughout the site.</t>
  </si>
  <si>
    <t>Lehigh Valley Sports and Convention Center</t>
  </si>
  <si>
    <t>City of Allentown</t>
  </si>
  <si>
    <t>The City of Allentown will acquire the half block along 7th St from Linden St to Turner St and 7th St to Hall St, along with housing units along Hall Street and Chestnut Street. The City will begin development of a state-of-the-art multiuse arena to serve as a youth sports and convention center. Project phases outside of the RACP scope will include construction of a hotel, parking deck, retail/restaurants, and residential units. The Sports and Convention Center will be 215,773 sq. feet in size and will include ground level meeting rooms, retail store front, and parking entrance/exit. The second level will have 60,000 sq. feet of multi-purpose rooms with 35ft ceilings. Retractable walls and/or dividers will accommodate sporting events like basketball and volleyball and allow rooms to be transformed into convention space. Rooftop will have a multi-purpose turf field measuring roughly 330' x 180' that can be divided into three or more smaller fields.</t>
  </si>
  <si>
    <t>Mansion on 7th</t>
  </si>
  <si>
    <t>Mansion on 7th, LLC</t>
  </si>
  <si>
    <t>There are two major components of this project; the first is to rehabilitate a long-vacant historic mansion located on the main parcel of the site. The Mansion was recently purchased from RACA, and stabilization of the vacant and deteriorated building is underway. When completed, the Mansion will host a restaurant for hospitality training, as well as commercial, co-working office space. The site also has several adjoining empty parcels which will be developed as the second component of the project. The new construction component includes an internal public walk, small green spaces, and the construction of one commercial unit and eleven residential units. The residential units will be attached, vertically organized row homes with studio space at ground level that will provide opportunities for engagement with the outdoor public circulation space, and living space above. The model for the new residential structures is Philadelphia's classic &amp; trinity house.</t>
  </si>
  <si>
    <t>St. Luke's - Chew Street, Allentown - Parking Deck Improvement</t>
  </si>
  <si>
    <t>St. Luke's will make renovations to the 3 story parking garage to address patient and visitor parking needs and increase ease of access to health care services. By repairing damaged building components, reducing the rate of deterioration and extending the useful life of the parking garage, this replacement project will benefit the public's use as there are currently limited street parking spaces near and around the hospital. The sheltered 3 story parking deck located on Chew Street will be evaluated and rehabilitated to offer ample secure parking for patients and visitors. The resulting garage will host approximately 400 parking spaces for use by patients, visitors and employees.</t>
  </si>
  <si>
    <t>Airport Business Park</t>
  </si>
  <si>
    <t>Greater Wilkes-Barre Industrial Fund, Inc.</t>
  </si>
  <si>
    <t>Dupont Borough</t>
  </si>
  <si>
    <t>The Airport has previously constructed an office park on its property. The existing subdivision contains eight lots with two current tenants. There are six lots remaining for development. Currently the office park has all required infrastructure in-place, with the capacity to erect 200,000 sf of new office space. This project involves the construction of the first of several buildings in the park. The first structure will contain a two-story office building of 21,000 sf., offering the latest features required of a professional business tenant. The development of the office park on the grounds of the airport will be tailored to serving and expanding the needs of the traveling business community.</t>
  </si>
  <si>
    <t>Ashley Main Street Revitalization</t>
  </si>
  <si>
    <t>Borough of Ashley</t>
  </si>
  <si>
    <t>Ashley Borough</t>
  </si>
  <si>
    <t>Identified Problem Ashley Borough desires to enhance its downtown, improve its infrastructure and augment its cultural and recreational assets. The funds will be used to totally reconstruct the streetscape on North Main Street. It will add new curbing, new sidewalks, decorative low mounted street lighting, new trees, and benches.</t>
  </si>
  <si>
    <t>Butler Township Public Works Facility New Construction</t>
  </si>
  <si>
    <t>Butler Township</t>
  </si>
  <si>
    <t>Relocation of the public works garage to a 88 acre parcel of land purchased in 2008 including the following: Grass swales with lining, rip rap and infiltration basin; curbing and sidewalks; sanitary sewer installation with grinder pump and manholes; well and water line; soil erosion, earth work, landscaping; lighting and signage. The largest budget item will be for the pre-fab pole building which will be 80'wide x 230' long post and frame building with 11 overhead doors and 3 steel entry doors.</t>
  </si>
  <si>
    <t>Casey Dental West Side Expansion</t>
  </si>
  <si>
    <t>Greater Wilkes-Barre Industrial Fund</t>
  </si>
  <si>
    <t>Forty Fort Borough</t>
  </si>
  <si>
    <t>The Casey Dental West Side Expansion Project includes the acquisition, renovation, and construction of a multi-use medical facility, to include pediatrics and dentistry applications.</t>
  </si>
  <si>
    <t>Firehouse Place</t>
  </si>
  <si>
    <t>This project will be a public-private partnership between the Borough of Ashley and a private developer to repurpose the historic former Borough Building on North Main Street. This project would convert the building to six, modern two bedroom apartments and the first floor would be a Restaurant and Microbrewery.</t>
  </si>
  <si>
    <t>The establishment of a new, energy efficient building will allow us to expand our services to the community at large while we continue to represent secular and Jewish values and ethics as the secular arm of the Jewish community. We plan to renovate an existing vacant building located on the property. Because the building was a former supermarket, its open floor plan will allow us to create spaces specifically tailored to our programming needs such as early childhood education, autism and wellness education. The construction of the facility itself is a measurement of successful use of the land and building acquired which will enhance community attractiveness and land values.</t>
  </si>
  <si>
    <t>Heinz Rehab Hospital MAC-3 Renovations</t>
  </si>
  <si>
    <t>The RACP project will fund renovations to Heinz Rehab Hospital's two-story MAC 3 building. On first floor, 11,400 square feet will be renovated for the Spine &amp; Orthopedic clinic. On second floor, 11,300 square feet will be renovated for NeuroRehab and lymphedema clinics.</t>
  </si>
  <si>
    <t>KBJ Startup Community</t>
  </si>
  <si>
    <t>The acquisition and renovation of two vacant buildings in downtown Wilkes-Barre (16 &amp; 24 South River Street). The two iconic and historical properties will have three specific uses: (1) Headquarters for all of Kris Jones' companies - including KBJ Capital, Special Guest App, etc.; (2) Downtown office space - tenant secured; and (3) Home of the region's first accelerator program.</t>
  </si>
  <si>
    <t>King's College Capital Improvements</t>
  </si>
  <si>
    <t>This Project will rehabilitate the former Spring Brook Water Supply Company Building and the Times Leader Building. In addition to acquisition, construction, renovations and improvements that will take place, work will include abatement of hazardous materials, redevelopment, renovation, construction, electrical, plumbing, HVAC, fire protection, infrastructure, roof, structure, facade, interior improvements, site work, machinery and equipment, and other related costs.</t>
  </si>
  <si>
    <t>Market and Main Redevelopment</t>
  </si>
  <si>
    <t>Market and Main is the redevelopment of the vacant 6 story building, located at 109 Main Street in Pittston's downtown. Mixed-use redevelopment plans encompass 60,000 sq. ft. and include 2 commercial store fronts on the first floor, 3 walk-up brownstone residential units, 21 loft apartments (ranging from 1,000 to 1,650 square feet), and covered parking for 33 cars.</t>
  </si>
  <si>
    <t>Misericordia University Science Facilities Enhancements</t>
  </si>
  <si>
    <t>Utilizing an existing building dedicated to research and learning in the sciences, Misericordia University will implement a renovation and expansion of its sixty-year old Science Center. The renovation and expansion will provide modernized, appropriately-equipped teaching laboratories, classrooms, and research laboratory space to meet the demands of a growing student body and expanding science disciplines of the University. The project will increase research and support space, add ADA accessibility, house state-of-the-art equipment, greenhouse, microscopes and teaching labs; and, enhances scientific instruction, student learning, and research.</t>
  </si>
  <si>
    <t>Nantego Senior Apartments</t>
  </si>
  <si>
    <t>New Horizons Development Corporation</t>
  </si>
  <si>
    <t>The City of Nanticoke and New Horizons Development Corporation plans to revitalize a two block portion of East Main Street in downtown Nanticoke City into 40 affordable housing units for seniors. This sector of East Main Street is composed of blighted buildings in need of revitalization. In addition to housing, the building will house a LIFE program on the ground floor in partnership with LIFE Geisinger. A parking structure will also be built into the building that will serve the housing and commercial components as well as the business district of Nanticoke.</t>
  </si>
  <si>
    <t>Plains Warehouse Improvement and Expansion</t>
  </si>
  <si>
    <t>Crown Real Estate Holdings, LLC</t>
  </si>
  <si>
    <t>The Plains Warehouse Improvement and Expansion Project involves the acquisition, renovation and expansion of a 230,000 square-foot warehouse located at 180 Courtright Street, Plains Township, Luzerne County. Improvements will include the construction of a 50,000 square foot addition, elevated out of the existing flood plain, and site improvements including new driveway and roadway construction (within confines of property boundaries).</t>
  </si>
  <si>
    <t>Valley Crest Real Estate, LP</t>
  </si>
  <si>
    <t>Redevelopment of a 62 acre site with 261,000 SF of buildings vacant since 2007. All buildings will be demolished and RACP funds will finance the construction of a new access road through the site. The Township has rezoned the entire site to permit a regional shopping center. Valley Crest Commons is planned for 365,000 SF regional center and two publicly traded companies with building footprints of approximately 135,000 SF are in serious discussions with the Developer. The major commercial development will follow the RACP funded phase of acquisition, remediation, demolition and construction of the new access road, Valley Crest Commons.</t>
  </si>
  <si>
    <t>Rehabilitation of a warehouse. The building contains 101,997 SF and only 13,700 SF is occupied. The developer plans a mixed use complete rehabilitation of the property. The building has four levels and the upper floors will have 27 apartments and 28,296 sf new office uses. On the first floor a business incubator with individual space for 36 units; a 4,155 sf retail area and a small food court.</t>
  </si>
  <si>
    <t>Bowman Field-Crosscutters' Stadium Renovations-Phase II</t>
  </si>
  <si>
    <t>City of Williamsport</t>
  </si>
  <si>
    <t>Renovations include a new HD video board, storm water control outside right field, field lighting, re-lamping, and pole upgrades. The funds will also be used to purchase new field maintenance equipment. Additionally, renovations will occur to the home and visitor's clubhouses, umpire room, corporate office, and team storm. Various necessary maintenance issues include painting and minor structural repairs to the upper seating bowl, replacement of the outfield fencing, upgrading the field netting, and renovations to the Cutter's Cove picnic area.</t>
  </si>
  <si>
    <t>Lycoming County Levee Improvement</t>
  </si>
  <si>
    <t>The City of Williamsport's required levee recertification looms as a significant financial burden on the region. According to Engineer estimates the potential costs to ensure recertification could be close to $28,000,000. The following expenses are outlined in the attached Budget Document: 1. Relief Well Rehabilitation and Replacement Construction, 2. Levee/Flood Wall Mod. Construction, 3. Cross-Pipe Design/Construct. Management, 4. Pump Station Back-up Power 5. Amec/Wood Open-ended Engineering and Design Contract 2018-2019, 6. Pump Station Upgrades. These funds would be used to ensure compliance with federal requirements and protect against levee failure.</t>
  </si>
  <si>
    <t>Project Susquehanna</t>
  </si>
  <si>
    <t>Lycoming Engines has undertaken significant facility enhancements to expand its manufacturing capabilities and realize cost savings. Lycoming Engines will use these funds to enhance its current facility in preparation for the installation of new equipment. They will also demolish and reconstruct "Building 2".</t>
  </si>
  <si>
    <t>Rt. 15 Water Infrastructure</t>
  </si>
  <si>
    <t>RACP funds will be used to construct 8,200 lineal feet of 10-inch diameter DICL waterline to service the former West Pharmaceutical facility. The County, in partnership with the West Branch Regional Authority, will construct the new waterline. Upon completion of the project, former West Pharmaceutical facility would be serviced with both water and sewer, thereby dramatically improving the marketability of this facility.</t>
  </si>
  <si>
    <t>Tiadaghton Valley Regional Police Public Safety Building</t>
  </si>
  <si>
    <t>Jersey Shore Borough</t>
  </si>
  <si>
    <t>The Borough of Jersey Shore owns a vacant property at 1568 Allegheny Street which sits near the center of the current coverage area of the Tiadaghton Valley Regional Police Department. On that site a new Public Safety Building would be constructed, a one story building with a fully functioning basement.</t>
  </si>
  <si>
    <t>Bradford YWCA Building Improvement</t>
  </si>
  <si>
    <t>The YWCA purchased 72 Congress Street, the former Second Ward School, to serve as the campus location for its staff and programming currently housed at 24 West Corydon Street. The existing building will be fully modernized with new windows and doors, new mechanical systems, and new finishes. The building will be updated to meet current accessibility requirements and current energy conservations codes.</t>
  </si>
  <si>
    <t>University of Pittsburgh at Bradford</t>
  </si>
  <si>
    <t>The University of Pittsburgh at Bradford will renovate, upgrade, and re-configure an existing 60,000 square-foot building complex adjacent to the campus in order to house new, high-demand academic programs.</t>
  </si>
  <si>
    <t>Hermitage Town Center</t>
  </si>
  <si>
    <t>City of Hermitage</t>
  </si>
  <si>
    <t>The project will entail the construction of new infrastructure in the town center. The project is the redevelopment of the aging, deteriorated properties located in the commercial center of the city. The project will include the construction and renovations to access roads, storm water management facilities, street scape and parking areas. The aging site infrastructure will be demolished and will be replaced with a planned street and pedestrian network improving access and creating an attractive town street scape.</t>
  </si>
  <si>
    <t>Multi-tenant building @ Reynolds Industrial Park</t>
  </si>
  <si>
    <t>Greenville Reynolds Development Corporation</t>
  </si>
  <si>
    <t>This project involves the natural expansion of the Reynolds Industrial Park. This project will be the new construction of a 30,000 square foot manufacturing facility for light manufacturing.</t>
  </si>
  <si>
    <t>Pine Township Business Park Development</t>
  </si>
  <si>
    <t>Parker's Crossing, LP</t>
  </si>
  <si>
    <t>The project involves the construction associated with preparing shovel ready sites. Specifically, grant funds will be used for roadways, sidewalks, curb and site work construction, site utilities, design and landscaping.</t>
  </si>
  <si>
    <t>Thiel College Academic Center</t>
  </si>
  <si>
    <t>Thiel College</t>
  </si>
  <si>
    <t>Greenville Borough</t>
  </si>
  <si>
    <t>The Academic Center is Thiel's largest academic facility and services all students in all majors. The project targets improvements to laboratories, classrooms and common areas and is designed to have an immediate impact of the college and the community.</t>
  </si>
  <si>
    <t>Construction of a 400-space public parking facility in Downtown Stroudsburg.</t>
  </si>
  <si>
    <t>Fine Arts Discovery Series - Sherman Theater</t>
  </si>
  <si>
    <t>Sherman Theater project will include Removal of the carpeting systems and install of new. Major repairs to all of the facility roof systems, repointing of the Historic Brickwork as needed, Installation of efficient rain water retention systems, Installation of energy efficient HVAC and Heating systems utilizing natural gas. Complete strip down of the Theater floors, patch work and resurfacing of same. Installing hi energy efficient emergency exit doors, stop drafts and the addition of Insulation to the Auditorium exterior walls which currently have no insulation. Installation of a HD LED wall Lighting System.</t>
  </si>
  <si>
    <t>Monroe County Courthouse Expansion</t>
  </si>
  <si>
    <t>Monroe County</t>
  </si>
  <si>
    <t>County courthouse and annex renovations. There is existing space of 63,870 SF that will be renovated and approx. 50,000 SF that will be added. There is a parcel adjacent to the current annex that will be used and also a parcel across the street that may be used.</t>
  </si>
  <si>
    <t>Pocono Mountains Corporate Center South-Lots 24 to 27 Infrastructure</t>
  </si>
  <si>
    <t>Coolbaugh Township</t>
  </si>
  <si>
    <t>The RACP funds will be used for road construction, water/sewer construction and natural gas. The water, sewer and gas lines all are located along Industrial Park Drive and need to be extended along Bensinger Court.</t>
  </si>
  <si>
    <t>Pocono Organic Farm</t>
  </si>
  <si>
    <t>Pocono Organics, LLC</t>
  </si>
  <si>
    <t>Tunkhannock Township</t>
  </si>
  <si>
    <t>Pocono Organics will be a Certified Non-GMO Organic Farm in Monroe County, coming to fruition in multiple phases. Phase I will be to construct the main building for growing as well as processing. This building, a 30,000 square foot barn, will be outfitted with cleaning, processing, packaging, and storage areas, and 3 x 10,000 square foot greenhouses connected to the Barn to expedite the process from growing to processing.</t>
  </si>
  <si>
    <t>Pocono Retail &amp; Entertainment Destination</t>
  </si>
  <si>
    <t>Public infrastructure improvements to the site for a 1.4 million square foot entertainment destination project. Access Road Construction, storm Water Construction, Full Off-Site Intersection Construction.</t>
  </si>
  <si>
    <t>Pocono Family YMCA</t>
  </si>
  <si>
    <t>Total new construction of approximately a 75,000 square foot facility (multiple levels) including an aquatic center, wellness center, classrooms, group exercise studios, gymnasiums, community meeting spaces would take place. Further evaluation is necessary, but at this time total new construction on an Ann Street location is the target for the project. Funds will be utilized for construction of the facility from ground breaking, to bricks and mortar and soft equipment costs.</t>
  </si>
  <si>
    <t>sanofi pasteur</t>
  </si>
  <si>
    <t>On-site water and electric utility upgrades; pedestrian and vehicular circulation upgrades; new parking facilities - surface and multi-level garage; Building 32 re-purpose from labs to admin and training facility; cafeteria expansion and upgrades in Building 60; water treatment and processing facility upgrades; new solid waste recycling facility; cold and frozen storage facility upgrades and expansion.</t>
  </si>
  <si>
    <t>Athletic Field Renovation</t>
  </si>
  <si>
    <t>La Salle College High School</t>
  </si>
  <si>
    <t>The existing grass athletic field and track has not had any improvements since 2000. The proposed synthetic turfing and installation of a new track will entail site clearing and demolition, earthwork including removal of topsoil, grading, excavation and back-fill including the installation of a perimeter railing and trench draining systems. Additionally, it will include the installation of a storm water management system, bleacher seating, electrical and sports lighting, site fencing and a ball safety netting system.</t>
  </si>
  <si>
    <t>Caskey Torah Academy Expansion and Redevelopment</t>
  </si>
  <si>
    <t>Morris and Rose Caskey Torah Academy of Greater Philadelphia</t>
  </si>
  <si>
    <t>The RACP project construction costs consist of the reconstruction of the existing Caskey Torah Academy (CTA), 1920s-era school building, as well as the addition of new building space, for a total of 53,324 SF of total building construction.</t>
  </si>
  <si>
    <t>Harcum College Academic Complex Expansion</t>
  </si>
  <si>
    <t>HARCUM COLLEGE</t>
  </si>
  <si>
    <t>The project will include the expansion of the existing Academic Center building by constructing a third floor (approximately 16,000 square feet) atop the existing structure for teaching and office space. Also, the project will include the improvement of the soccer field in front of the Academic Center by replacing the existing grass field with a turf field with the proper dimensions for community use and student varsity games.</t>
  </si>
  <si>
    <t>Higher Rock Commercial Development</t>
  </si>
  <si>
    <t>Higher Rock Partners, LP</t>
  </si>
  <si>
    <t>Montgomery Township</t>
  </si>
  <si>
    <t>Higher Rock Commercial Development is planned to be a mixed-use retail and commercial center with medical office, restaurants, a convenience store and other office components. Once complete, the Higher Rock Commercial Development will add 22,900 SF of convenience retail and amenities, 6,000 SF of in-line retail and 48,000 SF of professional office space to Montgomery Township. The 4 acres in the rear of the site are planned for retail, institutional, or hotel uses. The RACP project also includes grading on a site that has extreme topographical challenges, with a grade drop of 54'; the relocation of numerous above-ground utilities; significant new sidewalk construction; major retaining walls required to tier each of the development pads; and the requirement to install underground stormwater basins on each individual pad, and tie-in to new spray irrigation system for entire site, as a result of the existing bedrock lying so close to the surface.</t>
  </si>
  <si>
    <t>Keytruda Healthy Core North Wales</t>
  </si>
  <si>
    <t>Merck &amp; Co., Inc.</t>
  </si>
  <si>
    <t>Upper Gwynedd Township</t>
  </si>
  <si>
    <t>This project will purchase and renovate ~ 6,900 sq. ft. of lab space and ~ 2,600 sq. ft. of lab support, as well as providing office space for ~ 40 employees; select utility systems, support new equipment requirements (includes large scale). The facility is located at 140 Wissahickon Ave in North Wales, PA and will be referenced as NW3 or North Wales 3 throughout the rest of the application process. The following properties will be purchased as a part of this project: 140 Wissahickon Ave, North Wales, PA &amp; 150 Wissahickon Ave, North Wales, PA. (The renovation project for this property is not part of this application).</t>
  </si>
  <si>
    <t>Laborers' Local Union 135 Union Hall and Community Center</t>
  </si>
  <si>
    <t>Laborers' International Union of 135</t>
  </si>
  <si>
    <t>Norristown Borough</t>
  </si>
  <si>
    <t>Demolishing the existing building and erecting a new facility. The new facility will be one story and approximate 10.2 SF. The facility will contain office space as well as a 3000 square foot meeting/general purpose room that will available to the community as well as the union hall.</t>
  </si>
  <si>
    <t>Lansdale Medical Arts Building</t>
  </si>
  <si>
    <t>Lansdale Hospital Corporation</t>
  </si>
  <si>
    <t>Lansdale Borough</t>
  </si>
  <si>
    <t>The Medical Art's Building is owned by Lansdale Hospital Corporation and is located on-site at the Lansdale Hospital campus. The MAB consists of 8,118 sq. ft. of shell space that will be built-out to accommodate new endocrine, pulmonary, and breast care physician suites, exam rooms and specialty testing areas. The project will be completed in two phases. Phase 1 will include the build out for the Pulmonary and Endocrine Suites. Phase II will include the Breast Care Center build out to include mammography, ultrasound, dexa scan and stereotactic breast biopsy capabilities.</t>
  </si>
  <si>
    <t>Manor College Safety, Accessibility, and Stormwater Reduction Improvements</t>
  </si>
  <si>
    <t>This project is a rehabilitation of the Manor's outdoor spaces including parking, pedestrian accessibility, &amp; recreational usage. This will be achieved through creating a central plaza with hardscaping, landscaping, and a fountain or other art installation; the creation of designated pedestrian pathways and islands; installing lighting in and around the parking lot and on campus; improved signage; installing a panic button system in key locations; installing real-time video monitoring capabilities; and implementing sidewalk improvements.</t>
  </si>
  <si>
    <t>Montgomery County Community College Science Center Theater &amp; Lobby Renovation</t>
  </si>
  <si>
    <t>Montgomery County Community College</t>
  </si>
  <si>
    <t>MCCC respectfully requests $870,000 from the Commonwealth's RACP grant program to cover the following costs to ensure a modern, safe, ADA compliant theater that can meet the growing educational and cultural demands of the community: 1) Replacement of all theater and backstage lighting to LED as well as motorized rigging and dimmer rack replacement. 2) Replacement of all air handling units and associated duct work to ensure proper air circulation and improve energy efficiency. Replacement of all motors and installation of Variable Frequency Drives (VFD). Replace all Variable Air Volume (VAV) boxes. 3) Replace all theater curtain walls with energy efficient low E glass. 4) Theater and lobby renovations to improve safety, guest experience, aesthetics and acoustics which include carpet installation, drywall replacement, new toilet installation, ADA accessories installation, and stage floor replacement.</t>
  </si>
  <si>
    <t>RACP</t>
  </si>
  <si>
    <t>The Whitemarsh Community Art Center</t>
  </si>
  <si>
    <t>Whitemarsh Township</t>
  </si>
  <si>
    <t>Our vision is to build a new, one story building of approximately 4,300 square feet that includes an expanded pottery studio, two classroom spaces, gallery and event space, an outdoor amphitheater. We envision the basic structure as post and beam, slab on grade, passive solar and cooling with an active solar panel system for backup, radiant heat in the floors and moveable walls to allow us to get the most flexible use out of 4,300 square feet and a metal standing roof, wood siding, fire protection/sprinkler system, a speaker system, a rain garden to mediate storm water, 2 ADA bathrooms, added exterior lighting and surrounding community gardens.</t>
  </si>
  <si>
    <t>Redevelopment of Former Keasby &amp; Mattison Site</t>
  </si>
  <si>
    <t>Ambler Lakeview Development, LP</t>
  </si>
  <si>
    <t>The Ambler Lakeview Redevelopment project will address the existing environmental and geotechnical condition of the property, which require a certain work scope to be performed prior to the commencement of vertical construction. The Ambler Lakeview Redevelopment project includes site remediation, installation of all required infrastructure and the installation of an environmental cap over the entire property as required to support the future development of a mixed use residential project.</t>
  </si>
  <si>
    <t>Rosemont College Community Center</t>
  </si>
  <si>
    <t>The College's current Cardinal Hall, built in 1956 as a dining hall and renovated in 2013 to a modern-day eatery, will be "encased" with a new structure, as well as an additional upper level floor to create a Community Center for use by the campus and the local community. The interior of the current structure, except the eatery renovated in 2013, will be renovated, modernized, and made handicap accessible. All mechanical systems of the current facility will be replaced. The renovated exterior will be covered with four different finishes, including glass, to provide architectural integration with the other buildings on campus. The new Community Center will be 73,405 square feet when complete. It will house a community room, reception/common spaces, two dining areas, five smart classrooms, a board/conference room, a fitness center and yoga/aerobics room, locker rooms, a bookstore, offices and multi-purpose gathering rooms, storage areas, and multiple restrooms.</t>
  </si>
  <si>
    <t>Salus University, Elkins Park Campus Modernization</t>
  </si>
  <si>
    <t>Consisting of four colleges (one of which - the Pennsylvania College of Optometry is the only Optometry school in the Commonwealth), Salus University is requesting assistance to fund significant infrastructure, modernization improvements to its Elkins Park campus. We anticipate the project to include: 1) modernization of 40,000 square feet of classrooms and technology; 2) shared learning spaces; 3) student services facilities; 4) clinical instruction laboratories and on-site clinics; 5) add approximately 300+ parking garage, and 6) Create a shelter-in-space safe haven for the immediate community with the construction of a combined heat/power micro-grid system that will create a self-sufficient green energy system on campus.</t>
  </si>
  <si>
    <t>SORA West Gateway Redevelopment</t>
  </si>
  <si>
    <t>Keystone River Crossing Elm, LP</t>
  </si>
  <si>
    <t>Plans for SORA include two office towers with over 400,000 square feet of office space, three parking garages that will house over 1,500 spaces and a 10-story luxury hotel at First &amp; Fayette Streets. Additionally, this complex will include restaurants, retail space, and a plaza for public events. Keystone has partnered with renowned architectural firm, Gensler, to execute this vision. The location offers unmatched potential to develop a signature destination that captures the heart and soul of the Conshohocken community.</t>
  </si>
  <si>
    <t>The Township will complete reconstruction of local streets connecting 1100 Virginia to Exit 340 (Virginia Dr.) of the Pennsylvania Turnpike and by supporting the owner of 1100 Virginia (Somerset Properties) to renovate and re-tenant the remaining 140,000 SF of vacant space.</t>
  </si>
  <si>
    <t>Willow Grove YMCA</t>
  </si>
  <si>
    <t>Philadelphia Freedom Valley YMCA</t>
  </si>
  <si>
    <t>The Philadelphia Freedom Valley YMCA is planning to build a 95,000 square foot facility on Davisville Road in Upper Moreland Township on the former 40-acre site of the Willow Grove Day Camp. After demolition and site work, the facility will include: 3 pools, a gymnastics center - serving as the training site for Montgomery County Special Olympics; a multi-purpose gymnasium, a 13,500 sq. ft. wellness center, indoor walking/running mezzanine track, five program spaces and child watch.</t>
  </si>
  <si>
    <t>Wissahickon Park and Wissahickon Valley Boys &amp; Girls Club</t>
  </si>
  <si>
    <t>Revitalizing Wissahickon Park and building park amenities along with a Boys and Girls Club and an indoor facility for Whitpain Recreation Association (WRA)by doing sitework, stormwater improvements, parking, and various park amenities. Significant monies would also be spent on a new 52,000 sq. ft. building which will house the Boys and Girls club along with a WRA Field House.</t>
  </si>
  <si>
    <t>Montour County Development</t>
  </si>
  <si>
    <t>DRIVE</t>
  </si>
  <si>
    <t>Montour</t>
  </si>
  <si>
    <t>Anthony Township</t>
  </si>
  <si>
    <t>Approximately 300 acres of land will be purchased. 125-150 acres will be used for two separate greenhouse operations which are already located on the site. The additional acreage will be developed into a rail-served business park. The greenhouses will have the opportunity to lease or lease-to-own the acreage they currently occupy as well as additional land for growth and development. The business park will be developed into pad ready sites for manufacturing.</t>
  </si>
  <si>
    <t>ArtsQuest Community Cultural Center</t>
  </si>
  <si>
    <t>ArtsQuest</t>
  </si>
  <si>
    <t>ArtsQuest (AQ) plans to demolish 4 of the 5 buildings (owned by AQ)in the Banana Factory complex with the exception of the Crayola Gallery which has local cultural significance. It will retain the hot glass, ceramic and jewelry studios and add digital, print and video studios and observations areas. It will add purpose-designed and flexible gallery, classroom and meetings spaces, a comedy theater, a Makerspace, a catering kitchen, and 2 dance studios. Most importantly it will increase Artist Studios from 30 to 36 all with natural light and functional for varying artistic styles. The building will have an Arts Plaza, outdoor classrooms and digital design displays.</t>
  </si>
  <si>
    <t>Kunkel Hall Renovations &amp; Revisioning</t>
  </si>
  <si>
    <t>Lafayette College plans to renovate Kunkel Hall. The RACP scope of work includes demolition, HVAC repairs, millwork, plumbing, electrical, landscaping, and other miscellaneous costs necessary to support the renovation. Kunkel Hall will provide up to 30 new offices, computer lab, various sized classrooms, and a lecture hall for guest speakers.</t>
  </si>
  <si>
    <t>Lehigh Township Public Works Facility</t>
  </si>
  <si>
    <t>Lehigh Twp is seeking to replace our current 1958 concrete block public works building. Lehigh Township is proposing to construct a new Public Works facility on vacant land located in the current Municipal Complex. The new facility will be 23,000 square feet and 35 feet in height.</t>
  </si>
  <si>
    <t>1836-00</t>
  </si>
  <si>
    <t>Mill at Easton Phase II</t>
  </si>
  <si>
    <t>TCH Realty &amp; Development Co., LLC</t>
  </si>
  <si>
    <t>TCH Development (TCH), is advancing a two-phased redevelopment project at a blighted, former industrial silk mill site on the south side of the City of Easton. The RACP grant request will be directed at the Project's Phase II, a 1.74-acre commercial redevelopment effort, will feature a dynamic mix of commercial uses, including 38,500 square feet of retail, a medical office/clinic, a restaurant and a grocery store, as the site is located in a food desert. The RACP funds will support the necessary Phase II site preparation and the construction of its commercial uses.</t>
  </si>
  <si>
    <t>Polk Street Parking Garage</t>
  </si>
  <si>
    <t>The 7 story, 585 space parking garage will be constructed on a parcel that is a surface parking lot currently maintained and managed by the Bethlehem Parking Authority. The Bethlehem Parking Authority has had a Letter of Intent drafted which is currently being negotiated with Sands Bethworks Retail LLC. The authority anticipates having the details of these leasing terms completed within the next couple months. The Authority reserves the right to move forward with a condemnation process.</t>
  </si>
  <si>
    <t>Riverport Market</t>
  </si>
  <si>
    <t>Lehigh Riverport Investors Fund, L.P.</t>
  </si>
  <si>
    <t>This project will entail a $3M renovation of the former Starters Riverport pub in South Bethlehem. The space will need to be demolished, and then will require as much as $150psf buildout to create a space for the market. There is a 16,000 sf main floor plus a 7,000 sf mezzanine space. The facility will house as many as 30 vendors and businesses. Anchor tenants will include the Lehigh Valley Brewers Guild, the Bethlehem Food Co-op and a sit down restaurant. In addition there will be the creation of at least one new exterior entrance to the space and a great deal of work to allow light and air into the project. There will be seating areas, must notably on the mezzanine level around the brewers space. Other smaller vendors will provide prepared and fresh food that can be enjoyed at the market.</t>
  </si>
  <si>
    <t>West Easton Treatment Center</t>
  </si>
  <si>
    <t>American Treatment, LLC</t>
  </si>
  <si>
    <t>West Easton Borough</t>
  </si>
  <si>
    <t>The West Easton Treatment Center involves the purchase of Building B and appurtenant grounds located at 92 Main Street, West Easton, Pennsylvania, the reconstruction of a former mill building, including the removal of existing walls, flooring and ceiling, removal and rebuilding of roof, installation of new electrical, plumbing, and HVAC utilities and the renovation into an 176 bed treatment center including patient rooms, open space/activity rooms, common showers and baths, clinician and treatment rooms, dining and recreation facilities, administrative offices and parking lot and driveway renovation.</t>
  </si>
  <si>
    <t>Construction of a new Municipal Building</t>
  </si>
  <si>
    <t>Borough of Mount Carmel</t>
  </si>
  <si>
    <t>Northumberland</t>
  </si>
  <si>
    <t>Mt Carmel Borough</t>
  </si>
  <si>
    <t>The Borough owns the land a where a new 4,500 sq. ft. Borough Hall would be built. The project will also include paving and landscaping.</t>
  </si>
  <si>
    <t>Northumberland County "Fight the Blight" Initiative</t>
  </si>
  <si>
    <t>Housing Authority of Northumberland County</t>
  </si>
  <si>
    <t>Shamokin City</t>
  </si>
  <si>
    <t>Acquire and demolish or renovate blighted and abandoned properties in the county. The funds will be used for removal and redevelopment of these properties including the abatement of hazardous materials as well as construction and related costs. The Housing Authority will enter into sub-recipient agreements with communities that have pledged CDBG funds as a match and will provide the RACP funds to municipalities to demolish approximately sixty (60) properties. These properties must be owned by the municipality prior to demolition. The municipality will work with a local action team to redevelopment these properties for commercial and housing purposes. In addition, the Housing Authority will use the funds to rehabilitate ten (10) blighted structures which will be sold to modest income homebuyers.</t>
  </si>
  <si>
    <t>Point Township Municipal Building</t>
  </si>
  <si>
    <t>Point Township</t>
  </si>
  <si>
    <t>Project includes both new and remodeled space for the Road Department, Police Department, Government offices, additions of Geothermal HVAC &amp; insulation, exterior finishes will be repaired/replaced, addition of a patio and covered walkway.</t>
  </si>
  <si>
    <t>RACP Strong Industries</t>
  </si>
  <si>
    <t>Strong Industries</t>
  </si>
  <si>
    <t>This project, as envisioned, will include the construction of an 100,000 square foot expansion, which will accommodate the current plastics production line. Expanding the plastics production line will allow for the necessary expansion of the acrylics production line. Both production line expansions will be critical to meet the rapidly growing demand for Strong Industries products as the company gains new customer baser through mass retailers and other means, and additionally expands into international markets. Additional costs will include purchase and installation of production equipment.</t>
  </si>
  <si>
    <t>Perry County Cogeneration Power (PCCPP)</t>
  </si>
  <si>
    <t>The Proposed RACP project would consist of the construction of the cogeneration power unit and processing facility. Major components of the unit consist of a combined heat and power system of approximately 2,500 KW, various emissions controls on the engine/generator systems, heat recovery equipment on the engine/generator systems, back-up boiler, utility interconnection and sub-station, switchgear room, absorption chillers utilizing 205 F hot water to generate 44 F chilled water, mechanical hydronic chiller to generate 35 F chilled water, and zoned air temperatures for cooling and heating needs of the processing facility. The Proposed RACP project consists of Construction costs only. As a result, the RACP grant funds would be used for the Construction costs of the cogeneration power unit.</t>
  </si>
  <si>
    <t>County of Perry</t>
  </si>
  <si>
    <t>This project includes construction, renovation, or partnering with state agencies to complete 6 remote tower sites that will adequately cover the county with P25 radio communications. All antiquated radio equipment will be removed and new equipment installed, to include towers (if necessary), shelters, antennas and all associated equipment at each site and at the County Communications Center.</t>
  </si>
  <si>
    <t>The project will yield a state of the art medical facility/business service hub and headquarters for WES Corporation. The building and business scope of work includes: New 4 story Office building to hold corporate and service staff and to provide underground parking, Re-located medical offices to service behavioral health needs, Medical out-patient clinics for patient direct services, Complementary business services including daycare and retail services.</t>
  </si>
  <si>
    <t>The Friends of Independence National Historical Park seek to have the  1st Bank of the United States brought up to code and reopened to the public. The project entails significant renovations. A fire suppression system will be installed in the building, while the existing electrical system will be modernized to comply with the current municipal codes. Likewise, the project will install a new HVAC system in the building, while a public bathroom will be constructed. The building will be made ADA compliant, while other accessibility features will be constructed. The exterior of the facility will be improved, including the restoration of its windows, repairs to its cornice, the replacement of its roof and the rehabilitation of its masonry.</t>
  </si>
  <si>
    <t>21st Century Libraries Initiative -- Frankford, West Oak Lane, and Parkway Central</t>
  </si>
  <si>
    <t>The three locations that will be renovated are Parkway Central, the Library's largest facility and central location. The project will repair and upgrade three buildings, and will reposition these three facilities with new and expanded services. Funds will be used to defray the costs of design and construction, such as hazardous material abatement, interior renovations, exterior building repairs (e.g. new windows, new roofs, façade repairs for water intrusion, new entry doors, sidewalk and exterior stairway improvements), elevator modernization, and new construction to support building expansion; technology upgrades; new furniture, fixtures, and equipment; and mechanical upgrades.</t>
  </si>
  <si>
    <t>Academy of Music Electrical Upgrades and Facade Improvements</t>
  </si>
  <si>
    <t>Academy of Music, Inc.</t>
  </si>
  <si>
    <t>Financial assistance through the RACP will be utilized for costs related to electrical upgrades and facade improvements at the Academy of Music.</t>
  </si>
  <si>
    <t>Albert Einstein Healthcare Network Emergency Department Renovation</t>
  </si>
  <si>
    <t>Albert Einstein Healthcare Network</t>
  </si>
  <si>
    <t>The project involves construction renovations of approximately 5,000 sf to the ground floor of the Hackenburg Building at the Main Campus. The scope of the work is as follows: Demolition of abandoned existing clinical and administrative space located in the ground floor of the Hackenburg Building. Funds will be used for construction costs associated with the renovation of the Emergency Department, parking and relocation of the Crisis Response Center.</t>
  </si>
  <si>
    <t>Ameya’s Place Renovation</t>
  </si>
  <si>
    <t>Women Against Abuse, Inc.</t>
  </si>
  <si>
    <t>Financial assistance through the RACP will be utilized for costs related to renovation of WAA's 100 bed emergency safe haven, Ameya's Place. The proposed project will include interior construction, restroom renovations, new flooring, new lighting, HVAC system upgrades and roof repairs/replacement. It will also enhance the security of the building, including that of the main entrance and the Early Learning Center.</t>
  </si>
  <si>
    <t>ASPIRA 5th Street HQ College and Parking Facilities</t>
  </si>
  <si>
    <t>ASPIRA Community Enterprises, Inc.</t>
  </si>
  <si>
    <t>The proposed RACP scope includes the expansion of capital facilities at ACE's 5th Street Headquarters located at 4322 N 5th Street in the Hunting Park section of the City of Philadelphia. The plan calls for the accommodation of new offices and classrooms, as well as improvements to the current building and parking on the site.</t>
  </si>
  <si>
    <t>AWF 22nd Street Commercial and Community Development</t>
  </si>
  <si>
    <t>Allegheny West Foundation</t>
  </si>
  <si>
    <t>The project has three components. At Project Site 1, 2221-31 West Venago St, the vacant lot and deteriorating vacant building will be demolished and a mixed-use 4-story building will be constructed. At Project Site 2, 2850-52 N. 22nd St, the vacant building on the commercial corridor will be renovated and transformed into a restaurant. Project Site 3, Panati Playground, which is located on 22nd St, will entail a 1200 s.f. building addition to the current recreation center and renovations to the deteriorating bathrooms on-site.</t>
  </si>
  <si>
    <t>Beech Interplex-Alliance for Progress Charter School</t>
  </si>
  <si>
    <t>Beech Interplex, Inc.</t>
  </si>
  <si>
    <t>Beech Interplex, Inc. purchased a property with the intention to lease to Alliance for Progress Charter School. Our project will renovate the existing building of approximately 23,902 square feet, as well as adding a three-story addition of approximately 9,882 square feet.</t>
  </si>
  <si>
    <t>Calvary Center for Culture and Community</t>
  </si>
  <si>
    <t>Renovation and restoration work on the Calvary Center building. The proposed work includes upgrades in the kitchen, bathrooms, an HVAC system to provide heating and cooling, and a sprinkler system. Additionally, the roof can support significant solar panels to decrease dependence on fossil fuels and defray user costs. Restorations will also preserve the priceless Tiffany windows, the stained-glass dome, and the scagliola columns in the main auditorium space.</t>
  </si>
  <si>
    <t>PAFA is implementing two-phase Campus Master Plan Expansion and Modernization Project to upgrade current campus facilities and add capacity to the current campus, consisting of the 1876 Historic Landmark Building (HLB), the Samuel M.V. Hamilton Building, and Lenfest Plaza in between. Plans for Phase 1's renovations and repairs will fit-out 40,000 square feet of unused or underutilized space in the Hamilton Building, renovate the HLB to preserve this Frank Furness-designed building, one of Pennsylvania's most important and iconic structures, make programmatic improvements to both buildings.</t>
  </si>
  <si>
    <t>Caring People Alliance Purchase and Renovation of Boys &amp; Girls Club of South Philadelphia</t>
  </si>
  <si>
    <t>Caring People Alliance</t>
  </si>
  <si>
    <t>The project will help CPA to purchase/renovate the building, preserve services and add up to 70 more youth and seniors. The project entails 1) purchase of the building and property at 2433 S. 15th St. from the Archdiocese of Philadelphia, and 2) extensive renovations including: 2a) new multi-level roof, current roof is in bad condition and needs to be replaced; 2b) New windows and doors, windows and doors will have to be brought up to current building code as well as address new security standards adopted in wake of active shooter threats; 2c) upgrade electrical panels and switches; 2d) kitchen renovations to bring up to code for commercial kitchen; 2e) new drain line to street, 2f) renovations to bathrooms; 2g) central air conditioning; 2h) new walls separating classrooms from hallway spaces; 2i) new carpeting, paint and cosmetic improvements throughout; and 2j) exterior landscaping to turn part of parking lot into outdoor recreation area for seniors and children.</t>
  </si>
  <si>
    <t>Centennial Commons - Youth Area</t>
  </si>
  <si>
    <t>RACP funding would support the construction of Phase II, including an elevated adventure catwalk, innovative play equipment, natural hilltop rooms, a concession building, and a circuit trail that transforms into a unique ice-skating course during the winter months. The centerpiece will be the Corliss Play Structure designed by world renowned industrial designer Gunter Belt zig of Richter Spielgerte. These newly built features will connect to a key existing asset at the site, the Kelly Pool. A new pool entry, including showers, will bring better access, connectivity and amenities to one of the most popular summer recreation destinations in Philadelphia.</t>
  </si>
  <si>
    <t>Center for Automated Technology (CAT) Laboratory</t>
  </si>
  <si>
    <t>The CAT renovation encompasses conversion of approximately 5,800 square feet of non-laboratory space on the second, and third floors to laboratories capable of supporting chemically-intensive cutting edge research in rapidly-advancing fields such as Environmental and Chemical Engineering. The spaces are designed to incorporate shared flexible labs for collaboration, testing and research.</t>
  </si>
  <si>
    <t>Central High School of Philadelphia Performing Arts Center</t>
  </si>
  <si>
    <t>Associated Alumni of the Central High School of Philadelphia</t>
  </si>
  <si>
    <t>Central High will be building a new construction 36,000 sf, 400 seat capacity Performing Arts Center on the School District property located at 1700 W. Olney Avenue in Philadelphia. The RACP funds will help to finance construction of the overall Central High School Performing Arts Center project.</t>
  </si>
  <si>
    <t>Chancellor Redevelopment - Hyatt Centric Hotel</t>
  </si>
  <si>
    <t>This shovel active development demolishes a deteriorating structured parking garage on a key parcel near Rittenhouse Sq. In its place: a 13-story 322 key hotel, 7,000 SF of ground floor contemporary retail with pedestrian inviting storefront and public parking for 220 cars. The parcel, 1612-34 Chancellor St, was purchased on Dec 1, 2016.</t>
  </si>
  <si>
    <t>The proposed Equal Justice Center will build an agglomeration of legal services creating more efficient operating capacity, resulting in improved client outcomes. The EJC, an innovative energy efficient 160,000 sf office building, will be part of a mixed-use campus dedicated to zero to low-cost legal representation. These sources will be used to fund land acquisition, construction costs, and associated soft costs. More specifically, RACP will be used to fund hard construction costs. Additionally, the project seeks to include many of the recommendations in the Philadelphia2035 plan, particularly the need to restore pedestrian connectivity and provide open space that improves tree canopy coverage. Consisting of 30,000 square feet of public green space, the project looks to restore pedestrian connectivity along Race Street creating a welcoming, safe passage way to Franklin Square Park.</t>
  </si>
  <si>
    <t>Cobbs Creek Commons</t>
  </si>
  <si>
    <t>The Williams Group-Developers, LLC</t>
  </si>
  <si>
    <t>We will revitalize and add to an existing commercial building at 110 N. 63rd Street, retaining the 2 existing businesses and bringing in new office and retail, across from Cobbs Creek. We will acquire the property, renovate the building and expand it with an addition. The existing structure is 37,500 square feet with an adjacent 10,000 square feet parking lot. We will 1st accommodate the 2 existing anchor businesses, a 30 person construction company and a 5 person electrical supply company, in the addition. This will open up the 37,500 square feet for renovation for a mixed use configuration with retail and office space on the first floor and additional office space on the second floor. This project will enhance the quality of life and elevate the local economy bringing business and jobs to the neighborhood. In addition, since the property is directly adjacent to Cobbs Creek Park, it will encourage cleanup and revitalization of the landmark and enhance the nearby 63rd St Station.</t>
  </si>
  <si>
    <t>1837-00</t>
  </si>
  <si>
    <t>During Phase I of this project, Esperanza will renovate a four-story, 35,000 square foot former bank building at 861-879 E. Allegheny Ave., acquired 11/2016 to expand our medical care facilities by 33 percent (from 6 to 8 medical hubs) and dental clinic by 33 percent (from 6 to 8 operatories). A new parking structure with 100-125 spaces will also be built. Although not part of this application, Phase II will involve construction of a new community center with a gymnasium, classrooms, kitchen and rooftop garden, and Phase III involves renovation of several residential lots and houses adjacent to the campus, to be used for parking, green space and to provide non-clinical ancillary services.</t>
  </si>
  <si>
    <t>Conrail Headquarters</t>
  </si>
  <si>
    <t>Consolidated Rail Corporation</t>
  </si>
  <si>
    <t>Conrail's Port Richmond Rail Yard has an estimated 86 acres of undeveloped land along the Delaware River in near northeast Philadelphia. A portion of the site is accessible by industrial rail and by water and has active industrial uses on approximately 30% of the property. It is adjacent to the recently redeveloped I-95 off-ramp at Girard Avenue. Consolidating Conrail's headquarters with a new office building on 4 acres will transform vacant, underutilized land. The RACP funds are designated to support the hard construction costs of a new office building, where Conrail will relocate operations into a single headquarters.</t>
  </si>
  <si>
    <t>1838-00</t>
  </si>
  <si>
    <t>Cristo Rey Philadelphia High School Campus</t>
  </si>
  <si>
    <t>Cristo Rey Philadelphia will build its new school campus at 1717 W. Allegheny Avenue in the Tioga neighborhood of Philadelphia. The campus will be approximately 100,000 SF - 54,570 SF in a renovated historic factory and 47,785 SF of new construction. RACP funds would be used to support the construction costs to restore and repurpose this crumbling, historic structure.</t>
  </si>
  <si>
    <t>DeSimone Automotive and Apprenticeship Academy</t>
  </si>
  <si>
    <t>DeSimone Auto Group</t>
  </si>
  <si>
    <t>This three story new live living Automotive Community Trade and apprenticeship center will have entire three above grade floors as the training center and the two subterranean two floors for parking. The first floor will have a 3,500 sq. ft. Show room in front of the building street side which will be a live teaching laboratory for sales sector of the industry and the rear of the first floor will contain 9,500 sq. ft. of body shop laboratory and engine repair spaces with modern auto lifts and engine repair state of the art testing equipment. The second floor will house the live learning laboratories for electronic repairs and extensive area for electric and driverless car hand on learning. Here will also be collaborative student working areas for student and instructors to engage in mentorship type integration along with a small cafe to help nurture the home like atmosphere. The third floor will house 5 classrooms for the theoretical learning along with 4 offices for professors and staff.</t>
  </si>
  <si>
    <t>Dorothy D. Allen Community Center at Wharton Square</t>
  </si>
  <si>
    <t>24th and Wharton, LLC</t>
  </si>
  <si>
    <t>Project will entail a mixed use development including 12 apartments along with a corner commercial space that will house the newly reopened Barrett Education Center. The RACP funds will be used to construct the community center which. This will include complete construction of a bilevel community center, including complete buildout and fit out of finished center which will feature multi-functional space to accommodate community meeting space, classrooms, social services, and various other services that will be available.</t>
  </si>
  <si>
    <t>Drexel Square</t>
  </si>
  <si>
    <t>Brandywine 3001 Market, LLC</t>
  </si>
  <si>
    <t>The project entails the purchase of an existing 1.3 Acre plot of land located at 3001 Market Street, directly across from 30th Street Train Station known now as Drexel Square, and converting the paved parking lot into a public park. The conversion includes removing the existing topping slab, replacing the waterproofing (much of the site is over existing occupied space), and then adding a hardscaped field with a 16,769 square foot central green lawn and 8,834 SF of raised planter beds with an array of shrubs and perennials. The planter beds will include mature trees at planting from 25' to 40' in height. The RACP funding will specifically go towards the sitework, landscaping, hardscaping, and lighting required to convert the existing surface parking lot into a public park.</t>
  </si>
  <si>
    <t>Eastern State Penitentiary Historic Site</t>
  </si>
  <si>
    <t>Eastern State Penitentiary</t>
  </si>
  <si>
    <t>Nearly 70% of visitors take the audio tour. Four rooms on west side of the Admin Building, a mirror of the east side, will be rehabilitated for queuing, ticketing and audio tour distribution. Historically the Admin Building had walled-in garden spaces. Later, buildings on the perimeter of the walls held electrical distribution equipment and a guard's lounge  retaining an open garden area. The new Visitor Center includes covering the garden with a glass atrium and roofing/reusing the electric building and lounge spaces for new toilets and storage. The project includes vast infrastructure; new electric distribution, an underground storm retention basin, new water/sewer lines and regrading all paving for accessibility. Distributing the power underground into the site requires ACM abatement of the cellblock tunnels.</t>
  </si>
  <si>
    <t>Faith and Liberty Discovery Center</t>
  </si>
  <si>
    <t>The Faith &amp; Liberty Discovery Center (FLDC) explores the relationship between faith and liberty in America from its founding through today. The project is a total $60 million new tourist attraction that will attract an estimated 250,000 visitors. The build-out will happen on the ground floor of the existing Wells Fargo building at 101 N Independence Mall Blvd E, building out a 9,000 ft. extension to the north, developing a new education center in the concourse level and developing a community garden which will start the Faith and Liberty trail. We will also add a 9,000 ft. extension to the north, an attractive, iconic sculpture, plaza and concourse level education center.</t>
  </si>
  <si>
    <t>Floatlab is a floating steel ring with varying degrees of immersion into the Schuylkill River. Funds provided by RACP will be used towards eligible capital expenses, including construction expenses associated with the dock, gangway, and floating steel ring that make up FloatLab.</t>
  </si>
  <si>
    <t>Renovate &amp; expand the Fox Chase Cancer Center Infusion Pharmacy, Waiting Area, &amp; Treatment Rooms. The combined footprint of the current dedicated Infusion Center Waiting Area, Pharmacy, and Infusion Suite is 9,245 square feet. The expanded footprint is expected to total 20,600 square feet, which will also accommodate the outpatient lab that supports the Infusion Room located above the Infusion Area on the second floor of the West Building.</t>
  </si>
  <si>
    <t>Frankford Arsenal Revitalization</t>
  </si>
  <si>
    <t>We are working on rehabilitating 40 blighted acres of the former Frankford Arsenal. Building #111 is a four story building and building #112 is a three-story building. We would propose to restore the roofs of both buildings and make repairs to restore the structural integrity of both buildings, as required. Install elevators to all of the floors of the buildings. Replace all of the existing windows with historically appropriate insulated window units. Provide electrical services to each floor. Bring the plumbing and sprinkler services to each floor; and propose to restore each floor of each of these buildings, including reconstruction and repainting interior and exterior of the buildings.</t>
  </si>
  <si>
    <t>Gotham Building</t>
  </si>
  <si>
    <t>2024 N 2nd, LLC</t>
  </si>
  <si>
    <t>The project is made up of 6 properties located from 2000-2034 N 2nd Street in Philadelphia. The property consists of a 10-story existing warehouse, loading dock and parking lot to the South and vacant land to the North. The project will consist of total historic renovation of the existing building and the adaptive re-use of the warehouse into a mixed-use complex with commercial on the ground floors and residential above. The South lots will become on-grade parking with a podium structure and dwelling units above. The project as designed will consist of 6,600 sf of commercial space and 120 residential units consisting of a mix of market rate units and affordable housing units. The commercial space is being earmarked for the relocation of E-Built headquarters, a growing construction / development firm, a co-working / business incubator space, a restaurant space as well as street front commercial space for a retail component.</t>
  </si>
  <si>
    <t>Guest Food Services Hub</t>
  </si>
  <si>
    <t>Zoological Society of Philadelphia (Philadelphia Zoo)</t>
  </si>
  <si>
    <t>The Zoo will construct a new larger, more energy efficient Food Services Hub and restaurant. Grant funds will be used entirely to pay for part of construction costs. Construction costs include building demolition; utility relocation; concrete; stone work (interior and exterior); structural steel; roofing; doors, frames and hardware; glass and glazing; drywall and carpentry; ceramic tile and stone flooring; carpeting and resilient flooring; painting; kitchen equipment; elevators; fire protection systems; plumbing; HVAC systems; security systems; electric; audiovisual; and telephone and data systems.</t>
  </si>
  <si>
    <t>Holy Family University--General Campus Improvement</t>
  </si>
  <si>
    <t>Holy Family University</t>
  </si>
  <si>
    <t>Renovation of two areas on University's main campus: two floors of Holy Family Hall to bring undergraduate admissions and student services together; and the Campus Center dining facility which needs a complete makeover to adequately support the food service function. Total square footage of renovations proposed are 28,536 sq. ft. in Holy Family Hall and 10,350 sq. ft. for Tiger Cafe space.</t>
  </si>
  <si>
    <t>IATSE Local #8 Training and Education Center Expansion</t>
  </si>
  <si>
    <t>International Alliance of Theatrical Stage Employees, (IATSE LOCAL #8)</t>
  </si>
  <si>
    <t>IATSE Local 8 has budgeted five million dollars to acquire the adjacent property located at 2351 South Swanson Street and modify the buildings at 2401 and 2351 South Swanson Street to expand the current Training Facility. The expansion plan includes adding approximately 9,000 square feet to the existing facility, acquiring the 2351 South Swanson property and purchasing the equipment to conduct training.</t>
  </si>
  <si>
    <t>Independence Visitor Center Expansion &amp; Improvement</t>
  </si>
  <si>
    <t>The Independence Visitor Center Visitor Experience Improvement Project (VEIP) entails renovations to the existing Independence Visitor Center owned by the National Park Service and operated by the IVCC through an Operating Agreement.</t>
  </si>
  <si>
    <t>Jefferson Tower Renovation</t>
  </si>
  <si>
    <t>Thomas Jefferson University</t>
  </si>
  <si>
    <t>This project includes the total renovation of 237,000 square feet of office space spanning 16 floors of the 1101 Market Street Building, now known as the Aramark Tower. This year, Aramark will be completely vacating the building, and Jefferson will fill this void by relocating all of its corporate service employees to the Tower. The building, which will be renamed Jefferson Tower, will require significant infrastructure improvements, including electric, data, HVAC and plumbing. The public lobby and concourse connection will also be renovated to include a new connection directly from the building to the Fashion District (former Gallery) and to the SEPTA multimodal transportation hub.</t>
  </si>
  <si>
    <t>Kay and Harold Ronson Health and Applied Science Center</t>
  </si>
  <si>
    <t>The four-story, $35 million, 60,000 gross square foot (GSF) building will connect to the existing Hayward Hall and include site work consisting of grading, utilities, roadways, landscape improvements and pedestrian connecting bridge to adjacent campus walkways; Classrooms, technical spaces (laboratory, clinical / clinical-related) and support spaces, group study and conference rooms, faculty offices, some department administration offices, and a new centralized core with an elevator, telecommunication and electrical closets and restrooms; Mechanical / core facilities; and Shell space for future program expansion.</t>
  </si>
  <si>
    <t>La Salle University Connelly Library Learning Commons</t>
  </si>
  <si>
    <t>Planned renovations to the existing Connelly library seek to improve: accessibility, personal health and wellness, energy efficiency and functionality issues within academic spaces, office spaces, fitness center and a publicly available bookstore / retail space. Renovations include cushion seating installation, installation of new boiler units, installation of boiler units completed, site demolition (interior), rough grading, storm drainage, framing, concrete seating wall, exterior walls, roofing, installation of interior finishes, elevators plumbing, fire protection, HVAC, electrical.</t>
  </si>
  <si>
    <t>LDC Training and Apprenticeship School and Community Learning Center</t>
  </si>
  <si>
    <t>LDC Education and Training Fund</t>
  </si>
  <si>
    <t>Construction of a new LDC Training/Apprenticeship School and Community Learning Center with approximately 60,000 s.f. and consisting of three floors. Both Temple University and the Laborers' welcome the chance to improve the community with first- class job training and first-class basic education and life skill training.</t>
  </si>
  <si>
    <t>The subject property is a vacant 40-acre blighted tract in N. Philadelphia - dubbed Philadelphia's Bermuda Triangle, aka Logan Triangle. Redevelopment of the Logan, transforming the blighted property into a vibrant, mixed-use commercial and community asset. RACP funds will be used to mitigate the site's structural instability through excavation, grading, paving, installation of structural pilings and slabs and replacing failing utility infrastructure.</t>
  </si>
  <si>
    <t>MaKen (Made in Kensington) City, aka 956 E Erie</t>
  </si>
  <si>
    <t>956 Erie Partners, LLC</t>
  </si>
  <si>
    <t>Maken City is a $27 million redevelopment of a 741,063 sf industrial/manufacturing facility located on 19.41 acres of land in Kensington, Philadelphia, PA at 956 E. Erie Ave. The building rehabilitation will include selective demolition, regrading, paving and landscaping, all new utility systems, a new roof, repair of masonry facades and exterior concrete repair.</t>
  </si>
  <si>
    <t>Market East Lighting District</t>
  </si>
  <si>
    <t>Working in partnership with major retailers, developers and property owners, CCD will design, install and maintain year-round lighting along Market East from City Hall to 7th Street. The CCD will install: 77 new LED, energy-efficient pedestrian light fixtures; year-round synchronized, color-changing LED architectural lighting of selected portions of buildings that choose to participate; a three-dimensional LED, temporary holiday lighting installation stretching across the width of Market Street East with permission secured from adjacent owners and the City of Philadelphia.</t>
  </si>
  <si>
    <t>Navy Yard Barracks Building</t>
  </si>
  <si>
    <t>NVH Hotel 2, LLC</t>
  </si>
  <si>
    <t>The vacant Navy Yard Barracks Building is currently being re-imagined as an upscale, 230+ Key full-service hotel. The requested grant will be used to offset the costs associated with the necessary environmental (site contamination, mold asbestos, debris) and structural (roof and foundation) remediation of the building, as well as those costs associated with maintaining the historic character of the building per the requirements of the federal historic preservation tax incentive program.</t>
  </si>
  <si>
    <t>North Philadelphia Revitalization Initiative</t>
  </si>
  <si>
    <t>3890 North 10th Street, Inc.</t>
  </si>
  <si>
    <t>The specific use of the funds is to 1) demolish existing blighted structures at 3256-58, 3246R-54, 3254, and 3226 Germantown Avenue and replace this neighborhood eyesore with a new mixed use building to include community-serving organizations and businesses and 2) to renovate a series of spaces within the Lenfest Center.</t>
  </si>
  <si>
    <t>North Philadelphia Schoolyard Redevelopment</t>
  </si>
  <si>
    <t>The Big Sandbox, Inc.</t>
  </si>
  <si>
    <t>The Big SandBox (TBS) is working to renovate and build 10 green schoolyards in North Philadelphia. The RACP project will consist of the Tanner G. Duckrey school the pilot schoolyard. New construction will include site improvements, construction of terraces walls, stormwater infrastructure improvements, and street enhancements.</t>
  </si>
  <si>
    <t>Nueva Esperanza Facilities</t>
  </si>
  <si>
    <t>Funds will be used totally for the construction of the Conference Center, reception area, art gallery, Student Success Hub, additional classrooms, microbiology lab and digital transmedia laboratories .</t>
  </si>
  <si>
    <t>In 2013 PBA opened the Louise Reed Center for Dance, a 15,000-sq ft. facility. This project will involve renovation of the current facility and new construction to build a large dance studio, a black box theater, support spaces (such as additional bathrooms, enhanced locker rooms, a company lounge, and studio rentals), and offices for the administrative staff. The expanded facility will be 44,100 gross sq. ft.</t>
  </si>
  <si>
    <t>Passyunk Energy Center</t>
  </si>
  <si>
    <t>Liberty Energy Trust</t>
  </si>
  <si>
    <t>This project will support the provision of reliable, clean solar electricity to the Passyunk Energy Center. The site is a current brownfield industrial site used by PGW to store liquefied natural gas (LNG) and supports network gas supply for the City of Philadelphia. The Passyunk Energy Center will expand the capital equipment on site to include the in situ production of LNG for use in providing peak and emergency back up fuel to low emission power generators, heating facilities, and other users of the fuel. In aggregate several acres of land will be built upon to complete the facility, as well as provide for electricity generation to power the facility. The combined solar facility will exceed 5 MW and the overall project size is $70 million.</t>
  </si>
  <si>
    <t>The vacant building will be renovated and repurposed as labs, flexible technology lofts and office spaces. The $13.9 million renovation will turn Building 227 into mixed use space specifically designed for 21st century businesses. Building 227 will reuse the existing structure but will be a gut renovation with all new interior partitions and mechanical/electrical systems. It includes 3 typical floors of tenant space above a 1st floor that combines shared amenity, tenant space, and building service. A central corridor divides the typical floors with 55% of the available tenant space targeted for wet lab fit-out on one side and 45% for dry office / tech loft on the other. A shared break room and 12-person conference room is provided at each floor.</t>
  </si>
  <si>
    <t>1839-00</t>
  </si>
  <si>
    <t>Philabundance will use the funds to construct a 19,960 sf free-standing facility that will include 10,000 sf of space for a production and a training kitchen, both USDA certified; office and classroom space; locker rooms; ample storage and refrigeration; and, flexible community space. Awarded funds will be used for qualified planning and construction costs related to general requirements plumbing, concrete, masonry, HVAC, fire suppression, finishes, electric, communications, and utility lines.</t>
  </si>
  <si>
    <t>Philadelphia Campus Redevelopment and Expansion</t>
  </si>
  <si>
    <t>The Philadelphia Campus of United Lutheran Seminary is seeking a mixed-use development opportunity to support the commercial and institutional functionality of several campuses' interior buildings. The refectory will be used as a full-service catering facility, and the project would include redesign and refurbishing to bring it up to code and functionality. The Chapel Plaza Health Services project will include redevelopment of the underutilized undercroft, which is currently not prepared to support healthcare and preventative care needs of insured and underinsured residents and thus renovations would bring the building into compliance to support medical services. The Hagan Hall Education and Business Center will support the expansion of our current affiliation with Academy Charter Cyber School and the entrepreneurial development of new businesses and the growth of existing businesses in the area.</t>
  </si>
  <si>
    <t>Philadelphia Museum of Art Core</t>
  </si>
  <si>
    <t>The Core Project will reorganize circulation at the heart of the building to improve the visitor experience. It will add 90,000 square feet of public space within the building's existing footprint, including 23,000 square feet for displaying the Museum's renowned art collection and 67,000 square feet for programming and visitor amenities. It will reopen historic spaces for the first time in decades, and establish stronger connections between the Museum and the Benjamin Franklin Parkway, Fairmount Park, and Schuylkill River Trail. It will replace HVAC, electrical, IT, fire safety, and security systems. It will improve emergency egress and ADA access. It will reduce energy consumption through cost-effective LED lighting, improved insulation, double-glazed windows, responsible water management, and building automation. Over 90% of the project scope is renovation to existing space and upgrades of building systems.</t>
  </si>
  <si>
    <t>Philadelphia Ronald McDonald House Chestnut Street Expansion</t>
  </si>
  <si>
    <t>This project will expand our 72,000 sq. ft., 45 bedroom property at 3925 Chestnut Street in West Philadelphia through the addition of a new 93,000 sq. ft. tower, increasing the size of our facility to 127 bedrooms and enabling us to more than double the number of families who can stay at our House and utilize our services.</t>
  </si>
  <si>
    <t>Philadelphia Transload and Intermodal Terminal - 2018</t>
  </si>
  <si>
    <t>Commonwealth Commons will purchase the land at 13 Pattison Avenue and make improvements to the land. This will include designing and constructing a new facility and new rail spurs to be the Philadelphia Transload and Intermodal Terminal.</t>
  </si>
  <si>
    <t>Powel Elementary &amp; SLA Middle School</t>
  </si>
  <si>
    <t>Drexel will construct a school facility (approximately 90,000 square feet) that will provide a hands-on learning environment, with specially designed spaces to accommodate experimentation and project-based learning. SLA-MS will serve 360 to 400 fifth- through eighth-grade grade students with 14 classrooms and two science labs. Powel Elementary school will serve 420 Kindergarteners through fourth-grade students with 15 classrooms. The two schools will share an art room, library, music/drama room, gymnasium, cafetorium (cafeteria and auditorium combined), nursing, counseling, outdoor areas, and some administrative services. The gymnasium and cafetorium will have public entrances to encourage community use. Landscaping on the three-acre site will provide flexible spaces to accommodate unique play equipment, lunch areas, and outdoor classrooms, and will feature native plants to provide shade, seasonal interest, and storm-water management.</t>
  </si>
  <si>
    <t>Project HOME Affordable Housing - 1900 Block Sansom Street</t>
  </si>
  <si>
    <t>Project HOME</t>
  </si>
  <si>
    <t>This project will renovate and rehabilitate the historic Warwick Apartment House and adjacent buildings at 1904-16 Sansom Street, to result in the creation of 30 new affordable housing units.</t>
  </si>
  <si>
    <t>Project Spark</t>
  </si>
  <si>
    <t>Spark Therapeutics, Inc.</t>
  </si>
  <si>
    <t>Spark's headquarters project will consolidate its operations into a corporate and R&amp;D headquarters in Philadelphia. Spark will invest approximately $132M at One Drexel Plaza (ODP), located at 3025 Market Street. In Nov. 2017, Spark executed a lease with Brandywine Realty Trust (BDN) for two floors, basement space and an option to lease an additional floor at ODP, the anchor building for BDN's Schuylkill Yards project. In Jan. 2018, Spark began demolition on the second floor of ODP to prepare to build research laboratories and offices. In May 2019, Spark will gain access to the third floor of ODP to begin to build laboratory and office space. Spark may expand to the fourth floor of ODP to build corporate offices and may build conference space or other amenities. The approximate budgeted cost is: $39M for the second floor, $40M for the third floor, $25M for the fourth floor and $25M for additional amenities.</t>
  </si>
  <si>
    <t>Proto Brewery Hotel</t>
  </si>
  <si>
    <t>Leopard Real Estate Partners, L.P.</t>
  </si>
  <si>
    <t>The Proto Brewery Hotel will be created and will have 125 rooms, a rooftop pool, 2 restaurants, a coffee shop, and a co-working facility. The co-working incubator will be a radically new kind of office: a series of spaces, experiences and amenities suited to ambitious innovators.</t>
  </si>
  <si>
    <t>PYB plans to construct a state-of-the-art youth basketball and education center on the Logan Triangle within North Philadelphia, a location and community that has been neglected for 20+ years after the demolishment of approximately 1,000 homes. This 30,000 square foot community center, will draw boys and girls from across the city and region, and will serve as a safe haven and empowerment vehicle for thousands of young people per year.</t>
  </si>
  <si>
    <t>Mann Center - Enhance the Experience</t>
  </si>
  <si>
    <t>Mann Center for the Performing Arts</t>
  </si>
  <si>
    <t>The elements to this capital plan include: (1) A new Skyline Stage infrastructure and equipment to be constructed, eliminating the current rental expense which would dramatically reduce operational costs of the Skyline Stage performances. (2) Facility-wide enhancements to include new pedestrian and wheelchair paths, eliminating zigzags up the hill, the addition of new digital wayfinding to parking areas, the expansion of currently overcrowded entry plaza, renovation and expansion of existing hilltop and pavilion restrooms, the purchase of LED screen and improvements to the sound systems to improve both the Skyline and main stage experiences, and the construction of an outdoor "beer garden" to create an outdoor environment at the top of the hill.</t>
  </si>
  <si>
    <t>Ralph J. Roberts Boys &amp; Girls Club</t>
  </si>
  <si>
    <t>Funding from RACP will cover renovation/construction costs for the RJR Club. Specifically, we plan to use the $2 million towards costs associated with renovating the old Club House including the cost of repointing masonry, installing new bathrooms, replacing windows throughout the building, installing new flooring and installing new mechanical systems. RACP's support will transform a deteriorating facility into a state-of-the-art Club that offers youth a refuge while addressing quality of life needs such as education, crime, hunger &amp; obesity. By offering youth access to educational programs, a safe structured space with caring staff and healthy meals we will prevent them from dropping out, engaging in risky/criminal activity and suffering from hunger/obesity. We anticipate providing 92,000 home-cooked meals, 16,000 aggregate hours of literacy instruction and 260,000 aggregate hours of youth development programming on an annual basis.</t>
  </si>
  <si>
    <t>Redevelopment Assistance Capital Program (RACP)</t>
  </si>
  <si>
    <t>The project entails demolition, abatement, site work, construction costs, architecture, engineering, permits, and insurance for the LIFE Center and commercial space at 3232 Henry Avenue. The LIFE Center will be built as part of Phase 1B along with 36 units of housing and 6,000 SF of commercial space.</t>
  </si>
  <si>
    <t>Redevelopment/Construction of NextFab Studio, LLC Manufacturing Incubator</t>
  </si>
  <si>
    <t>NextFab Studio, LLC</t>
  </si>
  <si>
    <t>The project proposed here will develop NextFab's premises at 2019 Washington Avenue, Philadelphia. Funds will be used for the development of a 2nd story and interior fit out. Construction will entail erecting an interior steel structure to support the 2nd story within the existing building shell. Electrical and water services will be upgraded. A fire sprinkler system will be installed. All new HVAC systems will be installed.</t>
  </si>
  <si>
    <t>Renovation, infrastructure improvement and other related costs for WHYY facilities upgrade</t>
  </si>
  <si>
    <t>WHYY, Inc.</t>
  </si>
  <si>
    <t>This project will provide upgrades to WHYY's facility that will improve WHYY's ability to better serve the Greater Philadelphia Area community. WHYY's capital improvement project includes HVAC replacement, lighting fixture replacement with LED Fixtures, LED wall replacement, and window treatment at our main production facility and Public Media Commons located at 150 North Sixth Street, in Philadelphia.</t>
  </si>
  <si>
    <t>Restoring Philadelphia's Beacon: The Christ Church Steeple</t>
  </si>
  <si>
    <t>Christ Church is a National Historic Landmark, founded in 1695, and the 6th most visited historic site in Philadelphia. Each year, 250,000 tourists visit to learn about the founding of America and the American Revolution. All RACP funds will be dedicated to the complete structural repair of the Christ Church steeple and the restoration of its supporting brick tower.</t>
  </si>
  <si>
    <t>Rhoads Industrial Innovation and Advanced Technology Center</t>
  </si>
  <si>
    <t>The project will entail the renovation of A Bay in Building 57 and related parts of the building to house the Innovation and Advanced Technology Center and the Center for Business Innovation. The requirements for the installation and operations of the new innovative processes in A Bay will include significant investment in site prep and layout, building service power, steam loop, heavy floors to support the weight of the technology itself and the heavy steel that will be processed in the facility. The investment is also needed to acquire and install machines and steel fabrication systems to create this innovative and cost effective operation.</t>
  </si>
  <si>
    <t>Schuylkill Banks Christian to Crescent Construction</t>
  </si>
  <si>
    <t>Schuylkill River Development Corporation</t>
  </si>
  <si>
    <t>The Schuylkill River Trail is a 128-mile multi-use greenway running along the Schuylkill River. The project will fill the last major gap in the Schuylkill Banks trail, along approximately 3,000 feet of the riverfront between Christian and 34th streets. The project will consist of the construction of a cable supported bridge structure and related connections to existing on-land trail segments on either side of the structure, as well as a bridge and ramp near the midpoint of the center span of the bridge structure to connect this route to South Philadelphia neighborhoods.</t>
  </si>
  <si>
    <t>SLS International Hotel &amp; Residencies</t>
  </si>
  <si>
    <t>Broad and Spruce Associates, LP</t>
  </si>
  <si>
    <t>SLS International Hotel and Residences (SLS) will transform an empty lot and hole in the ground across from the Kimmel Center into an amenity for the city. The new building that will house 152 hotel rooms, 90 condo units and 7,000 square feet of food and beverage options in a 45 story tower.</t>
  </si>
  <si>
    <t>Smith Memorial Playground and Playhouse: Preserving Play II</t>
  </si>
  <si>
    <t>Smith Memorial Playground &amp; Playhouse, Inc.</t>
  </si>
  <si>
    <t>Preserving Play II will expand indoor program space, creating 4,000 square feet of classroom and administrative space and enabling Smith to open an innovative Nature Preschool. The project will preserve the Playhouse's historic integrity, increase attendance, create jobs, spur economic activity in East Fairmount Park, and build on work funded by previous RACP awards. Construction includes: rebuilding walls, removing terrace shoring and floor slab; mechanical, electrical, plumbing (MEP) work; preparing and pouring slabs; ceramic tile; door frames and hardware; millwork/casework; painting; installing operable partitions; bathroom partitions and specialties.</t>
  </si>
  <si>
    <t>The property consists of 17.26+ acres of property, 8 structures, 31 tenant spaces, and 910 accessory, on-site parking spaces. The proposed project involves demolition of all or almost all of the existing structures, and the construction of a collection of new, modern buildings and related site improvements (e.g., updated stormwater management infrastructure), involving the retention and relocation of existing tenants, the placement of new tenants, and the creation of an on-site, multi-family residential rental component, creating a true mix use of commercial, retail and residential uses.</t>
  </si>
  <si>
    <t>The Cahill Property Foundation is requesting $6,000,000 of $25,000,000 needed to improve the academic facilities that provide quality educational programs to the underserved students in Philadelphia. The first phase of the project that is expected to cost $5,000,000 is scheduled to be completed this year. The RACP monies would focus on the second phase of the program. Phase II will provide a STEM Educational Center that that will be new construction. This facility will provide the nexus for a challenging curriculum to an underserved community that will produce capable students for colleges within Pennsylvania, as well as create immediate jobs during construction of the center.</t>
  </si>
  <si>
    <t>The funds provide for the design, engineering and construction of two new floors within the recently completed facility. The floors house the College of Public Health physical therapy and occupational therapy programs. The construction includes all building systems, building controls, finishes, fixtures and equipment.</t>
  </si>
  <si>
    <t>SUPRA/EMSCO at the West Parkside Industrial Park</t>
  </si>
  <si>
    <t>SUPRA Enterprises, LLC</t>
  </si>
  <si>
    <t>Project entails the Acquisition of 8.6 acres of land from PIDC and construction of a 60,000 square foot Office &amp; Warehouse facility, in the West Parkside Industrial Park, area of Philadelphia. This project will entail site environmental remediation and extensive site soil and foundation stabilization work.</t>
  </si>
  <si>
    <t>Susquehanna Square</t>
  </si>
  <si>
    <t>Community Ventures</t>
  </si>
  <si>
    <t>Susquehanna Square is a 37-unit, scattered site, new-construction housing development, which will transform 17 abandoned lots and 2 vacant houses surrounding the Duckrey School into new affordable housing. The project will be comprised of 2 newly-constructed 3-story buildings at 2137-61 N 15th Street and 2116-24 N 16th Street and a 3-story duplex at 1601 Diamond Street.</t>
  </si>
  <si>
    <t>Temple Lung Center Department of Thoracic Medicine &amp; Surgery at Temple University Hospital - Phase 1</t>
  </si>
  <si>
    <t>The construction of the procedural suite will provide four state-of-the-art diagnostic and therapeutic interventional procedural rooms.</t>
  </si>
  <si>
    <t>Temple University Alpha Center</t>
  </si>
  <si>
    <t>The proposed project consists of an approximately 80 - 95,000sf facility will house a full service, interdisciplinary educational and community engagement center referred to herein as, the Alpha Center. The Alpha Center will include multiple services that benefit children and their families from North Philadelphia in conjunction with high quality training and academic research. The site is under University control and will include all components required to construct a facility required to service the programmatic features listed above.</t>
  </si>
  <si>
    <t>The Beury Building</t>
  </si>
  <si>
    <t>Shift Development &amp; Construction</t>
  </si>
  <si>
    <t>The Beury Building renovation will create 80 1BR residential units, 50 affordable and 30 market rate plus about 15,000 sf of commercial space. The commercial space is mostly on floors 1-2, affordable units on floors 3-8 and market rate on 8-11.</t>
  </si>
  <si>
    <t>The Clay Studio (TCS) is an internationally respected ceramic arts organization that serves the career needs of artists, the cultural needs of the community, and provides arts education to young people. This project will directly benefit the community through innovative cultural programming, increased retail activity, and increased foot traffic in the South Kensington Neighborhood. TCS will acquire land and construct a new 32,000 sf facility to house its operations. The new facility will house significant space for ceramic art education, artist rental studios, a micro-industry prototyping space for arts business, a professional art gallery, and retail operations. In addition to the educational space, there will be administrative offices, a studio for outreach activities, and special events rental space.</t>
  </si>
  <si>
    <t>The Museum of Sports</t>
  </si>
  <si>
    <t>The Museum of Sports project consists of the renovation of a facility leased by The Museum of Sports into a state-of-the-art sports museum. The project will require significant carpentry, concrete and flooring work to transform the interior and frame of the building into a suitable layout. Likewise, the building's HVAC and electrical system will be upgraded for the new use of the building. Lastly, the build-out of the facility and improvements to the building's facade and surrounding land will be conducted.</t>
  </si>
  <si>
    <t>The New Philadelphia Technician Training Institute</t>
  </si>
  <si>
    <t>Philadelphia Technician Training Institute</t>
  </si>
  <si>
    <t>PTTI's Strategic Plan for growth include building a $34MM Technical Center to increase the floor space of PTTI's Girard Ave facility from 45,000 SF to 150,000 SF to grow the school capacity by an additional 200 percent. This will be done to increase PTTI's educational courses in trade skill courses. Note: the founders of the institute purchased the entire city block of Girard Ave property so that PTTI can offer hard-to-find trade skill courses in the urban community. Build a $34MM Technical Center to increase the floor space of PTTI's Girard Ave facility from 45,000 SF to 125,000 SF to grow the school capacity by an additional 400 percent. This will be done to increase PTTI's educational courses in trade skill courses.</t>
  </si>
  <si>
    <t>The Salvation Army will construct a new facility to house its EDS program on property that it owns on North Broad Street in Philadelphia. The new building will be 13,800 SF. A parking area will also be provided with an overflow area to increase the amount of emergency vehicles that can be accommodated as needed.</t>
  </si>
  <si>
    <t>The South Street Headhouse Revitalization Initiative</t>
  </si>
  <si>
    <t>The streetscape lighting improvement project along 5th Street will include the following: removal of 12 trolley poles, purchase and installation of pedestrian lighting for 15 blocks (approximately 70 poles), planting of 15 trees, traffic calming interventions, and related utility installation and curb restoration. Bainbridge Green improvements and construction activities will include: demolition and rebuilding of 4th and 5th Street concrete plazas, new landscaping, new lighting, new walkways and sidewalks, new pedestrian amenities, removal of a traffic island, and other public space upgrades. Building Facade and Modernization will include interventions such as new windows, doors, masonry repairs, painting, lighting and other building improvements.</t>
  </si>
  <si>
    <t>K4 Philadelphia</t>
  </si>
  <si>
    <t>Liberty on the River is a proposed 17-acre mixed-use, master planned development along the Delaware River waterfront transforming vacant and underutilized land. The RACP reimbursement funds will be used for the non-residential portion of construction of Tower Four. This includes site improvements, parking podium hard costs, retail hard costs, and common area hard costs. The overall site preparation has included addressing land development issues such as utilities upgrades, storm water management approvals, and PennDOT offsite road issues.</t>
  </si>
  <si>
    <t>Tower One- Liberty on the River</t>
  </si>
  <si>
    <t>Liberty on the River is a proposed 17-acre mixed-use, master planned development along the Delaware River waterfront transforming vacant and underutilized land. The planned towers include approximately 3.5 million square feet of development. The first phase is Tower One, a 22-story, 279 unit, for rent housing units, including two levels of parking with 178 spots, 8,289 square feet of indoor amenities, 16,405 square feet of outdoor space, and 9,899 square feet of ground floor retail.</t>
  </si>
  <si>
    <t>Identified Problem Liberty on the River is a proposed 17-acre mixed-use, master planned development along the Delaware River waterfront transforming vacant and underutilized land. The RACP reimbursement funds will be used for the non-residential portion of construction of Tower Three. This includes site improvements, parking podium hard costs, retail hard costs, and public space. The overall site preparation has included addressing land development issues. The site requires infrastructure projects, storm water management, elevators for the garage, oversized sidewalks for the entire length of the site, upsize the utilities at the site to handle the new capacity, and additional connections to the Delaware River Trail.</t>
  </si>
  <si>
    <t>Tower Two, is a 200 room hotel that will hold parking for retail, oversized sidewalks for eating and loading/unloading areas, as well as elevators for garages. The site requires a stormwater management infrastructure including a rain garden.</t>
  </si>
  <si>
    <t>TUH Episcopal Campus Opioid Response and Related Infrastructure</t>
  </si>
  <si>
    <t>Temple University Hospital - Episcopal Campus</t>
  </si>
  <si>
    <t>The CRC expansion project entails redesign of the existing CRC and expansion to the area next to the current CRC; as well as an update to the antiquated boilers of TUH-EC. The CRC expansion project will add roughly 2,000 square feet to the existing CRC area. Demolition and renovation work will include electric, HVAC, fire proofing, plumbing, interior construction, demolition of current layout, and installation of infrastructure improvements.</t>
  </si>
  <si>
    <t>University City Gateway Phase II</t>
  </si>
  <si>
    <t>Brandywine Cira Garage I, LP</t>
  </si>
  <si>
    <t>The project entailed the expansion of existing two levels of parking on top of the Cira South Garage and the creation of a green roof on the top level of the garage. This green roof provides an elevated park-like setting that is fully accessible to the public, and stabilizes and enhances the economic environment of the surrounding community. The green roof terrain was previously an impervious structure thus substantially reducing the burden on the areas storm water system. This green roof is one of the largest green elevated areas in the city of Philadelphia. This park has become a model project in the city's initiative to green the city and also sustainably reduce the storm water run-off throughout Philadelphia.</t>
  </si>
  <si>
    <t>Venice Innovation Island</t>
  </si>
  <si>
    <t>ESmith Properties</t>
  </si>
  <si>
    <t>The project is the redevelopment of a massive 31-acre former industrial site into a vibrant 21st century live/work/play community in Manayunk. This project will entail a master plan that will transform a recently decommissioned paper plant into a new "Innovation Island". The plan includes the adaptive re-use of nearly 500,000 square feet of existing space, selective demolition, new construction of several commercial buildings, 100 +/- new units of multifamily residential, and public access and amenity space.</t>
  </si>
  <si>
    <t>Walnut Street Theatre Expansion</t>
  </si>
  <si>
    <t>Walnut Street Theatre will construct a 30,000 SF addition to the historic theatre on the adjacent parking lot owned by the theatre. The new facility will connect to the current physical plant and include a 400 seat theatre in the round, 2 restaurants, public lobbies, new box office and 2 rehearsal halls.</t>
  </si>
  <si>
    <t>The West Regional Center will become the destination campus for workforce development. The college plans to construct a new 64,000 sq. ft. automotive technology training center. The project budget includes the land purchase, demolition of existing facilities, construction and outfitting of new facilities, and parking. Grant funds will cover construction costs of the new facility.</t>
  </si>
  <si>
    <t>West Philadelphia Institute</t>
  </si>
  <si>
    <t>22 S. 40th Street Owner, LLC</t>
  </si>
  <si>
    <t>22 South 40th Street Owner, LLC has acquired a historically significant, 20,000 sq. ft. office building at 40th and Ludlow Streets in West Philadelphia. Our intent is to restore it to its original condition, creating a vibrant community of small for-profit and non-profit enterprises. We plan for a complete renovation of the interior spaces with new building systems, flooring, drywall, wall/ceiling finishes and FFE. We will also restore the exterior facades to renew the building to its 1927 appearance. This will involve masonry restoration, all new historically appropriate windows, storefront and doors. A new attractive sidewalk and streetscape improvements at ground level will be installed.</t>
  </si>
  <si>
    <t>William Way LGBT Community Center Reconstruction</t>
  </si>
  <si>
    <t>William Way LGBT Community Center</t>
  </si>
  <si>
    <t>This project entails retaining and renovating the front portion of the existing building (1315 Spruce St.) while retaining its historic elements, as well as demolishing and replacing the rear wings. The project will add 9,800 square feet of usable space, including 51% increase in rental space, and make the building fully ADA compliant. Construction will include renovation of the front portion of the existing building and demolition and new construction of the rear wings. Components of the project include: renovation of the front façade to make the building more welcoming; glazing and opening the new rear of the building to provide a second inviting entrance; restoring the historic lobby; creating gender-neutral bathrooms with full height toilet partitions; replacing the elevator for increased handicap access; creating a 2-story event space, central atrium, and offices; and replacing the elevator for increased handicap access.</t>
  </si>
  <si>
    <t>Wistar Institute Biomedical Job Training</t>
  </si>
  <si>
    <t>Wistar Institute</t>
  </si>
  <si>
    <t>Wistar currently runs the Biomedical Technician Training Program with the Community College of Phila. However, admission is in high demand and without dedicated space, they can only accommodate 12 students per year. New lab and classroom space will allow them to raise enrollment to 24, providing twice as many students the chance to be trained and placed at biomedical and pharmaceutical companies. The project will also enable Wistar to increase its cancer research. With 6,000 sq. ft. of single pane windows from 1975, the inability to control temperatures in the lab prevents it from conducting life-saving research in certain areas. By upgrading the windows, it will be able to expand its research, hire more researchers, and make further advances in cancer-related medical discoveries. All construction will be in the West Building (key cancer research building) at 3601 Spruce St., which is owned by Wistar. Window replacement will include removal of 6,000 sq. ft. of windows. Also in this building, a new, permanent 3rd floor space will be created for the Biomedical Technician Training Program.</t>
  </si>
  <si>
    <t>Construction of a 130,000 sf, 6-story mixed use facility that will include academic/educational &amp; study space, student/staff residential space, public meeting facilities, student support offices, &amp; commercial retail space. RACP funds are requested to support ONLY the sites 5,000 sf of educational &amp; public meeting space, 3,600 sf of retail space, and 14,000 sf green space.</t>
  </si>
  <si>
    <t>Woodmere Art Museum Education Infrastructure</t>
  </si>
  <si>
    <t>Woodmere proposes to expand its arts education activities, by enlivening the museum's outdoor space for school groups, families, and other visitors. The new project builds on Woodmere's previous RACP project, which addressed stormwater management across the museum's landscape (installing porous paving and numerous other state-of-the-art environmental stewardship elements). The new project entails: 1) Landscaping to create an expansive outdoor nature classroom: a) earth moving, planting, and creating spaces for new sculpture and education activity; b) installing amenities, such as pathways, ramps, seating, fences, and security; c) lighting and signage to guide and engage visitors. 2) Creation of back-of-house education and office spaces. With the expansion of partnerships and education activities, office spaces and seminar spaces are needed. Renovation will include roofing, repointing of stonework, window replacement, interior renovations, elevator, and new bathrooms.</t>
  </si>
  <si>
    <t>YORKTOWN PRESERVATION</t>
  </si>
  <si>
    <t>Yorktown Community Development Corporation</t>
  </si>
  <si>
    <t>The project focus on improvements and renovations to common spaces throughout the neighborhood, which include Cul-de-sac Circles and Courtyards. The Yorktown Preservation project will: Remove hazardous trees from circles, Retrofit Circles for infiltration of storm water, Remove curbing to create central rain gardens, Improve entrances to Cul-de-sacs. In the Courtyard areas the project will Remove overgrown trees, uprooted sidewalks, crumbling walls and broken concrete slabs; Remove benches, Restore areas with passive parks, recreation and play areas with bench seating, planters, historic pavers markers, and LED lighting. The areas are all public property.</t>
  </si>
  <si>
    <t>Zitner Candy Factory Modernization</t>
  </si>
  <si>
    <t>Zitner Candy Corp.</t>
  </si>
  <si>
    <t>The proposed project will include renovations necessary to modernize the Zitner's Candy Factory. Approximately 50,000 SF of office space will be renovated. Clean room panels will be installed to create new production space that meets necessary food safety and quality requirements. A new HVAC system will be installed. Exterior improvements include the building facade, roof, doors and windows. Site infrastructure will be upgraded to meet production demands. Zitner's also plans to upgrade machinery and equipment to increase production capacity within the renovated facility. Planned investments include enrobing lines, holding tanks for liquid chocolate, cooling tunnels and packaging equipment. Upon completion of the project, Zitner's will commence expansion and workforce development training.</t>
  </si>
  <si>
    <t>Tri County REC Fiber</t>
  </si>
  <si>
    <t>Tri-County Rural Electric Cooperative</t>
  </si>
  <si>
    <t>Potter</t>
  </si>
  <si>
    <t>Coudersport Borough</t>
  </si>
  <si>
    <t>This pilot project would provide broadband to approximately 1,383 customers in portions of rural Potter County, including approximately 830 residential, 540 seasonal, and 13 commercial customers that currently lack access to adequate internet speed. It includes the construction of 103.1 miles of fiber, attached above ground on poles owned by the applicant (Tri-County Rural Electric Cooperative) in right of ways already acquired by the applicant.</t>
  </si>
  <si>
    <t>This project will include a comprehensive upgrading of classrooms and laboratories for Penn State Schuylkill's radiology, physics, and chemistry. The radiology classroom and laboratories will receive upgrades to support current professional standards for instruction and learning. We will replace the two existing analog non-energized radiographic units (x-ray tube, table, and control panel) with state-of-the-art digital non-energized radiographic units. The chemistry laboratory space will be increased from 1,145 sq. ft. to 2,471 sq. ft. in order to properly support the required coursework. We will reconfigure existing metal casework/lab stations in the existing chemistry lab and purchase new casework for the proposed general chemistry and research laboratory spaces. Existing fume hoods will be relocated to create an open area that will better facilitate instruction. The project will also modernize physics equipment, classroom and laboratories. The physics laboratory space will have new presentation/technology equipment installed, upgrades to the lighting/electrical system and new laboratory equipment will be purchased.</t>
  </si>
  <si>
    <t>St. Luke's Hospital - Orwigsburg Site Development &amp; Readiness</t>
  </si>
  <si>
    <t>West Brunswick Township</t>
  </si>
  <si>
    <t>St. Luke's plans to build an 121,000 square foot, 3 story, 80 bed (initially 40 bed) hospital on 34 acres of land located in West Brunswick Township, Schuylkill County to provide healthcare to residents in the Orwigsburg and surrounding communities. The hospital will have a 15 bed emergency department, 4 operating rooms, radiology services and additional ancillary services.</t>
  </si>
  <si>
    <t>Veterans Community Memorial Hall (2018)</t>
  </si>
  <si>
    <t>The proposed project includes various interior and site improvements to Veterans Community Memorial Hall. The interior improvements include the final construction effort for the Veterans Room, mechanical/equipment improvements for the kitchen and various final amenities for spaces updated during recent projects (structural &amp; building envelope efforts are complete). The proposed exterior improvements includes the final construction of the Veterans Monument and corresponding parking lot, final storm water management improvements, updated rear access to the building, site lighting, wearing course on the existing parking lot and various amenities.</t>
  </si>
  <si>
    <t>Courthouse Expansion</t>
  </si>
  <si>
    <t>Snyder County</t>
  </si>
  <si>
    <t>Snyder</t>
  </si>
  <si>
    <t>The approximately 6,000 square foot building that was purchased is abutted against the current Courthouse and can be joined together through the office that is currently occupied by the County Treasurer. The County plans to combine the two buildings by placing a walkway through that wall and constructing a walkway between the current Courthouse and the second floor new building. The building that was purchased was formerly used as a bank and will need extensive remodeling to be used for County government. The entire building will need to be altered to create additional office space, a public meeting room and additional space for the operation of the Court system. This will allow the basement of the current Courthouse to be vacated and utilized for storage of County records.</t>
  </si>
  <si>
    <t>Boone Deep Mine</t>
  </si>
  <si>
    <t>LCT Energy</t>
  </si>
  <si>
    <t>Somerset</t>
  </si>
  <si>
    <t>Stonycreek Township</t>
  </si>
  <si>
    <t>The RACP funding will specifically be used towards the construction of the Boone Deep Mine. This project will specifically include surface installation expenses, slope development, surface mine development for deep mine, and engineering.</t>
  </si>
  <si>
    <t>Laurel Highlands Tourism Expansion Phase II</t>
  </si>
  <si>
    <t>Seven Springs Borough</t>
  </si>
  <si>
    <t>The construction of a new year-round event venue in the Borough of Seven Springs. The venue will offer food service, facilities to accommodate groups, and a commercial training kitchen that will support regional apprenticeship programs.</t>
  </si>
  <si>
    <t>Laurel Rail Loop</t>
  </si>
  <si>
    <t>Shade Township</t>
  </si>
  <si>
    <t>The purpose of this project is to create a full functioning coal cleaning plant accessible by rail in Shade Township, Somerset County. When completed, the plant will be run by LCT Energy with coal being sent directly to market. The funds used for this project will specifically go towards the construction of a 400 TPH plant and 3.5 miles of rail. Components of this project include foundations, structure, plate work, piping, sheeting, overhead crane &amp; enlarged thickener, erection, electrical, and freight/misc.</t>
  </si>
  <si>
    <t>Somerset Medical Office Building - Phase I</t>
  </si>
  <si>
    <t>Somerset Borough</t>
  </si>
  <si>
    <t>The Center currently operates a Rural Health Clinic in Somerset which is inadequate to fully service the number of patients seeking assistance from the heath care system. Conemaugh has determined to address these issues through relocating the clinic to a larger site and constructing a new upgraded facility. The new medical office building will be constructed and equipped to adequately accommodate the consolidation of existing primary care and specialist offices and their staff. Conemaugh plans to purchase approximately 3.85 acres of land located at 105 Pine Haven Drive, within Somerset Borough. The new center will have 12,850 square feet.</t>
  </si>
  <si>
    <t>Stoystown Volunteer Fire Company Expansion</t>
  </si>
  <si>
    <t>Stoystown Borough</t>
  </si>
  <si>
    <t>This project will require an expansion of the current building that houses Stoystown Volunteer Fire Company. This expansion will involve new construction on the building, as well as renovation on any component necessary to continue with the expansion. Some of these components include reconfiguring existing stormwater controls, HVAC, plumbing, and electrical.</t>
  </si>
  <si>
    <t>Twin Lakes Drug &amp; Alcohol Center, Phase II Expansion</t>
  </si>
  <si>
    <t>Twin Lakes Center for Drug &amp; Alcohol Rehabilitation</t>
  </si>
  <si>
    <t>Somerset Township</t>
  </si>
  <si>
    <t>Twin Lakes is launching a strategic plan to add additional inpatient, partial and outpatient treatment facilities. Specifically, this project will increase access to treatment, and save lives through expanded access to treatment. Phase I construction is underway, thanks in part to the initial RACP grant awarded by the Commonwealth, and a matching grant from the R.K. Mellon Foundation in the amount of $500,000. This application requests consideration of a second $1 million grant that will allow Twin Lakes to add an additional 14 beds in entry/intake/detox, a 2,431 square foot outpatient treatment area, a 7,306 square foot gym and common area, a 5,096 square foot group therapy area and associated mechanical/security exterior accommodations.</t>
  </si>
  <si>
    <t>PA Natural Resource Export</t>
  </si>
  <si>
    <t>Export PA Products, Inc.</t>
  </si>
  <si>
    <t>New Milford Township</t>
  </si>
  <si>
    <t>The design and construction of a new 80,000 square-foot distribution facility in New Milford Township, Susquehanna County.</t>
  </si>
  <si>
    <t>Susquehanna County Centralized Facility</t>
  </si>
  <si>
    <t>Dimock Township</t>
  </si>
  <si>
    <t>Eureka Resources, an oil and gas wastewater management services company, is proposing the building of a new centralized oil and gas wastewater treatment facility in Susquehanna County.</t>
  </si>
  <si>
    <t>Susquehanna County Public Safety and Continuation of Govt.</t>
  </si>
  <si>
    <t>Susquehanna County</t>
  </si>
  <si>
    <t>Relocation of the 911 center with the EMA in a user-friendly best practice facility. The new facility will be approximately 25,000 square feet and house the new 911 Center and associated public safety offices. Please see attached narrative for details.</t>
  </si>
  <si>
    <t>The Greater Susquehanna Valley YMCA secured a vacant former Wal-Mart shell and is re-purposing the property into a 96,000 square foot community and health center that will include building renovations and new construction expansion. An 8-lane competitive pool, a warm water therapy/family pool, a full gymnasium, a wellness center, and an early learning center will be included. The RACP funds will be used specifically for expenses associated with the construction costs to build this new facility.</t>
  </si>
  <si>
    <t>Scrubgrass Waste Coal Cogeneration Plant Redevelopment</t>
  </si>
  <si>
    <t>Oil Region Alliance of Business, Industry &amp; Tourism</t>
  </si>
  <si>
    <t>Venango</t>
  </si>
  <si>
    <t>Scrubgrass Township</t>
  </si>
  <si>
    <t>Redevelop the Waste Coal Cogeneration Plant in Scrubgrass Township. Since starting operations in 1993, over 1,000 acres of abandoned mine lands in western PA have been reclaimed. Maintenance of the overall infrastructure of the facility has significantly degraded to not having the available revenue to update structures and systems that are critical to the successful operation of the project. Items that will be the primary focus include renovation to plant systems including updating material storage and handling to accommodate new technology for the cement industry, plant Digital Control System updates, updated network server, routers and computers, repair of onsite buildings to include roofs, siding, floors, lighting, HVAC and archive storage area and Baghouse upgrades.</t>
  </si>
  <si>
    <t>1840-00</t>
  </si>
  <si>
    <t>2018 Warren Riverfront Revitalization</t>
  </si>
  <si>
    <t>Once the City has developed a buildable parcel by moving overhead and underground utilities and realigning a portion of Clark Street, an RFP for construction of a hotel on the site will be let. The successful hotel developer will be a sub-grantee for the purposes of $3,000,000 of the total RACP award. The remainder of the project includes removing existing roadways; making streetscape improvements on the remaining and realigned portions of Clark St.; increasing the turning radius at the terminus of Clark St. onto Langdon Dr., and installing sidewalks and street lights on Langdon Dr. This will make the entire area accessible to pedestrians. (Streetscape improvements include curbing, sidewalks, streetlights, and green spaces.)</t>
  </si>
  <si>
    <t>Northern Pennsylvania Regional College Administrative Center</t>
  </si>
  <si>
    <t>Warren County Development Association</t>
  </si>
  <si>
    <t>The Northern Pennsylvania Regional College requires permanent office facilities from which to administer their multi-county educational programming. The WCDA has undertaken the renovation of the former PNC Bank Building, a historic 5 story structure located in the heart of the City of Warrens' business and streetscape improvement area. The RACP portion of the Northern Pennsylvania Regional College Administrative Center project will focus on completing infrastructure improvements within the PNC building as well as completing the modernization of elevator control systems within the facility to ensure safe and continuous operation of these systems.</t>
  </si>
  <si>
    <t>Brockway Glass Plant Site Redevelopment</t>
  </si>
  <si>
    <t>Running Brooke II Associates</t>
  </si>
  <si>
    <t>Canton Township</t>
  </si>
  <si>
    <t>Running Brooke II Associates intends to redevelop and repurpose the former Brockway Glass Plant property in Canton Township, Washington County. Running Brooke will build a new 130,000 SF building with loading docks, appropriately equipped to support various industrial and manufacturing end uses. Fit out of the building will enable 20,000 SF or larger leasable spaces to meet tenant needs and market demand. Onsite parking will accommodate up to 267 vehicles. To prepare the site for redevelopment, 200,000 SF of existing dilapidated metal structures and an old sand silo must be removed.</t>
  </si>
  <si>
    <t>Canonsburg Expansion</t>
  </si>
  <si>
    <t>HomeServe USA Corp.</t>
  </si>
  <si>
    <t>HomeServe is expanding its operations into Canonsburg, Washington County. The requested grant funds will be used for renovations associated with the expansion. Specifically, these grant funds will be used for design, flooring, roofing, glass/glazing, drywall/ceilings, casework, windows, fire protection, plumbing, HVAC, telecommunications and electrical.</t>
  </si>
  <si>
    <t>T&amp;R Properties, Inc.</t>
  </si>
  <si>
    <t>The Cool Valley Development is a multi-phased project in the planning stages. The project's developmental plans have been submitted to the Cecil Township Department of Zoning and are currently being reviewed. The RACP scope of the project is limited to the Phase I construction activities. The first phase of the project consists of the excavating and grading of up to 250 acres of land, as well as the installation of basic infrastructure, including water, gas, electricity and roads. Once completed, the first phase of the project will result in approximately 250 acres of pad-ready sites within 21 months of the commencement of construction activities.</t>
  </si>
  <si>
    <t>The Pennsylvania Trolley Museum Expansion Project would construct an 18,000 square-foot Visitors Center (a.k.a. Welcome &amp; Education Center) adjacent to its current Trolley Display Building. This Center would house the visitors' center, education exhibits, classrooms and event rooms, ticket kiosk, offices, museum store, and cafe;. Other improvements will include a large visitors parking area and a new entrance driveway off of North Main Street.</t>
  </si>
  <si>
    <t>Peters Hill Park Development</t>
  </si>
  <si>
    <t>Peters Township</t>
  </si>
  <si>
    <t>The Township acquired its portion of the Rolling Hills Country Club in late 2016. The Township's project to develop a park will include grading, stormwater management facilities, a local road network, natural stream restoration, utility relocation and extension, reforestation, nature and adventure play facilities, passive recreation and open space, a relocated tennis center accommodating several paddle sports, an extensive trail network linking to the Great Allegheny Passage, and the largest municipally-owned aquatics center in Washington County. RACP funds will be used to support general site development including grading, infrastructure development and early phase recreational facilities.</t>
  </si>
  <si>
    <t>Pyrex Manufacturing Facility Modernization</t>
  </si>
  <si>
    <t>Corelle Brands LLC (f/k/a World Kitchen, LLC)</t>
  </si>
  <si>
    <t>Charleroi Borough</t>
  </si>
  <si>
    <t>Corelle Brands LLC, formerly known as World Kitchen, LLC, produces the world-renown Pyrex brand glassware at its manufacturing facility in Charleroi, Pennsylvania. The existing glass tank in operation at the facility has reached the end of its useful life and must be rebuilt. The scope of this project entails the draining of the existing melting furnace and removal of the existing refractory brick lining. At that point, the furnace will be rebuilt with new materials and will incorporate the following state-of-the-art technology upgrades: (1) Upgraded furnace controls;(2)Redesigned glass refining section of the furnace and its connection to the glass delivery channels in order to improve glass quality and maintenance capabilities; (3) State-of-the-art glass delivery channels and control systems for improved energy and operational efficiency; and (4) Installation of furnace overcoat capability to allow for the extension of the furnace life and improved capital efficiencies.</t>
  </si>
  <si>
    <t>Proposed Outcome: W&amp;J will adaptively reuse two underutilized buildings. The Observer Publishing Company's (OPC's) former circulation and printing buildings will be renovated and used as the WABI, open to the entire community. With RACP, we will cover: 1) fire protection; 2) plumbing; 3) HVAC; 4) electrical; 5) structural needs, including decking and patching concrete floors, 6) exterior walls, including repointing brick, and installing doors, new aluminum windows, and storefront system; 7) interior partitions and finishes, including patching/sealing concrete floors and painting; and 8) sitework, including widening the entrance walk, paving, and adding a portable stage and planting beds.</t>
  </si>
  <si>
    <t>Starpointe Phase 1-c infrastructure</t>
  </si>
  <si>
    <t>Washington County Council on Economic Development through the Washington County Board of Commissioners</t>
  </si>
  <si>
    <t>Identified Problem This Brownfield was strip-mined during the World War 2 and has lain vacant and undeveloped since. The Council is putting this land back into productive use by creating pad ready sites and installing the infrastructure required for small and medium-sized manufacturing entities to locate there. This phase will develop 7-10 larger sites ranging in size from  39.5 acres in size, totaling 100+- flat acres for sale. Infrastructure and earthwork (1.8 million cubic yards of earthwork and roughly 3,000 l.f. of roads and/or utilities to create pad-ready sites.</t>
  </si>
  <si>
    <t>Tech Met Properties - Donora Expansion</t>
  </si>
  <si>
    <t>Tech Met, LLC</t>
  </si>
  <si>
    <t>Tech Met has identified and purchased a property located in Donora Borough, Washington County. The property is a former industrial site that will be redeveloped and revitalized by Tech Met. The requested grant will be used to offset the costs associated with the renovations needed in order for Tech Met to utilize the new building for its operations.</t>
  </si>
  <si>
    <t>The Washington Hospital Obstetrics Renovation</t>
  </si>
  <si>
    <t>The Washington Hospital</t>
  </si>
  <si>
    <t>This is a renovation of the Obstetrics Unit located in the Washington Hospital building's 5th floor. The renovation consists of a new entry/arrival lobby, family waiting area, staff support areas, and nursery, and upgrades to 4 existing Labor/Delivery/Recovery (LDR) rooms and 16 Postpartum patient rooms. A new LDR room will be added.</t>
  </si>
  <si>
    <t>TRPIL's Renovation at the Former YWCA Building Phase</t>
  </si>
  <si>
    <t>Transitional Paths to Independent Living (TRPIL)</t>
  </si>
  <si>
    <t>Funds will be used for the renovation of the designated Phase II areas. Most of this approximately 85%-will be for the large auditorium and stage space. Some of the funding will go towards the restoration of the auditorium's beautiful proscenium arch, rail work on the overlook balcony, and access areas to the stage. The floor of the auditorium, while successfully repaired, will need to be finished. Concrete was poured before Phase I started because substantial portions of the wooden floor was in disrepair. Specialized textured flooring will be installed as well as overhead lighting enhanced by restored fixtures. The rooms on other levels will, to a lesser extent, require renovations. We are adding more conference rooms and office spaces in former open areas to accommodate the growing staff needs. The additional elevator will allow access from the back-parking lot for people with disabilities and an added safety feature. Staff will work in the building while this phase proceeds.</t>
  </si>
  <si>
    <t>Washington County Research and Education Center</t>
  </si>
  <si>
    <t>Washington County Historical Society</t>
  </si>
  <si>
    <t>In 2006 the WCHS purchased the property at 48 East Maiden St, across from the LeMoyne House, located in a resurgent downtown business district. This property includes a historic home built in 1826. The existing house and additions will be extensively renovated, and a modern building will be attached. Changes to the existing structure will include adding ADA compliant bathrooms, renovating a kitchen for catering events, renovating two rooms to become the new library and research center, converting existing space into administrative offices, and making structural improvements. A new attached modern building will include a multi-purpose room for education and activities, and archival storage space on the second floor.</t>
  </si>
  <si>
    <t>2017 Wayne Memorial Hospital Expansion and Renovation - Phase A-1 and B</t>
  </si>
  <si>
    <t>Wayne Memorial Hospital proposes to (A) - renovate 45,000 square feet (sf) of its main facility at 601 Park Street, Honesdale, PA to comply with structural rehabilitation/code improvements. The Hospital will, also, (B) - construct a new wing of 85,000 sf, expanding current 3rd/4th floors, and adding a new floors over the 3rd/4th floor expansion. Construction addresses identified needs for (a) code-required private medical-surgical rooms; (b) implementation of geriatric psychiatry services; (c) expansion of rehabilitation services (d) expansion of emergency department X-ray capabilities, (e) increase of hospital check-in/holding/admissions areas; (f) improvement of patient/staff/visitor through-flow; and, (g) space provision for other expansions into the foreseeable future.</t>
  </si>
  <si>
    <t>1841-00</t>
  </si>
  <si>
    <t>Silk Mill Business Expansion Initiative</t>
  </si>
  <si>
    <t>Silk Mill Partnership, LLC</t>
  </si>
  <si>
    <t>Hawley Borough</t>
  </si>
  <si>
    <t>The Silk Mill Expansion Project will involve the renovation of the Annex Building (Warehouse) and the connectivity between all Silk Mill properties on the Silk Mill Campus located in Hawley Borough, Wayne County.</t>
  </si>
  <si>
    <t>Sterling Business &amp; Technology Park Building</t>
  </si>
  <si>
    <t>Wayne Economic Development Corporation</t>
  </si>
  <si>
    <t>Sterling Township</t>
  </si>
  <si>
    <t>The scope of the project is to prepare a site and construct a shell building within the Sterling Business Park. RACP funds would be used for construction and permitting costs. Construction activities would include, but not be limited to, clearing &amp; grubbing, excavation/grading, E &amp; S controls, site stabilization, paving, building footers and structure.</t>
  </si>
  <si>
    <t>Adelphoi Campus Expansion</t>
  </si>
  <si>
    <t>The scope of this project includes the construction of two new facilities at Adelphoi Village - the Welcome and Admissions Center and the Student and Family Center. The Welcome and Admissions Center will be the first stop for youth, families, and visitors when entering the 20-acre campus. The Student and Family Center will be modeled after a traditional university student union, with space for recreation, nutritional services, medical care, counseling services, and private areas for family visitation.</t>
  </si>
  <si>
    <t>Alumisource Processing Renovation and Construction</t>
  </si>
  <si>
    <t>Alumisource Corporation</t>
  </si>
  <si>
    <t>Monessen City</t>
  </si>
  <si>
    <t>This project will encompass the construction and renovation of the physical plant facilities at the Alumisource site, for the Installation of a VPS system to further capture and process Shredder Fines, which will utilize a current inventory of approximately 8,000,000 pounds of material to process.</t>
  </si>
  <si>
    <t>CAMO Agricultural and Manufacturing Processing Facility</t>
  </si>
  <si>
    <t>Commonwealth Alternative Medicinal Options, LLC. (CAMO)</t>
  </si>
  <si>
    <t>South Huntingdon Township</t>
  </si>
  <si>
    <t>CAMO's proposed hemp-CBD production will create 20+ rural jobs, and position Westmoreland county as a leader in this flourishing industry. CAMO intends to, with the equipment, produce 2,000 kilograms a month of purified CBD product. Machinery will be purchased for each stage of production including 1. milling (a hammer mill), 2. whole plant extraction (a SFT CO2 extractor) and 3. purification (a thin film evaporator). To maintain quality control and purity verification, an LC-MS analytical technique through the purchase of an HPLC Potency Analyzer. Minor facility upgrades are required.</t>
  </si>
  <si>
    <t>Ecosystem for Advanced Manufacturing</t>
  </si>
  <si>
    <t>Arconic, Inc.</t>
  </si>
  <si>
    <t>Upper Burrell Township</t>
  </si>
  <si>
    <t>Arconic Technology Center will be upgraded to accommodate the power and cooling needs of the PSC Data Management facility. Building upgrades include the addition of 7MW of power to the building which requires upgrades to power feeds, substation and switchgear. The building also requires an upgraded HVAC system. The Data Management system itself consists of racks, networking and storage disks for data storage.</t>
  </si>
  <si>
    <t>Financial assistance through the RACP will be utilized for costs related to core, shell and interior improvements to Building 29, a 75,000 sq. ft. structure. Improvements include repair/replace elevator, replace final section of roof, thermal insulation, repair walls, install water service and bathroom/kitchen areas, install core and interior HVAC systems, install core and interior electric service, and other improvements as needed to accommodate tenants.</t>
  </si>
  <si>
    <t>Infrastructure Improvements at Alcoa Technical Center</t>
  </si>
  <si>
    <t>Alcoa USA Corporation</t>
  </si>
  <si>
    <t>Alcoa is seeking to expand manufacturing capacity for its proprietary materials used in a new aluminum production process. The first phase of this project is refurbishment, construction and facilitation of the Alcoa Technical Center building, located at 859 White Cloud Road, New Kensington, PA 15068. Included in phase one is design, construction, and installation of custom material synthesis equipment in support of Alcoa's new aluminum production processes. Phase two includes procurement and installation of ancillary materials processing equipment to manufacture custom technical products that are critical to Alcoa's new aluminum production processes.</t>
  </si>
  <si>
    <t>Library Expansion and Renovation for Information Technology and Arts</t>
  </si>
  <si>
    <t>Saint Vincent College Corporation</t>
  </si>
  <si>
    <t>The $19 million, 55,595 square-foot capital project will involve extensive renovation of the existing Library and construction of a new addition to support the integration of technology and the arts. The new and renovated facility will feature technology-enhanced classrooms, labs and group study suites, open collaboration areas, art galleries and space for traditional print resources and Saint Vincent's rare and special book collections.</t>
  </si>
  <si>
    <t>NK Revitalization</t>
  </si>
  <si>
    <t>City of New Kensington</t>
  </si>
  <si>
    <t>The project will entail environmental testing of properties, abatement of any contamination, demolition of dangerous structures, disconnection of utility lines and preparation of the properties for redevelopment. The city's sanitary authority will be replacing infrastructure to bring the system into compliance to serve the project area.</t>
  </si>
  <si>
    <t>STAT Indoor Arena and Clinic</t>
  </si>
  <si>
    <t>Southern Tier Alternative Therapies</t>
  </si>
  <si>
    <t>Cook Township</t>
  </si>
  <si>
    <t>Southern Tier Alternative Therapies (STAT) Inc. is an organization located in Ligonier, Pennsylvania dedicated to providing equine-assisted psychotherapy and equine-assisted learning. The funds will be used to construct an indoor arena measuring 100' x 208' to provide a greater scope of services to those looking for EAL and EAP therapy.</t>
  </si>
  <si>
    <t>The Salvation Army Western Pennsylvania Division</t>
  </si>
  <si>
    <t>The Salvation Army is purchasing land adjacent to the current location to build a prototype facility to replace the existing center. The newly constructed 12,000 square foot, one-story, multi-purpose facility will be able to offer a wide range of new services to the community including a gymnasium for youth and senor programs, a computer learning center, kitchen for feeding programs, multi-purpose rooms for after school programs, life skills classes, senior programming and chapel.</t>
  </si>
  <si>
    <t>The Westmoreland Museum of American Art Expansion</t>
  </si>
  <si>
    <t>The Westmoreland Museum serves as a major cultural tourist destination, attracting visitors from across the country. The $20 million renovation and expansion project includes a state-of-the-art ADA accessible facility with expanded gallery and education spaces, enhanced behind-the-scenes capabilities, a new community room, public green space, learning center for children and their families, and a dynamic 14,000 square foot cantilever east wing. A new front facade has been added along with exterior enhancements including an ADA accessible sustainable green space. Interior renovations include reconfiguration of the gallery/public spaces, a new museum shop and administrative offices. The existing mechanical systems have been replaced and modified. The project also includes a new $5.5 million cantilever east wing. The project budget includes construction costs for the expansion and renovation of the Museum building and grounds.</t>
  </si>
  <si>
    <t>Univ. of Pittsburgh at Greensburg Life Sciences Complex</t>
  </si>
  <si>
    <t>Pitt-Greensburg plans for the renovation and expansion of its science facilities. Preliminary plans are in place for a new Life Sciences Complex to house the Biology, Chemistry, Biochemistry, Nursing and Health Science areas of study.</t>
  </si>
  <si>
    <t>34 Frederick St: Downtown Hanover Redevelopment</t>
  </si>
  <si>
    <t>34 Frederick St. will be renovated to bring the building out of blight. The first floor will be completely transformed to house an upscale restaurant. The second floor will become 14 market rate housing units. The alley beside the building will be vacated by the Borough to accommodate al fresco seating and exterior beautification of a block that is under-occupied and in desperate need of investment.</t>
  </si>
  <si>
    <t>Codorus Creek Beautification Initiative</t>
  </si>
  <si>
    <t>York County Economic Alliance</t>
  </si>
  <si>
    <t>The Codorus Creek Beautification Initiative seeks to create pedestrian access &amp; greenways along the Codorus Creek channel in the City of York. This would be accomplished by the construction of streambank stabilized improvements/replacements that will improve and protect the infrastructure elements to better manage storm water thus improving the ecological health of the Codorus Creek Watershed. New pedestrian trails and points of access to re-connect the residents of the City of York to the Codorus is a primary goal.</t>
  </si>
  <si>
    <t>Guthrie Memorial Library Renovations: YCL Systems</t>
  </si>
  <si>
    <t>Borough of Hanover/Main Street Hanover</t>
  </si>
  <si>
    <t>Guthrie Memorial Library, a part of the York County Library System (YCL), is the hub of the Hanover community. This project would entail the renovation of the Plaza Deck that includes cast stone at Plaza Deck Railing, renovations to the Historic Roof and the Metal Roof of the new building, corrections to the coping and gutter, repairs to the flat roof within the mechanical enclosure, repairs to the Frieze Band, Window renovation, and general updates related to the walls, flashing, water management and sealant.</t>
  </si>
  <si>
    <t>Keystone Kidspace - Revitalization of York Armory Property</t>
  </si>
  <si>
    <t>Keystone Kidspace</t>
  </si>
  <si>
    <t>Keystone Kidspace will reuse the historic York Armory located at 369 N. George St. in downtown York. The Armory will be reinvented as a dynamic, flexible and accessible program and gathering space. The 2 existing structures will be connected. Lead and asbestos will be mitigated, the roof will be replaced and all building systems will be upgraded (including HVAC, electrical, plumbing, fire and safety, etc.). Significant site improvements will provide access to the Rail Trail, enhance the streetscape and connect visitors with the Codorus Creek.</t>
  </si>
  <si>
    <t>McAllister Building: Downtown Hanover Redevelopment</t>
  </si>
  <si>
    <t>The McAllister Property has been in use as a low-income residential facility for over a decade, and due to circumstances beyond our control, the owner is selling the property due to its inability to sustain itself in its current use. We are proposing a project that would renovate the building to include vibrant retail and restaurant space on the first floor in the commercial spaces along with office space on the first and second floor. Combined with market-rate housing on the upper floors.</t>
  </si>
  <si>
    <t>Primary Crusher Replacement</t>
  </si>
  <si>
    <t>Magnesita Refractories Company</t>
  </si>
  <si>
    <t>West Manchester Township</t>
  </si>
  <si>
    <t>The RACP project will be the construction of the new facility and related infrastructure to house and operate the new crushing equipment, including concrete foundations and structural steel for Magnesita's York facility. A new plant water retention pond needs to be constructed and the existing pond backfilled to establish the required grade and infrastructure to access the stone reserves. The costs will also go towards installing belt conveyers with steel supports, a material transfer tower, electrical transformer pad, and electrical switch house, which are the supporting infrastructure needed to process the raw dolomite and deliver the processed materials to the refractory manufacturing plants on site. The costs also include demolition of the existing crusher and infrastructure once the new crusher is installed.</t>
  </si>
  <si>
    <t>The Markets of Hanover</t>
  </si>
  <si>
    <t>Silbaugh Investors LP#5</t>
  </si>
  <si>
    <t>The funds will be used for the design, construction, development and redevelopment of The Markets of Hanover's farmer's market facility, including vendor spaces, self-storage units, loading docks, and corresponding roadway, parking and storm water infrastructure improvements.</t>
  </si>
  <si>
    <t>The Treasury Venue</t>
  </si>
  <si>
    <t>M &amp; S Landis Corporation</t>
  </si>
  <si>
    <t>Purchase 1. N George St from the Redevelopment Authority of York (RDA). Redevelop a historic building into a nighttime entertainment venue. Maintain its history of being the location of the First Continental Treasury. The circa 1900's Citizen's Bank Building located on Continental Square in York has been vacant for 7 years and is a blighted asset to the downtown. Complete restoration of this structure will enhance the surroundings and will create approximately 20 careers in the service industry.</t>
  </si>
  <si>
    <t>1842-00</t>
  </si>
  <si>
    <t>The York Plan 2.0 Innovation District</t>
  </si>
  <si>
    <t>The Fortress Initiative</t>
  </si>
  <si>
    <t>This project is built on strategic partnerships with experts in Innovation District creation, local real estate developers, and high-growth robotics and technology companies. The partners hold an option on Tract 1 of the NW Triangle and are in the design stage of building a 240,000 sq. ft., 5-phase structure. Securing RACP funding would allow Phases 1 &amp; 2 to commence, pre-leasing to progress to future phases, and EB-5 investments to be secured. Once completed, the site will house American-made robotic device development and assembly, prototype design workshops, and office and lab space.</t>
  </si>
  <si>
    <t>Windsor Township Community Center</t>
  </si>
  <si>
    <t>The construction of a community center on land owned by the Township will enable WARC to offer additional recreational programs year round thus providing more recreational opportunities to the residents of the Borough and Township. This application is requesting funding for the estimated cost of design, site development and construction of a community center on land owned by Windsor Township at 1005 Lombard Rd., Red Lion, PA. At the present time, it is proposed that the community center would include a gymnasium with a multi-purpose floor for usage by several sports, a social hall, kitchen and offices for support staff.</t>
  </si>
  <si>
    <t>York County Annex Facility</t>
  </si>
  <si>
    <t>County of York</t>
  </si>
  <si>
    <t>Springettsbury Township</t>
  </si>
  <si>
    <t>Construction of a 60,000 sq. ft. single-story structure with an exposed basement is proposed, to replace deteriorated Pleasant Acres Annex.</t>
  </si>
  <si>
    <t>York County History Campus Phase 2</t>
  </si>
  <si>
    <t>The construction proposed in Phase 2 of the History Center campus project completes many of the improvements that, while contemplated in Phase 1, were removed from the project scope due to budget constraints. This 2nd phase will enable the Library to upgrade their storage capabilities through the use of High Density Storage. The completion of the 3rd floor coal bunker exhibit gallery and the 1st floor temporary exhibit gallery will provide opportunities for the History Center to have smaller exhibits which are able to be changed frequently. It also provides a venue for outside organizations such as schools, community groups, smaller regional museums, local artists and exhibitors to use. The final component of the Phase 2 project is the renovation of the receiving and storage areas, necessary for the History Center to obtain accreditation.</t>
  </si>
  <si>
    <t>York County Libraries Capital</t>
  </si>
  <si>
    <t>York County Libraries</t>
  </si>
  <si>
    <t>York County Libraries will renovate Martin Library by updating public restrooms; replace decades old sliding doors in the children's department; building weatherization; interior renovations, and space design enhancements. Kreutz Creek Valley Library will acquire donated land from Hellam Township for construction of a new library building. And Kaltreider-Benfer Library will double the size of the existing facility by building on the adjacent concrete pad area to create space for the children's library, teen center, and private study area.</t>
  </si>
  <si>
    <t>Yorktowne Hotel Redevelopment II</t>
  </si>
  <si>
    <t>York County Industrial Development Authority</t>
  </si>
  <si>
    <t>This is the main portion of the overall project consisting of complete rebuilding of the original Yorktowne Hotel. Interior rooms will be reconstructed; lobby, ballrooms and public areas will be refinished and restored. All utilities and systems will be replaced, and the project will be brought to current codes with the addition of ADA compliant ingress and egress as well as sprinklers and alarm systems. Back-of-house areas will be brought to current standards and codes. A rear plaza will be developed which will allow for safe and compliant guest drop off and loading. Zion Church will be tied in as part of the campus development, but interior of the church is a later phase.</t>
  </si>
  <si>
    <t>Listing of Candidates and Selection Results for 2019 Round 1</t>
  </si>
  <si>
    <t>Note:  The below is a listing of all submissions received for consideration of RACP Grant funding.  Projects awarded RACP Grant funding will have a grant amount in the "Grant Amount Awarded" column, while projects not awarded will have no amount shown in the same column.  Official letters will be mailed to Candidates that are awarded grants.</t>
  </si>
  <si>
    <t>201901311264</t>
  </si>
  <si>
    <t>Gettysburg Montessori Charter School Building Addition</t>
  </si>
  <si>
    <t>Gettysburg Montessori Charter School</t>
  </si>
  <si>
    <t>Straban Township</t>
  </si>
  <si>
    <t>Gettysburg Montessori Charter School (GMCS) hopes to expand its K-6 facility through a new 16,450 sq. ft. addition. The current school consists of one large building (10,700 sq. ft.) plus ten classrooms in freestanding modulars. The modulars were installed in 2016, and as per township regulations, may not be used for more than five years. The addition will contain a library, eleven general educational classrooms, a music room, an art room, and two administrative offices. Construction componenets of the building include: eleven general education classrooms (including built-in storage and sinks), one art room, one music room, one staff bathroom, two bathrooms for children, a library (including a built-in circulation desk and bookshelves), a mechanical room for the networking system, and all heating, electricity, and plumbing.</t>
  </si>
  <si>
    <t>201901311256</t>
  </si>
  <si>
    <t>Lutheran Seminary Ridge Restaurant Development</t>
  </si>
  <si>
    <t>201901250646</t>
  </si>
  <si>
    <t>119 Sixth Street Multiplex Development Phase Three</t>
  </si>
  <si>
    <t>The Pittsburgh Trust for Cultural Resources (Pittsburgh Cultural Trust)</t>
  </si>
  <si>
    <t>Ultimately, the Trust plans to redevelop 119 Sixth Street (the former site of Bally Total Fitness Club) into a six-theater cineplex. This cinema will diversify the Cultural District's portfolio of performance spaces by providing the region's audiences with a popular entertainment option not found within the boundaries of downtown Pittsburgh. Other amenities will include a bar/lounge that serves food, luxury seating, High-Definition screens and sound, a meeting/reception space, and reserved seating options. For this construction phase, the Trust will use RACP funding to continue the cineplex build-out, particularly with regards to its elevators and escalators, plumbing, flooring, and all drywall, painting, and acoustics work.</t>
  </si>
  <si>
    <t>201901311186</t>
  </si>
  <si>
    <t>1600 Smallman Street - Phase II</t>
  </si>
  <si>
    <t>The project consists of the renovation of the 1600 Smallman Property's main building, the conversion of the annex buildings into a parking garage, and public and site improvements. The renovation of the main building includes the installation of new HVAC, plumbing, electrical and fireproofing systems; a combination of masonry and drywall partitions will form the interior structure and will be finished by the developer. The remaining improvements to the main building will be conducted by its future tenants. The proposed scope of the RACP grant is includes the main building's and parking garage's interior and exterior renovation and the installation of their MEP systems.</t>
  </si>
  <si>
    <t>201901290761</t>
  </si>
  <si>
    <t>3 Crossings Phase II - Intermodal Transportation Facility</t>
  </si>
  <si>
    <t>Three Crossings 2.0, LP</t>
  </si>
  <si>
    <t>3 Crossings reconnects the Strip District neighborhood to the natural amenities of a revitalized riverfront and Three Rivers Trail network.Expansion of 3 Crossings will further advance the City's vision to re-establish connections to the riverfront. Phase II entails: (1) Two multi-family buildings with a total of 300 units; (2) 600,000 SF of Class A office space in six buildings (3) 50,000 SF of retail space; and (4) 1,300 parking spaces including the 891 in the proposed Intermodal Transportation Facility.</t>
  </si>
  <si>
    <t>201901311239</t>
  </si>
  <si>
    <t>ACH Clear Pathways Arts Center</t>
  </si>
  <si>
    <t>ACH Clear Pathways</t>
  </si>
  <si>
    <t>ACH Clear Pathways (ACH) has embarked upon the Arts Center project, which entails the construction of a three story building in the Hill District Neighborhood to serve as a permanent location for the organization. The building will consist of 4,000 square feet of office and administrative space on the ground floor, a library tutoring area, a digital and art studio, a dance and martial arts studio and a kitchen/break room on the first floor, and a multipurpose room on the second floor. The office space on the first floor will be rented and serve as a permanent source of operational revenue.</t>
  </si>
  <si>
    <t>201901300874</t>
  </si>
  <si>
    <t>Affordable Housing, Employment &amp; Economic Opporortunity Program (Allegheny Co)</t>
  </si>
  <si>
    <t>3241 Development LLC</t>
  </si>
  <si>
    <t>3241 Development LLC would target the existing housing stock throughout Allegheny County and the City of Pittsburgh. 3241 Development would like to acquire 75 single family houses over a three year period. Each house would very from the level of construction detailed needed to satisfy the affordable housing market need. Some homes would require more work then others. There would be an inspection of the property before each purchase. Every home inspection would require the roof, plumbing, electrical, HVAC and structural to be inspected to establish the cost value of the potential work needed.</t>
  </si>
  <si>
    <t>201901311007</t>
  </si>
  <si>
    <t>Allegheny Petroleum Expansion (Braddock)</t>
  </si>
  <si>
    <t>Allegheny Petroleum Products Co.</t>
  </si>
  <si>
    <t>The proposed project involves the purchase of vacant and underutilized property and transforming the sites into a state of the art world headquarters facility. The property will undergo site development, clean up and modifications to accommodate the company's operations. Improvements will be made to the riverfront for barge and rail access. New blending tanks will be installed along with the required piping, boilers and compressors needed for operation. This new facility will allow the company to grow significantly by giving it the ability to order larger quantities of base oils and additives and to ship larger quantities. This in turn will enable the company to buy better, sell at better prices and increase margins. Additionally, a new visually striking Class A+ office building will be constructed in the central business district of Braddock, contributing to renewed economic vitality within the area.</t>
  </si>
  <si>
    <t>201901311132</t>
  </si>
  <si>
    <t>Allegheny River Green Boulevard</t>
  </si>
  <si>
    <t>This first phase of the larger Green Boulevard project project will lay critical foundation pieces, with five components focused on street reconstruction and utility-related work. Those four components include: 1) Railroad Boulevard and shared street improvements, 2) Willow Street and shared street improvements and 40th Bridge underpass, 3) 43rd Street streetscape, 4) Hatfield street and shared street improvements, and 5) 47th Street streetscapes and green infrastructure. RACP funding for this phase of the Green Boulevard Project will be used for construction/reconstruction of streets and public rights of way to provide shared use streets and facilities to promote mobility and access in a sustainable way for a growing district of the City. Improvements also include substantial green infrastructure to address critical storm-water management needs in this riverfront area adjacent to a highly threatened waterway.</t>
  </si>
  <si>
    <t>201901300953</t>
  </si>
  <si>
    <t>Almono-Hazelwood Mill 19 Redevelopment Phase II-B</t>
  </si>
  <si>
    <t>RIDC is redeveloping Mill 19, which is the catalytic redevelopment of a quarter mile long former industrial mill building into a vibrant sustainable approximately 265,000 sq ft complex over three phases.Continue construction of phase two of the Mill 19 project at Hazelwood Green. Phase One, RIDC Mill 19A, is currently under construction and two-thirds leased. With an advanced robotics manufacturing prospect interested in the entire Phase Two, RIDC Mill 19B, RIDC has commenced construction of the second building. RIDC is also in conversation with prospective tenants for phase three, RIDC Mill 19C, project which consist of approximately 100,000 gross square feet. RIDC will use the funds to construct a 3-story building that will include flex office space as well as ground floor garage, lab, and workshop space.</t>
  </si>
  <si>
    <t>201901311229</t>
  </si>
  <si>
    <t>Astrobotic Capital Expansion II</t>
  </si>
  <si>
    <t>The company plans to purchase several large machinery units for use in a spacecraft high bay. In order to keep costs low and close the business case for a lunar mission, Astrobotic sources its part fabrication, and then integrates them into a single lunar lander system in its high bay. Machinery units like a mill, lathe, and hand tools are all required equipment to successfully integrate spacecraft hardware. Spacecraft hardware is also especially sensitive to contamination, and without careful handling in “clean room” conditions, hardware can be prone to failure in the space environment. A clean room and a clean bench are both critical. Another key factor for making a low cost mission to the Moon possible is to test hardware early and often.</t>
  </si>
  <si>
    <t>201901311120</t>
  </si>
  <si>
    <t xml:space="preserve">Braddock Robotic Vertical Farm </t>
  </si>
  <si>
    <t>SKM Strategies, LLC</t>
  </si>
  <si>
    <t>RoBotany's vertical farm project will be the single tenant in a new 60,000SF facility located at 1050 Talbot Avenue in Braddock, a vacant property across from the Edgar Thomson Plant. The site will be developed by the Bridgeville-based firm RDC, Inc. which will design, construct and deliver a base building flex space to RoBotany.The fit-out will include grow-rooms that optimize plant growth at a rate that provides a yield 200 times that of traditional farming. The RoBotany process improves upon other vertical farming methods by incorporating a robotic system that brings the plants down to the workers for greater efficiency, while using data-analytics to optimize nutrients, taste, inventory, and harvest. Fit-out expenses will also include HVAC, refrigeration, packaging infrastructure, and general labor.</t>
  </si>
  <si>
    <t>201901300997</t>
  </si>
  <si>
    <t>Brashear Hilltop Community Center</t>
  </si>
  <si>
    <t>Brashear Association</t>
  </si>
  <si>
    <t>The project will include the purchase and renovation of the building currently occupied by LifeSpan. Brashear will lease the space back to LifeSpan post-renovation. The other component of the project is a new construction addition to the 320 Brownsville Road building, which will involve the addition of 25,000 SF of space. Several contiguous sites on Brownsville Rd. will comprise the Community Center building, and three nearby vacant lots are being sought for a garden &amp; outdoor space. The Hilltop Community Center will include community rooms, program space for service delivery, office space, and a commercial kitchen which will serve the Meals on Wheels program. Brashear Association currently owns 312 &amp; 314 Brownsville Rd. It's partner Lifespan owns 320 Brownsville Rd. Brashear has agreements to purchase the remaining properties.</t>
  </si>
  <si>
    <t>201901300961</t>
  </si>
  <si>
    <t>Carnegie Library of Homestead Locker Room</t>
  </si>
  <si>
    <t>This project will substantially rearrange the layout of the swimming pool, locker rooms and other related pool support spaces. All work will comply with accessibility standards outlined in the ADA.  The existing men’s and women’s locker rooms, gang-style shower rooms, and restrooms will be demolished, and the pool deck will be expanded to provide pool equipment storage and relocation of pool pump system.  Each locker room will have new lockers, individual showers and changing stalls, and updated restroom facilities.  In addition, two new “family-style” showers and restrooms will be built, a new entrance to the pool from the existing elevator will be built, a versatile meeting space and classroom will be built, the corridor area will be improved, new floors will be installed throughout and the area’s walls and ceilings will be finished, and new lighting and electrical work, HVAC, fire protection systems and way-finding signage will be installed.</t>
  </si>
  <si>
    <t>201901311261</t>
  </si>
  <si>
    <t>Carnegie Library of Pittsburgh Branch Renovations</t>
  </si>
  <si>
    <t>Carnegie Library of Pittsburgh</t>
  </si>
  <si>
    <t>CLP-Downtown will renovate the 1st and 2nd floors of an expanded 23,000 SF space. It will feature areas for children, teens and adults to read, learn, create and connect with others. More meeting rooms will be offered along with flexible spaces to support community partnerships/services. The project will include the full demolition of the existing 1st and 2nd floor interior and building systems, which includes lighting, electrical, and HVAC systems, and an extension of the existing elevator and stair to the 2nd floor. CLP-Main will make improvements to service points on the 2nd and 3rd floors as well as to the Children's Department and Customer Services on the 1st floor. Renovations to the 2nd and 3rd floors will entail space reallocations and enhancements to reflect new service priorities. On the 1st floor, Customer Services will be completely renovated to eliminate current barriers to service, and Children's will be updated as well as expanded to create a dedicated programming area.</t>
  </si>
  <si>
    <t>201901311218</t>
  </si>
  <si>
    <t>Carrie Furnace + Pump House Restoration</t>
  </si>
  <si>
    <t>Rivers of Steel Heritage Corporation</t>
  </si>
  <si>
    <t>Swissvale Borough, Munhall Borough</t>
  </si>
  <si>
    <t>This project will include significant renovation and construction projects to restore the aging infrastructure of the Carrie Furnaces and the pump house and water tower. CARRIE FURNACES SITE:1. Carrie Furnaces Stack Reconstruction (demolition and reconstruction of the 75' stacks);2. Stabilization of the Carrie Furnaces site - substantial renovations needed site-wide; and 3. Carrie Furnace site improvements - parking, signage, tour/garden trails.PUMP HOUSE SITE: 1. Water Tower improvements, including repair, painting, roofing, and lead paint removal, and2. Pump House improvements - HVAC and envelope improvements, including air-tightening, heating, and dehumidification.</t>
  </si>
  <si>
    <t>201901311194</t>
  </si>
  <si>
    <t>Center for Advanced Technology &amp; STEM Innovation-Pitt Technical College</t>
  </si>
  <si>
    <t>North Fayette Township</t>
  </si>
  <si>
    <t>The proposed 22,500 sq. ft. Center for Advanced Technology &amp; STEM Innovation will serve as the educational hub for a variety of STEM related programs, research, educational outreach and advanced technological studies at PTC. The Center will be constructed strategically between the main education facility and the student housing complex.The Center will include collaborative learning/inventing spaces for STEM multidisciplinary studies, an Advanced Manufacturing and Testing Lab, collaborative classrooms, community outreach learning labs for intermediate and High School aged students seeking advanced learning opportunities, and a STEM Career Center that will focus on corporate engagement, mentorship and placement in STEM related careers. The Center will house state-of-the-art STEM equipment, software, and curriculum to produce well trained, highly qualified and work-ready graduates.</t>
  </si>
  <si>
    <t>201901280713</t>
  </si>
  <si>
    <t>Centre Avenue YMCA Renovation (Pittsburgh)</t>
  </si>
  <si>
    <t>The Centre Avenue YMCA project is a catalytic renovation and adaptive reuse of an historic property that aligns with the Greater Hill District Master Plan.This project entails first floor renovation of the kitchen and common spaces and includes the creation of space to be used by the community for meeting, events and social gatherings. Seventy-three single room occupancy (SRO) units will be renovated on the 2nd, 3rd and 4th floors with a new configuration that will replace shared bathrooms that offer minimal privacy with 10 individual bathrooms. Room and corridor renovations will include flooring, painting and ceilings. Additional work will include replacement of the roof, mechanical, plumbing and electrical systems, and the installation of an NFPA 13 sprinkler system. Air conditioning and a new elevator will be added.</t>
  </si>
  <si>
    <t>201901290753</t>
  </si>
  <si>
    <t>City's Edge - MidPoint Group (Pittsburgh)</t>
  </si>
  <si>
    <t>City's Edge is new construction of 12,000 square feet of commercial/community space, 4,000 square feet of outdoor space, required infrastructure of new sidewalks, lighting for safety and storm water retention facilities. The community facilities will be located in the 2-levels of commercial/community space abutting Pride Street. The Uptown community needs the following facilities for low-income and working families: Urgent Medical Care/Pharmacy, Daycare will enable the residents and the neighboring community to have access to this rare commodity. An After School Program, Minority &amp; Women Owned Business incubation space will be a tremendous asset. The project also includes a 508-space Parking Garage that will alleviate chronic parking need in the community. This project includes 110-units of new housing with 77 of the units affordable to persons with incomes.</t>
  </si>
  <si>
    <t>201901280695</t>
  </si>
  <si>
    <t>Commonwealth Place Redevelopment (Pittsburgh)</t>
  </si>
  <si>
    <t>The proposed project involves the redevelopment of a high-profile building located in the Golden Triangle within Downtown Pittsburgh.The project includes the purchase and redevelopment of a 200,000 square foot office building located on almost 2 acres. The project site is highly visible and is in close proximity to public transportation, and various amenities in the Central Business District. The project will be a mixed-use development, consisting of office, retail and restaurants.</t>
  </si>
  <si>
    <t>201901311018</t>
  </si>
  <si>
    <t>Community College of Allegheny County Faculty Innovation Center</t>
  </si>
  <si>
    <t>The Faculty Innovation Center (FIC) will be in an existing building on CCAC's Allegheny Campus that will undergo extensive renovation for a space to foster the College's mission to provide students with affordable access to high-quality career and transfer education, delivered in a diverse, caring, and innovative learning environment. The FIC will facilitate engagement across disciplines and campuses; thus, solidifying the one college mission. CCAC envisions that visitors will enter a brightly lit space with the latest technology, surrounded by support staff, enthusiasm and activities. The space will have tables, group workstations, study areas, seminar and social interaction spaces and include accessibility upgrades thus reinforcing CCAC's dedication to building for everyone.</t>
  </si>
  <si>
    <t>201901300945</t>
  </si>
  <si>
    <t>Contemporary Craft Relocation (Pittsburgh)</t>
  </si>
  <si>
    <t>Society for Art in Crafts</t>
  </si>
  <si>
    <t>The project includes purchase and renovation of a 13.5k sf former industrial property, to permanently house CC and bring positive economic, cultural, and environmental impacts to the neighborhood. The project will transform a cement-block eyesore to an inclusive community arts center with sustainable, modern design that announces the organization as a cultural landmark and tourist destination. Renovations include: (1) 2.5K sf gallery for exhibitions; (2) 1.8K sf flexible studio space for educational classes and lectures; (3) 1.1K sf retail store as an earned revenue source; (4) 4k sf total administrative, kitchen, and storage/staging areas to support operations (5) 400 sf interior/exterior public spaces including visitor lounge, benches, etc. (6) Accessibility compliance throughout.</t>
  </si>
  <si>
    <t>201901300986</t>
  </si>
  <si>
    <t>Distillery at South Shore (Pittsburgh)</t>
  </si>
  <si>
    <t>129 McKean Street, LLC</t>
  </si>
  <si>
    <t>The building and the property located at 129 McKean Street will undergo significant renovations to accommodate for the aforementioned uses. The scope of the RACP grant includes the site building renovations and site improvements.The building's exterior facade, including its storefront and windows on the first four floors, its rear balconies and 2nd floor roof patio will be either replaced or renovated. The interior of the building will be renovated and a new stair tower and elevator will be installed. A new fire protection system will be installed, while the building's plumbing, HVAC and electrical system will be replaced. Finally, a new roof top patio will be built on the top of the building. The project also focuses upon pedestrian and cyclist access to the site. Sidewalks and ramps will be reconstructed along the adjacent streets, while 1,200 s.y. of land will be paved north of the site to connect it with nearby trails. Finally, a stormwater management system will be created.</t>
  </si>
  <si>
    <t>201901311074</t>
  </si>
  <si>
    <t>District Fifteen, version beta - Pittsburgh Multi-Modal Parking Facility</t>
  </si>
  <si>
    <t>RDC Design-Build,Inc.</t>
  </si>
  <si>
    <t>District Fifteen, version beta is a nine story mix-used building, consisting of 205,000 sq. ft. of commercial office space, 5,000 sq. ft. of street level retail and approximately 20,000 sq. ft. of street level Research and Development space. The development will consist of a 390 multi-modal transportation facility, featuring: 390 parking spaces, 90 bike storage spaces, 20 EV car charging stations, and a bike/electric scooter sharing program. This development is the second phase of District Fifteen. The first phase of District Fifteen was a 105,000 GSF speculative building which is now occupied by Facebook Technologies.The funds will be utilized in the brownfield site remediation; subsurface obstruction removal; and construction of a public, multi-modal transportation structure.</t>
  </si>
  <si>
    <t>201901280693</t>
  </si>
  <si>
    <t xml:space="preserve">Downtown/Strip District Historic Building Revitalization </t>
  </si>
  <si>
    <t>The proposed project involves the revitalization, redevelopment and preservation of an underutilized historic office building located in Downtown Pittsburgh/Strip District. This redevelopment will transform this property into an economically viable site, contributing to overall city-wide development goals. The project includes the purchase and redevelopment of a 100,000 square foot office building which is currently under-occupied and in need of critical upgrades, façade improvements, and renovations. The new building will create Class A office space with retail opportunities on the bottom level.</t>
  </si>
  <si>
    <t>201901300842</t>
  </si>
  <si>
    <t>Duquesne University Palumbo Center Renovation - Phase 2</t>
  </si>
  <si>
    <t>The planned renovation of the Palumbo Center will be one of the major projects that helps transform and energize the Uptown neighborhood within the scope of the Eco Innovation District plan. The project will require the complete overhaul of the facility, leaving the core of the structure and back gym practice facility the only components to be untouched.Other key details of the project include: (1) Create flexible, multipurpose spaces to utilize the building for everything from business meetings to youth programming; (2) Update seating area and corresponding spaces; (3) New external façade; (4) Expanded concourse, premium seating and club seating areas; (5) New and expanded strength training and sports medicine areas; (6) Addition of an academics and leadership training center that includes a lecture hall and tutoring center; and (7) New locker room facilities.</t>
  </si>
  <si>
    <t>201901280714</t>
  </si>
  <si>
    <t>Energy Innovation Center Tower Renovation - Connelley Trade School</t>
  </si>
  <si>
    <t>Pittsburgh Gateways Corporation</t>
  </si>
  <si>
    <t>One of Pittsburgh Gateways Corporation's featured economic development initiatives is the adaptive reuse of the former Connelley Vocational School as Pittsburgh's Energy Innovation Center (EIC). The planned renovation will include the demolition of non-historic, non-structural fixtures in the Tower portion of the building to allow for the construction of flexible spaces for incubation and innovation. Construction will include the installation of new fixtures, highly-efficient heating, ventilation and air conditioning, and other infrastructure to meet the needs of growing companies that could be incubated there, or for established organizations that wish to make use of the space for training programs.</t>
  </si>
  <si>
    <t>201901300835</t>
  </si>
  <si>
    <t>Findlay Industrial Park at Westport - Buncher Company</t>
  </si>
  <si>
    <t>The Buncher Company intends on addressing the dearth of warehouse space in Findlay Township by pursuing the Findlay Township Industrial Park at Westport project, which will result in a 82,944 square foot flexible-use warehouse located on a 640 acre plot of undeveloped land. The space will be built to accommodate for light manufacturing, distribution and research and development. The project's RACP scope is limited to the improvements necessary to make the site pad-ready. Included in the scope are activities related to the site's excavation, installation of a storm and sanitary sewer, the construction of the site's roads and curbs, and the installation of the site's communication and electrical infrastructure.</t>
  </si>
  <si>
    <t>201901290788</t>
  </si>
  <si>
    <t>Flats on Forward - ACTION-Housing (Pittsburgh)</t>
  </si>
  <si>
    <t>The site of the former Squirrel Hill Theater on Forward Avenue has been an eyesore ever since it closed in 2010.Our plan is to build a six-story mixed-use building with 11,000SF of retail space on the first floor, parking and 14 residential units on the second floor, 29 residential units on the third and fourth floors, and 24,000SF of office space on the fifth and sixth floors. The retail and office spaces will both house community-oriented uses. We have designed the building with a community green space at the corner of Murray and Forward and two outdoor patios on upper floors for tenant use.</t>
  </si>
  <si>
    <t>201901311214</t>
  </si>
  <si>
    <t>Forms+Surfaces Expansion</t>
  </si>
  <si>
    <t>Forms &amp; Surfaces, Inc.</t>
  </si>
  <si>
    <t>This project will include the construction of a facility at 62nd Street and Butler Street, in Pittsburgh's Lawrenceville Neighborhood, and construct a 400,000 sq.ft. facility that will house both manufacturing and administrative operations of Forms &amp; Surfaces. This facility will be in a more centralized location in the city than the several of the current locations that Forms &amp; Surfaces occupies. This site is currently in disrepair (a brownfield site), and an improvement such as this facility would be of great benefit to this area. The requested funds will be used for the purchasing of the site, as well as the construction of the facility, including building out the office facilities and the manufacturing floor, creation of a parking lot, landscaping, and other work that will improve the property as it currently exists.</t>
  </si>
  <si>
    <t>201901300849</t>
  </si>
  <si>
    <t>Frick Pittsburgh Historical Infrastructure Upgrades</t>
  </si>
  <si>
    <t>Frick Art &amp; Historical Center</t>
  </si>
  <si>
    <t>The Frick Art &amp; Historical Center (The Frick) is seeking financial assistance to address a number of pressing capital projects vital to its long-term success. The most pressing issues are those related to Clayton, the historic home of industrialist Henry Clay Frick. The proposed preservation project will include necessary weatherization, building system and mechanical upgrades, and enhancements such as fire system replacements to improve safety and the ADA accessibility of both structures.</t>
  </si>
  <si>
    <t>201901311281</t>
  </si>
  <si>
    <t>G.C. Murphy Building Restoration</t>
  </si>
  <si>
    <t>Garland Management</t>
  </si>
  <si>
    <t>Mckeesport City</t>
  </si>
  <si>
    <t>The building was purchased with a desire to renovate it and restore the outside to its original condition.The 1st floor will be renovated for a coffee shop and acoustic entertainment. The rest of the first floor will be fitted for retail operations. There will be an elevator installed to run from the basement to the roof in order to ensure ADA accessibility. The basement will be rented for storage with easy access from a freight elevator in the rear of the building and the passenger in the front. The 2nd floor will be an open plan fitted for office space. The 3rd floor and the roof will require extensive renovation. A marketing effort will be employed to identify a restauranteur to assume the space. The roof will become a green roof and safe decorative railing will be installed to afford an outdoor space for businesses to utilize. The view from the roof will include rivers and hillsides visible from downtown McKeesport.</t>
  </si>
  <si>
    <t>201901300924</t>
  </si>
  <si>
    <t>Greater Pittsburgh Community Food Bank Building Renovation and Expansion</t>
  </si>
  <si>
    <t>Greater Pittsburgh Community Food Bank</t>
  </si>
  <si>
    <t>Renovations to our current building include a new cold dock, additional refrigerator, and cold repack room to ensure produce remains fresh. The redesigned warehouse has straight line access from the docks to storage areas to increase efficiency and safety. Volunteer work area is consolidated, and tables, chairs, and lockers provided. An open space Welcome Center at the front will have two adjacent meeting rooms. RACP funds will be used for building construction costs, which include expansion of the current facility (36,475 sf) for staff offices and a new Model Pantry, renovation of current areas (63,585 sf) for greater efficiency and safety, and fixtures and equipment, such as Coolers and Cold Docks, warehouse racking, IT networking, and furniture.</t>
  </si>
  <si>
    <t>201901300998</t>
  </si>
  <si>
    <t>R &amp; Z Harrison Properties, LP</t>
  </si>
  <si>
    <t>Harrison Point is a mixed use, master planned, business park located in Harrison Township, Allegheny County adjacent to the township's Silver Lake Park.Harrison Point requires the grading of 1.6 million cubic yards of earth, construction of a 580 foot concrete arch culvert extension, installation of gas, electric, water, sewer, storm water management facilities, fiber optic telecom facilities, relocation of electric transmission lines and highway improvement to serve the project. Finally, new buildings will be constructed for or by tenants.</t>
  </si>
  <si>
    <t>201901311129</t>
  </si>
  <si>
    <t>Heinz Buildings Redevelopment II</t>
  </si>
  <si>
    <t>The project will rehabilitate the three former headquarters buildings of the H.J. Heinz Company in Pittsburgh. Totaling 220,000 SF, the buildings were built by three successive generations of the Heinz family as symbols of the company's industrial might: the first, the administration building, in 1907 by H.J. Heinz, the founder of the company; the second, the administration annex, in 1937 by his son, Howard Covode Heinz; and the third, the research building, in 1958 by H.J. (Jack) Heinz II. The project will restore and preserve their historic character by converting the buildings into a mixed-use complex providing housing and community amenities. The proposed RACP scope involves Phase I of the project which includes the construction costs and land value of the project site.</t>
  </si>
  <si>
    <t>201901300841</t>
  </si>
  <si>
    <t>Heinz II Development - Phase II</t>
  </si>
  <si>
    <t>SB Development, LP</t>
  </si>
  <si>
    <t>The Heinz II Development Phase II project renovated the former Heinz Service Building into 173 market-rate apartments while maintaining the historic features of the site. The completion of the project represents the full redevelopment of the former Heinz Plant and the beginning of the revitalization of the Troy Hill Neighborhood of Pittsburgh. The RACP scope of the project is limited to the demolition and abatement of hazardous materials within the Heinz Service Building. All five stories of the structure and its roof and basement were selectively demolished and had asbestos and other hazardous materials removed.</t>
  </si>
  <si>
    <t>201901301001</t>
  </si>
  <si>
    <t>Highmark Stadium Strategic Expansion - Pittsburgh Riverhounds</t>
  </si>
  <si>
    <t>Highmark Stadium is a 5,500-capacity soccer-specific stadium in Pittsburgh's Station Square which is home to the Pittsburgh Riverhounds SC of the United Soccer League (USL). To accommodate increasing traffic at the Stadium, improvements must be made prior to the 2019 soccer season. Any funds awarded under the RACP will be used to purchase the land parcel home to Highmark Stadium and related parking from owner Brookfield Asset Management. The venue boasts a seating capacity of 5,000 with additional standing space raising its capacity to about 5,500 for soccer games. The Stadium is a premier event venue for concerts and community events, with a 4,000 square foot banquet area and 2,200 square foot sports bar. Absent Highmark Stadium, thousands of youth would lose access to Highmark Stadium's FIFA-certified synthetic turf practice fields.</t>
  </si>
  <si>
    <t>201901311006</t>
  </si>
  <si>
    <t>Highwoods Realty LP Development (Pittsburgh)</t>
  </si>
  <si>
    <t>Highwoods Realty LP</t>
  </si>
  <si>
    <t>The proposed project involves construction of a new office building centrally located within Downtown Pittsburgh and the Central Business District. Highwoods intends to use the entire site to construct a new office building with retail space on the first level. The investment into this large development will promote sustainable growth and contribute to the overall economic vitality of the City and State.</t>
  </si>
  <si>
    <t>201901311032</t>
  </si>
  <si>
    <t>History Center Penn Avenue Expansion</t>
  </si>
  <si>
    <t>Historical Society of Western Pennsylvania d/b/a Senator John Heinz History Center</t>
  </si>
  <si>
    <t>The History Center has been consulting with architects and construction professionals to prepare plans for the Penn Avenue Expansion project that will add critical needed features to the History Center and interconnect the museum with a new history-themed hotel within a block from the David L. Lawrence Convention Center. Two initial properties on Penn Ave have already been acquired and three additional ones are needed. This project will allow for additional building purchases required for the desired expansion; engineering and architectural work, demolition and site preparation, and construction of galleries, classrooms, and theater; and performance of site preparation prior to construction of the new hotel connected to the new History Center. The 140-key hotel (in partnership with a developer) will have museum displays designed and curated by the History Center to provide a totally immersive and unparalleled museum experience.</t>
  </si>
  <si>
    <t>201901300860</t>
  </si>
  <si>
    <t>Holy Family Institute Capital Improvements (Pittsburgh)</t>
  </si>
  <si>
    <t>Holy Family Institute</t>
  </si>
  <si>
    <t>Emsworth Borough</t>
  </si>
  <si>
    <t>Holy Family Institute (HFI) provides help, healing, hope and support to children and families in Western Pennsylvania. The facilities improvements undertaken in this project will include three key components. First, the project will replace the roof of the administration building at HFI, which totals 16,553 sq. ft and has significant defects, including blistering, inadequate drainage and failing flashing. Second, the administration building at Holy Family Institute will be improved to upgrade 11 classrooms, cafeteria and kitchen space, administrative offices for the Institute and school programs, multipurpose spaces and other programatic space. Finally, the project will include improvements to the facility known as the Annex to include office space for outpatient programs and training spaces for staff. Among the improvements in all cases are fire protection, heating, air conditioning, electrical and plumbing lines.</t>
  </si>
  <si>
    <t>201901311044</t>
  </si>
  <si>
    <t>Homewood Coliseum Stabilization II</t>
  </si>
  <si>
    <t>Urban Redevelopment Authority</t>
  </si>
  <si>
    <t>Since the closure of the Bus and Trolley Car Barn in the 1960s, the Coliseum has served as a community asset and anchor on Frankstown Ave.The URA has since acquired the Coliseum with the intention to stabilize the building. The URA plans to make the necessary improvements to the approximately 1- acre lot and 28,994 sqft. building. Once stabilization is complete, the URA will redevelop the Coliseum with direction from the community and neighborhood planning efforts. Requested RACP and matching funds will be used to make necessary repairs to preserve and stabilize the Homewood Coliseum for future redevelopment.</t>
  </si>
  <si>
    <t>201901311081</t>
  </si>
  <si>
    <t>Homewood Park Expansion</t>
  </si>
  <si>
    <t>This project will be executed in 3 phases: (1) A community oriented design phase, where all aspects of the proposed park are covered. The community and the City have already done a significant amount of planning and outreach around this park, and our design process is the natural progression of those conversations. (2) The first phase of construction will focus on the southern half of the park, and will include providing a new athletic field, ADA accessible routes through the park, lighting, storm water management, and associated amenities.(3) The second phase of construction will focus on the northern half of the park, and will include a new outdoor pool, new play features, a public performance stage, and a plaza area for residents.</t>
  </si>
  <si>
    <t>201901311176</t>
  </si>
  <si>
    <t>Hunt Armory Recreational Facility II</t>
  </si>
  <si>
    <t>The Hunt Armory revitalization project will commence in seven phases, including: ice arena and stable, gun shed shell, administrative building, Chatham and central areas, construction of garage, exterior renovation/restoration, the construction of pedestrian and green assets on Emerson Street. When complete, the 175,650 sq. ft. complex will be the only sheet of ice within City limits. The complex will offer two sheets, one (1) NHL sized rink (200' X 85') and one (1) studio rink (100' X 60'). Additionally, the facility will offer a 4,000 sq. ft. gym and performance center, for use by a number of community &amp; University partners.The budget includes many community assets, including 23,855 sq. ft. of office space, 142,210 sq. ft. of parking (116 spaces), and retail/classroom facilities.</t>
  </si>
  <si>
    <t>201901210403</t>
  </si>
  <si>
    <t>Implementation of Master Plan Parks - Park Avenue Fields (Bethel Park)</t>
  </si>
  <si>
    <t>In our Park Assessment, the community survey results found that our residents are looking for equipment that is more modern, a pool, and permanent restrooms in lieu of portable restrooms within our parks.This project will entail demolition of the existing fence and bleachers, construction of a 22,500 sf playground with poured in place rubber surface, construction of the splash pad, construction of the restroom/concession stand/mechanical room, site restoration, and site furniture like benches, trash receptacles, shade structures, pavilions, picnic tables, and fencing.</t>
  </si>
  <si>
    <t>201901240549</t>
  </si>
  <si>
    <t>Innovation Research Tower (Pittsburgh)</t>
  </si>
  <si>
    <t>Walnut Capital - Fifth, L.P.</t>
  </si>
  <si>
    <t>Walnut Capital will acquire the properties located at 3342-62 Fifth Avenue from Allegheny County, UPMC, and two private owners. Upon purchasing the properties, the current buildings will be demolished. Walnut Capital intends to use the entire site to construct a new office and retail building. The proposed structure is designed with 12 floors including the street level with a parking garage and retail along Fifth Avenue and a lower level parking garage. The design includes a total of approximately 100 vehicle parking spaces and 86 bicycle spaces. The building will also include such amenities as a fitness center and lounge areas for use by the tenants. The tower will also have direct access into the parking garage, with its entrance and exit on Halket Street.</t>
  </si>
  <si>
    <t>201901311250</t>
  </si>
  <si>
    <t>Innovatus Imaging Capital</t>
  </si>
  <si>
    <t>Innovatus Imaging Corporation</t>
  </si>
  <si>
    <t>Ohara Township</t>
  </si>
  <si>
    <t>The Innovatus Imaging Capital Project will involve the construction and installation of a new Clean Room which will allow Innovatus to significantly expand their operations in this field. The complexity of MRI technology requires additional time, effort and expertise to troubleshoot and repair these coils with emulators. To effectively grow its business, Innovatus needs to match the market and ensure it has the loaner assets its customers need. As such, Innovatus is seeking a significant investment in loaner coil assets. MRI imaging is a substantial medical advancement and is capable of accurately identifying issues. Redevelopment Assistance Capital Program assistance would allow Innovatus to make MRI coils more readily available, which would be a boon to the growing medical industry in Pittsburgh and, as a result, improve public health in the region.</t>
  </si>
  <si>
    <t>201901230458</t>
  </si>
  <si>
    <t>Jamison Lane Monroeville - BPMI Expansion, Phase 2</t>
  </si>
  <si>
    <t>Jamison Lane LP</t>
  </si>
  <si>
    <t>This project will entail constructing a new addition onto the existing facility. In order to do this an additional 4.5 acres of land will need to be purchased for the construction and parking needs. The building itself will be a three story, 100,000 SF addition that resembles the existing facility. The composition will be exterior masonry, glass and metal panel construction. The interior will be open office with a variety of conference rooms. Within the open office there will be demountable partitions that will allow for easy modifications to the space layout as the users needs change. This will allow for open collaboration between the team members.</t>
  </si>
  <si>
    <t>201901300830</t>
  </si>
  <si>
    <t>Larimer School Redevelopment II</t>
  </si>
  <si>
    <t>Larimer School is an historic school located in the Larimer neighborhood of in the City of Pittsburgh. The project will entail white boxing the auditorium and gymnasium spaces in the vacant Larimer School building. The improvements will consist of interior demolition where necessary, heating/cooling with delivery systems, lighting, electrical switches and outlets, doors, windows, ADA toilet rooms, a finished ceiling, walls that are prepped for painting (drywall), and new floor structures. Due to the current deplorable condition of these spaces it is almost guaranteed that these spaces would not attract tenants without white boxing the spaces.</t>
  </si>
  <si>
    <t>201901290756</t>
  </si>
  <si>
    <t>Lawrenceville Technology Center Site Development II</t>
  </si>
  <si>
    <t>The Lawrenceville Technology Center is a combination of several properties in the Lawrenceville section of the City of Pittsburgh.The project includes both land and building components. RIDC anticipates the scope of work for RACP will include general land development activities (grading, site abatement), infrastructure improvements, new building development, building redevelopment, and the construction of a structured parking garage. Ultimately, RIDC anticipates complimenting the existing facilities with similar use facilities (robotics, R&amp;D space) for future tenants.</t>
  </si>
  <si>
    <t>201901311304</t>
  </si>
  <si>
    <t>Lexington Technology Park</t>
  </si>
  <si>
    <t>ICON Development, Pgh, LLC</t>
  </si>
  <si>
    <t>The development plan consists of three phases. Phase 1-A focuses upon the renovation of the two building's located on the western parcel. The larger building will be renovated into 334,000 s.f. of office and flex industrial space while the smaller building will be renovated into 38,000 s.f. of industrial space. Lastly, the parking lot located within the parcel will be maintained. Phase I-B will construct 50 town-homes and 100 apartments on the eastern parcel. 25 of the units will be sold after construction, 75 units will be rented at market rates and 50 will be rented at affordable prices. The site's parking will be integrated into the basement of the apartment building and town-homes. The two single family homes on the site will also be renovated. A private roadway will be constructed to connect the two parcels as part of the final phase of construction. The street may also spur future development.</t>
  </si>
  <si>
    <t>201901300833</t>
  </si>
  <si>
    <t>Liberty Green (Larimer/East Liberty Park)</t>
  </si>
  <si>
    <t>The Liberty Green project will construct a new neighborhood park. Various opportunities for outdoor recreation will be constructed within the park activating the long vacant property and promoting access to healthy recreation. Liberty Green Park will include the construction of: (1) A market plaza to support future programming in the neighborhood; (2) An open lawn and mound to encourage free open play and gathering for residents of all ages; (3) An extensive play area designed for ages 2-5 and 5-12; (4) Green infrastructure to include a trenched bioswale and cistern to capture on- and off-site stormwater with education signage; and (5) Public art.</t>
  </si>
  <si>
    <t>201901311162</t>
  </si>
  <si>
    <t>Lincoln Square School West Elizabeth Redevelopment</t>
  </si>
  <si>
    <t>M-S Associates</t>
  </si>
  <si>
    <t>West Elizabeth Borough</t>
  </si>
  <si>
    <t>The development of the former Lincoln Square School into a thriving community center will require demolition and significant upgrades to the building. Office spaces will be improved. Particular areas of need include accessibility, fire suppression and safety, as well as upgrades to lighting, electrical systems and parking lots. Work will include improvements to make the ground floor of the facility fully accessible, including sidewalk improvements, ADA compliant restrooms, water fountains and entrance improvements. Parking areas around the building will be regraded and resurfaced to improve access, and stormwater will be diverted. The exteriors will be refaced, landscaping will be improved, a flagpole will be installed and lit. Finally, key needs will be met by the installation of safety lighting and security systems.</t>
  </si>
  <si>
    <t>201901311035</t>
  </si>
  <si>
    <t>Lower Hill Infrastructure - Community Parking District III</t>
  </si>
  <si>
    <t>The Redevelopment of the former Civic Arena site will redefine Pittsburgh's future. The vision of the Urban Redevelopment Authority, the Sports &amp; Exhibition Authority (SEA) and Pittsburgh Arena Real Estate Redevelopment, LP, is to create a vibrant, high-quality, mixed use development on the 28-acre site that will restore important historic connections, bridging the Uptown and Hill District neighborhoods with Downtown Pittsburgh. In this application, the partners request consideration of grant funding to support the construction of a community shared parking district. The design promotes the concept of shared parking, limiting the amount of 24/7 reserved spaces, as a practice to effectively maximize the use of parking assets onsite between multiple users and across different hours of the day, for the overall benefit of the City of Pittsburgh.</t>
  </si>
  <si>
    <t>201901300904</t>
  </si>
  <si>
    <t>McKees Rocks Borough Development</t>
  </si>
  <si>
    <t>Borough of McKees Rocks</t>
  </si>
  <si>
    <t>The Borough of McKees Rocks is undergoing a significant transformation thanks to several strategic projects and initiatives that are throughout the neighborhood. The proposed project involves the construction of a multi-story building, approximately 30,000 square feet, within The Shoppes at Chartiers Crossing Shopping Center in McKees Rocks. The site would be approximately .44 acres. Utilities are already at the site and parking requirements would be met. The project would provide the Borough staff and police department with a state-of-the-art building that is highly visible to the community.</t>
  </si>
  <si>
    <t>201901311241</t>
  </si>
  <si>
    <t xml:space="preserve">Mount Nebo Town Center - Phase 1 </t>
  </si>
  <si>
    <t>Mt. Nebo Development, L.P.</t>
  </si>
  <si>
    <t>Ohio Township</t>
  </si>
  <si>
    <t>In partnership with Ohio Township (Allegheny County), Mt Nebo Development LP is embarking on an approximately 11.5-acre development known as Mount Nebo Town Center. The town center will offer a commercial development alongside a major roadway. To date, 11 retailers and businesses have expressed interest in leasing space. Currently, the acquired land is blighted (with three abandoned homes on site) in a high traffic area that is experiencing significant population growth. As such, in order to prepare this land for economic development, the first phase of this project will consist of significant site preparation work.</t>
  </si>
  <si>
    <t>201901280735</t>
  </si>
  <si>
    <t>Museum Lab, Children's Museum of Pittsburgh - Phase 2</t>
  </si>
  <si>
    <t>The Project involves the renovation of the historic Carnegie Library to create Museum Lab. Adding the former Library to the Museum footprint will make CMP the largest cultural campus for children in the US. The project will transform an underutilized, derelict building into a fully occupied and active cultural asset. Specific project goals include: (1) Complete the interior fitout; (2) Add a wheelchair accessible entry point; (3) Improve the exterior grounds and landscaping to connect and integrate the surrounding properties into a cohesive destination; and (4) Restore the defunct historic clock tower to create a focal point for the campus.</t>
  </si>
  <si>
    <t>201901300966</t>
  </si>
  <si>
    <t>Negley Building Acquisition &amp; Renovation (Pittsburgh)</t>
  </si>
  <si>
    <t>Mount Ararat Community Activity Center</t>
  </si>
  <si>
    <t>The project includes the acquisition and improvement of 745 North Negley Avenue, Pittsburgh. The following items were replaced - roof, HVAC system, floor tiles/carpet, exterior fencing, interior doors, electrical wiring &amp; fixtures, lighting, ceiling tiles, parking lot asphalt, restroom fixtures and kitchen. The following items were added to the building - elevator, ADA accessible restrooms, sprinkler system, plumbing &amp; sinks for child care classrooms, underground stormwater retention &amp; infiltration system, and interior controlled access system. Other cosmetic improvements were completed also.</t>
  </si>
  <si>
    <t>201901311285</t>
  </si>
  <si>
    <t>New Granada Theater III</t>
  </si>
  <si>
    <t>The 4 story structure with Art-Deco detail was designed by one of America’s early African American architects, Louis Bellinger.  The exterior of the structure is intact, the interior is largely empty. Care will be taken to restore the historic façade. Floor 1 – Food hall &amp; side outdoor plaza. Retail spaces, and a “Black Box” theater that will accommodate approx. 100-120 seats. Floor 2 – Flexible event space (800-1000 occupants) for performances, TED Talks, weddings, etc. Programming is expected to provide a balance of national acts with local acts. Floor 3 – The anchor tenant of the University of Pittsburgh CEC has committed to lease out the entire 3rd floor for 10 years. It will have a space for the African American Poetry and Poetics Department. Besides this, there will be a space for the STEAM program, and space for entrepreneurial excellence support, and more for a general lecture space. New Construction – 3 floors of commercial space above a multi genre café.</t>
  </si>
  <si>
    <t>201901311189</t>
  </si>
  <si>
    <t>New Outlook Academy Expansion &amp; Revitalization</t>
  </si>
  <si>
    <t>The New Outlook Academy Expansion and Revitalization Project will involve two phases of facility improvements and expansion to the existing property and buildings that we currently own and occupy at 900 Agnew Road.First, on the existing buildings, we will replace the windows to improve safety and energy efficiency. Second, we will build a new facility on our existing campus to serve as independent living housing and multipurpose programming areas for the students who have completed a residential program and require a transitional environment before moving back to the community.</t>
  </si>
  <si>
    <t>201901300838</t>
  </si>
  <si>
    <t>North River Commerce Park (Pittsburgh)</t>
  </si>
  <si>
    <t>The North River Commerce Park project entails a diverse range of construction activities necessary to make the 9.3 acre site compliant with local municipal codes. The improvements to the buildings located on site are the most significant of the project. A fire safety system will be implemented in each of the site's buildings, including the installation of a fire suppression and sprinkler system, fire rated doors, walls and insulation, and a fire alarm system. Large sections of the buildings' interior and frame will be renovated or replaced, and made ADA-compliant. The outdoor section of the site will also be upgraded, including general landscape work, select paving and the replacement of an eroded section of river-wall to the north of the site. Upon completion of the project, the property will be transformed into a marketable, code-compliant site ready for further development.</t>
  </si>
  <si>
    <t>201901300915</t>
  </si>
  <si>
    <t>Oakland Portal Tower 3 - Phase 1 (Pittsburgh)</t>
  </si>
  <si>
    <t>Oakland Portal Partners, LP</t>
  </si>
  <si>
    <t>The project is a part of a three phase, master planned, transit oriented, mixed-use project that is located on 4.5 acres at the entrance of Oakland. Phase I consists of the internal drive and Tower 3, creating two additional office pads for future phases as more companies look to expand in the neighborhood. Tower 3 is a 13-story mixed-use office and hotel project that will have ground floor retail. In all, the tower is approximately 260,000 square feet. The office portion will be the primary use of the project and will be over 140,000 square feet, creating opportunities for local, national and international technology and research companies to locate or expand in the Oakland neighborhood. In addition, the tower will have a 145 key flagged hotel.</t>
  </si>
  <si>
    <t>201901311056</t>
  </si>
  <si>
    <t>Oliver Bath House Rehabilitation II</t>
  </si>
  <si>
    <t>The Oliver Bath House is the only publicly owned and operated indoor swimming facility within the City of Pittsburgh. This project is to renovate the Oliver Bath services provided within the building. Renovation work will include: 1. Renovation of public restrooms and bathing facilities for accessibility. 2. Renovation to provide accessible route within the building to restrooms and bathing facilities. 3. Renovation of exterior public sidewalks to address life/health/safety concerns and improve accessibility to/from the building. 4. Changing of lighting to energy efficient LED lamps and fixtures. Improvements to interior spaces will allow for additional services including, but not limited to: lifeguard training for all City lifeguards, opportunities for physical therapy and non-pool physical activities, and space for community meetings.</t>
  </si>
  <si>
    <t>201901300839</t>
  </si>
  <si>
    <t>Palumbo Science Center-La Roche College III</t>
  </si>
  <si>
    <t>La Roche College is undertaking the Palumbo Science Center Project, which seeks to renovate the two-story facility into a state-of-the-art science facility. The project will renovate both floors of the science center. The first floor, containing a 113-seat lecture hall, will receive renovations and technological updates so that it can better accommodate individuals with disabilities. The second floor, which contains various classrooms and laboratories, will be renovated to be compliant with current ADA and OSHA guidelines, and reconfigured to include an additional 1,794 sq. ft. of lab space. Finally, the entire facility's HVAC, plumbing and mechanical systems will be upgraded, and rooftop AHUs and exhaust fans will be installed to enhance the facility's ventilation system.</t>
  </si>
  <si>
    <t>201901311130</t>
  </si>
  <si>
    <t>Phipps Green Infrastructure</t>
  </si>
  <si>
    <t>LANDMARK CONSERVATORY RENOVATION, includes: 1. Stormwater Capture, Reuse and Infiltration, 2. Botany Hall Demonstration Kitchen, 3. Add in-slab hot water radiant heating in occupied areas, 4. Replace steam fin tube radiators with low temperature based hot water fin tube heaters, 5. Add overhead fan forced spiral heaters, 6. Reduce infiltration losses by installing / replacing gaskets, caulking, and weather stripping throughout, and 7. Increase thermal mass / add phase change material.  EXHIBIT STAGING CENTER RENOVATION includes: 1. Construction of 10,650 square ft. space at the highest environmental, Living™ standard will complete the first Living™ Campus, 2. Demonstrate the "greenest" buildings and landscapes with cost-effective technologies, and 3. Spotlight the economic benefits of on-site energy production technologies and the application of technologies from Pennsylvania-based companies.</t>
  </si>
  <si>
    <t>201901311144</t>
  </si>
  <si>
    <t>Pittsburgh Airport Innovation Campus - Phase 2</t>
  </si>
  <si>
    <t>The Pittsburgh Airport Innovation Campus Ph. 2 is a 195 acre site located near the entrance to Pittsburgh International Airport (PIT). Upon completion of this project, the coal mines will be removed, the mine spoils will be appropriately handled, a new road will be installed, and grading will be completed for the future development. All utilities will be brought to the site and a new pathway will be provided for the Montour Trail connection to the airport.The Pittsburgh Airport Innovation Campus Ph. 2 project will result in the construction of multiple shovel ready building sites with all utilities for office, research, and development, hotel with convention space and corporate hangers. The sites will be unique in that they will be located on the Pittsburgh International Airport within Foreign Trade Zone #33.</t>
  </si>
  <si>
    <t>201901311027</t>
  </si>
  <si>
    <t>Pittsburgh Film Office - Rankin Community Development</t>
  </si>
  <si>
    <t>Pittsburgh Film Office</t>
  </si>
  <si>
    <t>Rankin Borough</t>
  </si>
  <si>
    <t>This application requests consideration of a grant to revitalization the community of Rankin, through the construction of the Pittsburgh Film &amp; Entertainment Industry Village.In Phase I, or the RACP eligible scope, the Pittsburgh Film &amp; Entertainment Industry Village will work with Allegheny County to acquire the brownfield designated site, located in the economical depressed Township of Rankin. The site was strategically selected with stakeholder input as it offers 20.16 acres, 362,250 square feet of total building area, and the potential for 1,536 parking stalls. Additional costs included in the Phase I include: the construction of the soundstage space, significant site development, 6 sound stages, 3 production support buildings, a mill building (for set construction), and 2 commissary buildings.</t>
  </si>
  <si>
    <t>201901311259</t>
  </si>
  <si>
    <t>Pittsburgh Musical Theater Renovation</t>
  </si>
  <si>
    <t>Pittsburgh Musical Theater</t>
  </si>
  <si>
    <t>Renovation of PMT's 327 South Main Street property is intended to be completed as one contiguous project and is divided into 4 primary phases to maintain operations throughout construction. Phase 1A: Creation of a new primary entrance complete with a theater lobby, patron restrooms, and elevator to make all levels of the facility accessible. Major utilities and building occupancy code upgraded to support the renovated facility. Phase 1B: Renovation to create 250-seat theater and training center including major stage, fly space, and seating improvements. Phase 2: New construction of a backstage area and shop space on the 1st floor and additional 2nd floor flexible studio/event space. Phase 3: Interior renovations to improve all 10 studios/classrooms, student lounge, and new nutrition kitchen. Phase 4: New landscaping, lighting, and parking lot renovation to provide safer strategy for student drop-off and patron accessibility.</t>
  </si>
  <si>
    <t>201901280697</t>
  </si>
  <si>
    <t>Point Park University Professional Career Readiness Center</t>
  </si>
  <si>
    <t>Point Park University</t>
  </si>
  <si>
    <t>The Professional Career Readiness Center will deliver a pipeline of highly qualified graduates for existing businesses in the City of Pittsburgh and throughout the Commonwealth.The project will entail renovation and new construction in the current Student Center building on the Blvd. of the Allies. The completed Professional Career Readiness Center will house the University's Internship Program, Cooperative Education Program, Career Development and Student Success services, as well as provide meeting space for students and area employers.</t>
  </si>
  <si>
    <t>201901311187</t>
  </si>
  <si>
    <t>Produce Terminal &amp; Smallman Public Space Improvement-Strip District II</t>
  </si>
  <si>
    <t>The Produce Terminal Redevelopment Project will transform the languishing Produce Terminal property into a dynamic mixed-use space featuring a food-centric market and over 1,600 square feet of devoted office and retail space. The building's historic exterior facade will be maintained while its interior will undergo a full renovation and systems upgrade. The renovation of the interior of the building will target LEED Silver status, while the overall development plan promotes pedestrian and cyclist access; indeed, the three pedestrian cut-throughs of the building located at 17th, 18th, and 20th Streets along with other improvements promote multi-modal access to the site of the project.</t>
  </si>
  <si>
    <t>201901311235</t>
  </si>
  <si>
    <t>Propel Braddock Hills Community Center</t>
  </si>
  <si>
    <t>Propel Schools</t>
  </si>
  <si>
    <t>Braddock Hills Borough</t>
  </si>
  <si>
    <t>Propel Schools is proposing the construction of a new full-service community facility with plans to completely transform the community of Braddock Hills. The new facility will provide space for physical, mental health, and wellness services, workshops and meetings, and theatric and athletic events. The facility will be a 28,000 square foot building on the property of the current Braddock Hills Propel School. The increase in tourism imposed by the facility's multiple purposes will rejuvenate the economy of Braddock Hills by empowering businesses within the community.</t>
  </si>
  <si>
    <t>201901311163</t>
  </si>
  <si>
    <t>Quantum Robotics and High Tech Incubator</t>
  </si>
  <si>
    <t>Quantum State Technologies LLC</t>
  </si>
  <si>
    <t>This project entails the building of a space that will facilitate the growth and development of the technology scene in Pittsburgh through a 28,000 square foot / floor center for robotics efforts in the region. Specific project components include, (1) 3-6 floors of adjustable office spaces that can be adapted to meet the storage/space requirements of small and medium sized robotic and medical technology companies (2) an 18-hour café with proprietary automated seating whereby it could convert into an open event space for 100 people (3) Two office spaces, one designated for Robotics Hub and one for nonprofit partners, and (4) 2-3 flexible spaces for conferences/meetings/fitness spaces. In all, this space will be driven around flexibility and full utilization.</t>
  </si>
  <si>
    <t>201901311221</t>
  </si>
  <si>
    <t>The proposed project entails a one-story 5,000 SF addition to the existing campus building. The organization's leadership has worked with the over 400 organizations currently using campus services to incorporate their needs into the proposed expansion. This dining and multipurpose space will allow for dining, training, and larger classroom space for up to 300 learners at one time. With this expansion, RLA expects to accommodate over 100,000 learners annually. The need for this expansion highlighting the accomplishments of business, industry, and academic entities working together to successfully address regional workforce development with ongoing training and education. The RLA continues to be the learning center of choice for the Pittsburgh region. Financial assistance through the RACP will be utilized for costs related to site improvements (grading) and construction of the proposed building expansion.</t>
  </si>
  <si>
    <t>201901311045</t>
  </si>
  <si>
    <t>Renewal Inc. New Treatment Center in Downtown Pittsburgh</t>
  </si>
  <si>
    <t>Renewal Incorporated</t>
  </si>
  <si>
    <t>This project will provide services that aren't available anywhere in the Commonwealth to help address the opioid epidemic. Renewal, Inc. will close on the acquisition of the building before the end of February 2019. This project entails the purchase and renovation of a building on Third Avenue in Downtown Pittsburgh. The entire building will be used for drug and alcohol treatment and mental health services for different at-risk populations as well as Renewal, Inc.'s corporate offices. The floors will have semi-private and private rooms. This facility alone will be able to treat hundreds to thousands of individuals annually. The rooms can be adjusted immediately to accommodate families.</t>
  </si>
  <si>
    <t>201901300971</t>
  </si>
  <si>
    <t>Resource Mall Development - McNaugher Building (Pittsburgh)</t>
  </si>
  <si>
    <t>North Side Partnership Project</t>
  </si>
  <si>
    <t>The Resource Mall Development project will allow the North Side Partnership Project to finalize its work transforming the McNaugher building (formerly a Pittsburgh Public School building) from an underutilized facility to a much-needed Community Resource Mall (CRM) serving Pittsburgh's north side neighborhoods. The project includes, but is not limited to, the removal of hazardous materials, the installation of HVAC split systems, plumbing and electrical work, roofing work, and other work necessary to turn classrooms into multi-purpose spaces.</t>
  </si>
  <si>
    <t>201901311213</t>
  </si>
  <si>
    <t>RiverLift Barge Dock Wall Reconstruction</t>
  </si>
  <si>
    <t>Clairton Slag, Inc. D/B/A RiverLift Industries, Inc.</t>
  </si>
  <si>
    <t>The proposed solution is to replace the entire embedded barge loading/unloading dock structure at RiverLift Industries with a new 500-foot steel sheet pile wall and tie back system. The new wall can be installed close to the riverside edge of the dock without disturbing the existing structure. The piling will be driven to the top of the bedrock. A heavy duty waler will be fastened on the shoreside of the sheet piling, 5 feet down from the top. The waler will secure the sheets together and provide the backing strength for the tie back system. Two-inch steel rods will be fastened to the sheet pile wall, running 75 feet back, where they will be anchored into concrete dead-man anchors. The space between the sheet pile wall and the existing dock will be backfilled with gravel and the entire surface of the dock will be repaved with asphalt. The new barge mooring system will be mounted to the sheet pile wall.</t>
  </si>
  <si>
    <t>201901311139</t>
  </si>
  <si>
    <t>Robert Morris University Science Engineering and Math Building Phase II</t>
  </si>
  <si>
    <t>This project includes a significant addition to the existing John Jay Center. The addition would interface and develop the existing west entrance with a new 2-story atrium and a new elevator. The project would include state of the art facilities for the school's mathematics and science programs. An assortment of classrooms, laboratory spaces, clean rooms, library and lounge spaces will be constructed and provide an environment for; the latest equipment/technology, collaboration, and academic achievement. The RACP funds would be used to construct an addition to the existing John Jay Center. This facility would be a 2-story construction, adding approximately 14,700 gross square feet.</t>
  </si>
  <si>
    <t>201901311225</t>
  </si>
  <si>
    <t xml:space="preserve">Roberto Clemente - Property Improvements </t>
  </si>
  <si>
    <t>Roberto Clemente Museum</t>
  </si>
  <si>
    <t>The Roberto Clemente museum has plans to renovate and upgrade their facility. The Roberto Clemente Museum is located at 3339 Penn Avenue. This facility renovation and upgrade will include the installation of an elevator and all appropriate construction including but not limited to appropriate permitting, demolition, masonry cutting and patching, interior and exterior metal framing, drywall and painting. Additionally, this project will include construction on the fire escape and enhancements to roof decking and a parapet safety railing system. New roof and modification to the existing roof are included. Electrical systems will be upgraded. Also, technology systems will be upgraded.</t>
  </si>
  <si>
    <t>201901311148</t>
  </si>
  <si>
    <t>Rosedale Technical College Expansion</t>
  </si>
  <si>
    <t>The project will invest significant resources into improving the education process by acquiring high tech equipment for training and development and the construction of multiple classroom areas.The project will include a build-out of recently acquired space that will require architectural and constructional designs. Funds will be used for construction costs, fees, infrastructure, maintenance and labor used in the completion of the work. The project will also require the purchase of heavy equipment, and audio/visual equipment, to be used for on-site training. Security and an expanded IT Infrastructure will be added. The expanded site's purpose is to develop the work skill training for heavily in demand open positions in this area.</t>
  </si>
  <si>
    <t>201901300899</t>
  </si>
  <si>
    <t>Salvation Army - North Boroughs Community Center II</t>
  </si>
  <si>
    <t>The proposed project involves the relocation of The Salvation Army's existing community center located in the North Side section of the City of Pittsburgh. The proposed project involves the construction associated with a 13,000 square foot facility. The project includes land acquisition, environmental remediation, demolition of the existing buildings at the site, building construction and utility installation.</t>
  </si>
  <si>
    <t>201901300844</t>
  </si>
  <si>
    <t>Sheet Metal Workers Capital Improvements (Pittsburgh)</t>
  </si>
  <si>
    <t>Journeyman Apprentice Training Fund for the Sheet Metal Industry of Western Pennsylvania</t>
  </si>
  <si>
    <t>The Sheet Metal Workers Capital Improvements project seeks to enhance the JATF's union hall and current training facility. The project has two separate components. The first component is the renovation of the union hall. The project will provide better-equipped facilities for its members, a new HVAC system, electrical upgrades and a new exterior door. The component also includes the purchase of AV equipment and FF&amp;E for the reception and kitchen area. The second component entails the replacement of the roof to the current training facility as well as minor improvements to its facade and plumbing system.</t>
  </si>
  <si>
    <t>201901311231</t>
  </si>
  <si>
    <t>Silverio-Hoffman New Fitness Center Development</t>
  </si>
  <si>
    <t>Silverio-Hoffman Holdings, LLC</t>
  </si>
  <si>
    <t>Silverio Hoffman is a heath and fitness center located in the City of Pittsburgh. The proposed project involves the expansion and relocation of the existing center to a new site. The project entails the acquisition of four parcels, three of which are vacant and one which has a blighted and vacant house which will be torn down. The redevelopment of these parcels would have a significant positive impact on the neighborhood, adding new job growth and tax revenues for the City and State. The project includes the construction of a state-of-the-art fitness facility, attracting new residents and gym users to the neighborhood. The requested grant funds will be used for the land acquisition, demolition, site development, and building construction of the new fitness center.</t>
  </si>
  <si>
    <t>201901311026</t>
  </si>
  <si>
    <t>Mt Lebanon Township, Scott Township</t>
  </si>
  <si>
    <t>The Outpatient Center will include: Medical Offices; Surgical Suites; Medical Imaging; Laboratory and other Diagnostic Services; Endoscopy; Physical Therapy; Pharmacy; and an Infusion Center. The 6-story building will house parking and facility support on levels 2-4, Diagnostic Services on Level 5; 8 Operating Rooms, Sterile Processing, Pre/Post Surgery and PACU bays on Level 6; and Infusion Center and Medical Offices on Level 7. It also will include a 3-story atrium, outdoor plazas, landscaping, and storm water management improvements. The exterior design incorporates curtain wall, architectural metal panels, and ground face block.</t>
  </si>
  <si>
    <t>201901311034</t>
  </si>
  <si>
    <t>Station Square Freight House Development - Phase 2</t>
  </si>
  <si>
    <t>The Station Square Freight House construction project involves re-purposing the building to provide a medical training center school and six new restaurant uses; while also keeping the historical characteristics of the Freight House.Demolition of portions of existing floor to better understand existing conditions, and mezzanine as needed to satisfy current leasing conditions. (1) Upgrades to existing exterior walls and roof in order to meet current comcheck standards. (2) New mechanical and electric rooms. (3) Incorporation of new exit corridors and doors in order to meet current exiting requirements. (4) Facade modifications to Station St. facade. (5) Facade modifications to Carson St. facade. (6) Facade modifications to Smithfield Rd facade. The property will maintain its commercial space use, but in an expanded role. Phase one of the project focused on structural, infrastructure, and exterior renovations.</t>
  </si>
  <si>
    <t>201901311048</t>
  </si>
  <si>
    <t>Stevens Elementary School Redevelopment II</t>
  </si>
  <si>
    <t>This project builds upon last year's successful business plan application with the addition of a multipurpose community space to the Special Deployment Division Headquarters- intending to establish valuable community policing elements in Pittsburgh's West End. Stevens will become the Deployment Division headquarters that will serve as a multi-functional training facility, including offices, equipment storage, and, a community space. RACP funding for this phase of the project will utilized for construction portions including elevator installation, lighting, and technology infrastructure, as well as interior construction and site work.</t>
  </si>
  <si>
    <t>201901311037</t>
  </si>
  <si>
    <t>Strip District Riverbank Improvements II</t>
  </si>
  <si>
    <t>24th Street and Associates, LP, the owner of an adjacent residential complex, has initiated and led the Strip District Riverbank Improvements project. The project seeks to repair two sections of the river-wall in the area, improve a section of the Riverfront Trail and perform site remediation and landscaping activities on the site. The first phase of the project will excavate and replace the 425-foot section of river-wall by removing the wooden bulkheads and excavating 6,034 cubic yards of earth from the site. The area will be filled with crushed stone back-fill; 7,556 cubic yards of gabion will serve as the foundation to a retaining wall comprised of 2'x2'x6' stones. Upon completion, the site's gravel walkway will be extended along the river-wall and site remediation activities, including repairs to the Riverfront Trail and the planting of native vegetation, will be conducted. The second phase of the project will consist of similar activities albeit on a smaller scale.</t>
  </si>
  <si>
    <t>201901290808</t>
  </si>
  <si>
    <t>Wigle Whiskey Distillery Expansion (Pittsburgh)</t>
  </si>
  <si>
    <t>Pittsburgh Distilling Co, LLC</t>
  </si>
  <si>
    <t>Wigle Whiskey will redevelop and expand its mixed use Distillery site in Pittsburgh's Strip District, which includes a structure that was built as a brewery Pre-Prohibition as well as a three story office structure. The buildings' purchase represents a $2.2 million investment in the Strip District by this small family business. Wigle seeks RACP funding to support the redevelopment of this mixed use, historic site. The redevelopment will expand Wigle's production capabilities, expand its regional tasting room which features Pennsylvania spirits, beer, wine and cider; and allow Wigle to build a Whiskey Rebellion Museum and Experience for visitors from across the State and globe.</t>
  </si>
  <si>
    <t>201901290771</t>
  </si>
  <si>
    <t>Woodlands Counselor Dormitory/Program Space - Phase 1</t>
  </si>
  <si>
    <t>The Woodlands Foundation</t>
  </si>
  <si>
    <t>The Woodlands plans to construct a multi-purpose building that would provide housing for 50 seasonal staff; act as a welcoming center for prospective participants and their families; provide flexible space to use to pilot future programs; provide flexible residential space for family programming; provide flexible space for job training/readiness programs; provide flexible space for community volunteer programs; provide centralized meeting space for trainings, meetings, speaker series; etc.; centralize operations and house program and administrative staff under one roof. Phase I encompasses the construction of the counselor dormitory, to include site preparation, foundation work, HVAC, general construction and interior work.</t>
  </si>
  <si>
    <t>201901311119</t>
  </si>
  <si>
    <t>Armstrong County Memorial Hospital-Expansion &amp; Renovation Cancer Center</t>
  </si>
  <si>
    <t>Armstrong Center for Medicine and Health</t>
  </si>
  <si>
    <t>East Franklin Township</t>
  </si>
  <si>
    <t>The project consists of modernizing the existing oncology wing of the hospital through renovation and new construction of over 16,000 sf. Top level - 1,500 sf of new construction is required to accommodate additional infusion bays, of larger size, within a semi-private setting. Access to natural light, direct connection with nursing staff and required support services justifies the need for this expansion. The facility will almost double its infusion capabilities with 18 semi-private treatment bays, plus 2 private rooms. The lower level of the facility is currently a 6,000 sf shelled space that ACMH will build out to include 10 exam rooms, medical and support offices, clinical support areas and a spacious waiting room to comfort patients and families during their visit. Site revisions will include a new drop-off lane with a canopy entry and immediate access to an elevator for lower level services.</t>
  </si>
  <si>
    <t>201901311017</t>
  </si>
  <si>
    <t>Belmont Complex Ice Arena Refrigeration Upgrade</t>
  </si>
  <si>
    <t>County of Armstrong</t>
  </si>
  <si>
    <t>Armstrong County is seeking funding for refrigeration upgrades at the county-owned Belmont Complex ice arena. The 30-year-old refrigeration system in the ice rink is failing and is increasingly more expensive and difficult to repair. This project includes engineering; removing the R-22 into approved containers; removing and replacing the floor and piping; installing a new subfloor heating system; and replacing the evaporative condenser and ice rink chiller.</t>
  </si>
  <si>
    <t>201901311155</t>
  </si>
  <si>
    <t xml:space="preserve">Critical Infrastructure Workforce Academy - Phase II </t>
  </si>
  <si>
    <t>The CIWA campus will be built at Northpointe in Freeport, PA on property owned by the ACIDC. CIWA will consist of a 20 acre simulation city; complete with residential, commercial and industrial “neighborhoods”, electrical and communication lineman’s center, water, sewer and gas facilities. A train derailment center, smart home, street, city and grid sim center, district power, micro and nano grid mock training facilities and specialized wind and solar installation and maintenance facilities are proposed. This project will include a 10,000 sq.ft. building (utilizing phase I funding) for specialized classes (rigging, bullworking etc…). The training center and outdoor covered training facility along with construction of multiple simulated energy skills centers (including equipment) from well head through mock streets, smart home, micro and nano power grids, industrial hook ups and train derailment simulator.</t>
  </si>
  <si>
    <t>201901311016</t>
  </si>
  <si>
    <t>Kittanning Borough Mixed-Use Building Development</t>
  </si>
  <si>
    <t>Kittanning Borough</t>
  </si>
  <si>
    <t>Armstrong County is seeking funding for the development of a mixed-use building in Kittanning Borough. Based on one of the largest vacant buildings along the borough’s Market Street – a three-story brick building of approximately 34,544 square feet with a basement in good condition. There is ample opportunity for repurposing it or a similar structure to include retail, businesses and affordable housing units under one roof. Project scope will include property acquisition, engineering, construction and buildout.</t>
  </si>
  <si>
    <t>201901240520</t>
  </si>
  <si>
    <t>Richard G. Snyder YMCA Campus (Kittanning)</t>
  </si>
  <si>
    <t>Richard G Snyder YMCA Campus</t>
  </si>
  <si>
    <t>The YMCA expansion will create a healthier community by increasing leisure time, physical recreational offerings and by facilitating social interactions among community members.Our Initiatives for the Richard G. Snyder YMCA Campus include:1.) New Gym &amp; Track; 2.) Expand Youth Zone; 3.) Universal Locker Room; 4.) Aquatics Expansion; 5.) Group EX &amp; Wellness; 6.) Expand Lobby &amp; Reconfigure Admin; and 7.) Partner Space.</t>
  </si>
  <si>
    <t>201901311073</t>
  </si>
  <si>
    <t>Beemac Trucking Expansion</t>
  </si>
  <si>
    <t>Beaver County Board of Commissioners</t>
  </si>
  <si>
    <t>Ambridge Borough</t>
  </si>
  <si>
    <t>Beemac is proposing construction of a 15,000 sq ft, full-service Maintenance/Repair facility and 14,400 sq.ft. Office HQ in Ambridge, PA. The M/R facility built on 7.1 acres has eight drive thru maintenance bays and numerous offices for professional maintenance staff and truck drivers. The facility will be state of the art and outfitted with cutting-edge technology to service Beemac's equipment. The facility will be the corporate maintenance facility for Beemac Trucking and would house approximately 25% of Beemac's equipment. The HQ office building portion of the project is planned as follows: requisite site work prepared 4.7-acre parcel will accommodate a 2-level office building at 80' x 90' per floor in size with liberal landscaping allowance. All sub-grade utilities are included in Parking Lot / Roadway line item cost estimate. This new facility consolidates several rented offices and will provide substantial cost savings and operational efficiencies company-wide.</t>
  </si>
  <si>
    <t>201901311012</t>
  </si>
  <si>
    <t>IBEW Educational Development Center (Beaver)</t>
  </si>
  <si>
    <t>International Brotherhood of Electrical Workers Local Union #712</t>
  </si>
  <si>
    <t>Vanport Township</t>
  </si>
  <si>
    <t>The IBEW Educational Development Center project will demolish the current training facility located in Vanport Township and build a new educational facility in its place. The project will begin upon the completion of the new training facility in Neshannock Township in Lawrence County. The 10,000 square foot educational development building will have a large multi-use instruction space used for educational courses and seminars, offices for administration, common spaces and restrooms. The facility will serve the continuing education needs of the IBEW's journeyman and apprentices, thereby enabling the union to adapt to changes in the construction and maintenance industries.The project also includes improvements to the property, including the construction of a new parking lot and the installation of a solar array to provide power to the site.</t>
  </si>
  <si>
    <t>201901300974</t>
  </si>
  <si>
    <t>Midland LP Redevelopment (Beaver Co)</t>
  </si>
  <si>
    <t>Midland L.P.</t>
  </si>
  <si>
    <t>Midland Borough</t>
  </si>
  <si>
    <t>Midland LP will use funding to improve essential infrastructure and construct a modern facility that will be used for in-demand education and training. An anchor in this training center development will be the Midland Innovation and Technology Charter School (MITCS), part of a community-wide initiative that will create both the educational and physical infrastructure needed to prepare people of all ages to fully participate in the emerging economy.Midland, LP seeks funding for the replacement and revitalization of infrastructure, site improvements, construction, and other related and appropriate costs for a mixed-use development plan that will include property enhancements, and the creation of new commercial, industrial, and educational spaces and amenities.</t>
  </si>
  <si>
    <t>201901311020</t>
  </si>
  <si>
    <t>Monaca Borough Dry Utility Line Relocation</t>
  </si>
  <si>
    <t>Borough of Monaca</t>
  </si>
  <si>
    <t>Monaca Borough</t>
  </si>
  <si>
    <t>Monaca Borough is pursuing a multi-million dollar comprehensive program to upgrade the main thoroughfare through Monaca (Pennsylvania Avenue a/k/a SR18/SR51) and intersecting points along that route.This project involves the relocation of overhead electric lines underground, viewed by the Borough as a required infrastructure need for the Shell complex.The RACP grant funds will be used to fund construction costs associated with the project, including: the acquisition of property and rights of way; some above ground demolition of structures; the relocation of above ground electrical lines to underground locations, the relocation of telecommunications and water lines already underground to accommodate the electrical lines being moved; and the restoration and enhancement of disturbed areas on the surface, including hardscape and paving of roadways, storm water management systems, sidewalks, lighting and other streetscape amenities.</t>
  </si>
  <si>
    <t>201901290769</t>
  </si>
  <si>
    <t>Mycelia Development (Beaver Falls)</t>
  </si>
  <si>
    <t>Beaver County Redevelopment Authority</t>
  </si>
  <si>
    <t>Beaver Falls City</t>
  </si>
  <si>
    <t>The MDCA Project will be constructed on a brownfield site (1410 7th Ave) in the center of the downtown core of Beaver Falls, utilizing sustainable and Passive House building principles. The construction will allow for immersive integration of arts and cultural spaces within the proposed 3 story building, inviting all residents of Beaver falls and regional visitors to experience the first green building in Beaver County. The building will house civic and cultural spaces including: black box theater, community event (wedding, parties, meeting) space, art gallery, pottery studio, fresh food café, handmade goods shop, meeting rooms and offices.</t>
  </si>
  <si>
    <t>201901260665</t>
  </si>
  <si>
    <t>Potter and Center Township Economic Development (Beaver Co.)</t>
  </si>
  <si>
    <t>CWHHS Associates LLC</t>
  </si>
  <si>
    <t>We are developing a project to provide much needed accommodations, the demand for which is being created by the construction of the Shell Cracker Plant. The project entails vertical construction of housing and other residential project types designed to meet the needs of over 6,000 Shell Cracker Plant workers and families, as well as significant upgrades to sewer systems in both Potter and Center Township. In Potter, we are going to construct a lift station and extend a pressurized sewer line to the gravity line located at 15061 Pleasant Drive. This extension will provide public sewage to the majority of Potter Township, which has no public sewer. This will also mitigate the impact of the existing failing septic systems. In Center Township, we are going to expand their sewer capacity by installing a new 5.5 mile sewer line from 15601 Pleasant Drive to the sewer treatment plant.</t>
  </si>
  <si>
    <t>201901250600</t>
  </si>
  <si>
    <t>SBC Community Center 2019 - Beaver Falls</t>
  </si>
  <si>
    <t>SBC Center</t>
  </si>
  <si>
    <t>SBC has devoted more than $900,000 in grants and contributions to turn a former car dealership property into a community center. The 7th Avenue Initiative, has transitioned programmatic activities from the church to the SBC Center to better interact and impact the community. SBC still needs assistance with the following items: 1) Elevator Installation; 2) 2nd Floor Egress; 3) HVAC (3rd floor); 4) General rehabilitation; and 5) Kitchen items.</t>
  </si>
  <si>
    <t>201901311195</t>
  </si>
  <si>
    <t>The Bluffs at Glade Path Mixed-Use Development</t>
  </si>
  <si>
    <t>Castle Brook Development Group</t>
  </si>
  <si>
    <t>Center Township</t>
  </si>
  <si>
    <t>The Bluffs at Glade Path Project will develop 65 acres in Beaver County into a mixed-use development including a 60,000 sq. ft. office building, a 180 unit apartment building, 80 townhouses, another 40,000 sq. ft. office building, a 100,000 sq. ft. climate controlled storage facility, a 35,000 sq. ft. auto dealership, and a 30,000 sq. ft. retail center. Roadway, water distribution system, and sanitary system improvements must be made in order to accommodate the need generated by this project, and to open up the area to further development. Improvements will include the expansion and connection to Wagner Road with Wagner Road Extension South, a new sanitary pump station installation, downstream sanitary sewer lines expansion, improvements will be made to the Markee’s Run Sanitary Pump Station, and a 12” water main along the newly constructed Wagner Road will be extended.</t>
  </si>
  <si>
    <t>201901300870</t>
  </si>
  <si>
    <t>Old PA Pike Trail (Bedford &amp; Fulton Co)</t>
  </si>
  <si>
    <t>Bedford Fulton Joint Recreation Authority</t>
  </si>
  <si>
    <t>Bedford, Fulton</t>
  </si>
  <si>
    <t>East Providence Township, Taylor Township</t>
  </si>
  <si>
    <t>The project entails the rehabilitation of an iconic piece of American transportation history. Bedford and Fulton Counties have created a joint recreation authority for long-term ownership and to guide/control its implementation. The project consists of approximately 8.5 miles of abandoned turnpike between Breezewood and Pump Station Rd. in Fulton County. A new pedestrian access bridge over Route 30/trailhead parking in Breezewood is one of the critical first components of the project, as is the restoration of the former Cove Plaza site in Fulton County. The project includes detailed design for the trail surface, Rays Hill and Sideling Hill tunnels, two bridges, trailheads, wayfinding signage, restrooms, etc.</t>
  </si>
  <si>
    <t>201901290747</t>
  </si>
  <si>
    <t>Berks County Trust Company Building - Acme Structure X</t>
  </si>
  <si>
    <t>Acme Structure X, Inc.</t>
  </si>
  <si>
    <t>Built in 1910, the Berks County Trust Company Building (Trust Co.), is one of the best examples of the Beaux Arts style in the City of Reading (City). The RACP project will rehabilitatethis prominent building within the City of Reading. The RACP funds will be used to repair and replace damaged terra-cotta units and replace cracked marble panels so that pedestrians can safely walk on the sidewalks. The deteriorated roof will be replaced to prevent water from entering the building. On the interior, the 1st Floor plaster vestibule will be restored, and the outdated systems will all be replaced to improve the building's energy efficiency and to provide air conditioning into the main building and 1923 Addition. It will also update the restrooms and security measures that are needed for modern offices. The exterior core and shell renovation will return this building to its former prominence.</t>
  </si>
  <si>
    <t>201901230484</t>
  </si>
  <si>
    <t>Fifth and Court Government Service Complex (Reading)</t>
  </si>
  <si>
    <t>The City of Reading is in the process of obtaining site control of the current post office at 59 N. 5th Street for the project construction site. The City will design and construct a centralized government service agency service complex within the existing three story site. Thefunds will be used for the renovation construction costs to develop the 5th and Court Street post office building into a government service complex.</t>
  </si>
  <si>
    <t>201901311169</t>
  </si>
  <si>
    <t>Refined Plastics Infrastructure</t>
  </si>
  <si>
    <t>ReFined Plastics, LLC</t>
  </si>
  <si>
    <t>Cumru Township</t>
  </si>
  <si>
    <t>This project includes extending the existing public water from the existing source on Route 724, down Poplar Neck Rd. and extending the existing public sewer lines from Valley Stream Road to the south of Eastern Berks Landfill where both lines will require directional drilling approximately 600 feet under the Schuylkill River connecting the public water to the property and the sewer line will end at at sanitary pump station. Both of these projects will require engineering design, permits, site work/prep, directional drilling and installation. Selective demolition within the existing structure (interior and exterior) to allow for future fit-out for state of the art plastics manufacturing process. All Commonwealth funds received will be utilized to fund the extension of public water and sewer that are necessary to make the site ready and usable for future industrial and manufacturing space.</t>
  </si>
  <si>
    <t>201901311065</t>
  </si>
  <si>
    <t>Western Berks Ambulance Association</t>
  </si>
  <si>
    <t>Wernersville Borough</t>
  </si>
  <si>
    <t>The project will include the construction of a new facility which will allow Western Berks Ambulance to continue to protect the lives of 74,500 people across their 120 square mile response area, as well as the numerous visitors who travel through their coverage area. Western Berks Ambulance Association (Western Berks) recently conducted a critical needs and risk assessment for the organization as a result of an increase in call volume, staff and the associated risks our staff now face. It was determined that one of the three service facilities needs to be replaced. These funds would be used to replace a dilapidated facility with a new one which will enable Western Berks Ambulance Association to better protect their service area.</t>
  </si>
  <si>
    <t>201901311028</t>
  </si>
  <si>
    <t>Expansion of Surgical/Central Sterile - Nason Hospital II</t>
  </si>
  <si>
    <t>Nason Medical Center plans to add a new surgical suite and to renovate the current suites and central sterile area to improve access, enhance efficiency, and improve safety through enhanced sterilization methods and infection prevention. The central sterile area will be renovated to meet current infection control guidelines related to work flow, decontamination and storage of endoscopic equipment. An additional washer will be installed to decontaminate the high volume of instruments used during orthopedic surgery. Planned central sterile upgrades will allow for the removal of the outdated gas sterilizer, improving employee health and safety. Finally, other patient safety renovations and improvements include replacement of damaged flooring throughout the surgical suites and the addition of medical air.</t>
  </si>
  <si>
    <t>201901179309</t>
  </si>
  <si>
    <t>Tyrone Hospital Facility, Equipment, and Technology Improvements</t>
  </si>
  <si>
    <t>Tyrone Hospital is a not-for-profit 501(c)(3) healthcare organization founded in 1954 to serve the healthcare needs of Blair County and surrounding counties.The project plan consists of the following: 1.) Surgical Suite construction of two new operating room suites; 2.) Emergency generator and Facility wide electrical upgrades; 3.) Replacement of Hospital Deaerator System in Boiler Room; 4.) Construction of Rural Health Center building connector; 5.) 3D Mammography (Tomosynthesis) equipment / technology update; 6.) Patient Parking and Accessibility Improvements; 7.) Hospital Access Road / Accessibility Improvements; 8.) Surgical Vacuum System Upgrade / Compliance; 9.) Installation of Digital Radiography equipment / Technology improvement; 10.) Replacement of End of Life Ultrasound unit.</t>
  </si>
  <si>
    <t>201901300850</t>
  </si>
  <si>
    <t>UPMC Altoona Radiology Oncology Suite Renovation</t>
  </si>
  <si>
    <t>UPMC Altoona</t>
  </si>
  <si>
    <t>Improvements to Hillman Radiation Oncology will include renovations to the center's existing waiting room, reception room, men's and women's "gowning" area, and nurses station. This renovation project will accomplish the objectives of ameliorating the entire patient experience, increasing patient privacy, and allow UPMC Altoona the ability to more effectively manage the increased patient volumes.</t>
  </si>
  <si>
    <t xml:space="preserve">Standing Stone Centralized Facility Expansion </t>
  </si>
  <si>
    <t>Progress Authority</t>
  </si>
  <si>
    <t>The project includes expansion of Eureka's existing centralized oil and gas wastewater treatment facility in Standing Stone. The expansion will provide additional throughput capacity. The upgrades will allow for a 100% increase in pretreatment and sodium chloride crystallization capacity, provide systems necessary for recovery of methanol and calcium chloride byproducts, provide additional liquids and byproduct storage, and provide much needed natural gas service to the facility to fuel existing and proposed systems.</t>
  </si>
  <si>
    <t>201901280712</t>
  </si>
  <si>
    <t>Progress Authority Broadband Initiative (Bradford &amp; Susquehanna Co.)</t>
  </si>
  <si>
    <t>Central Bradford Progress Authority</t>
  </si>
  <si>
    <t>Bradford, Susquehanna</t>
  </si>
  <si>
    <t>A state study identified both Bradford and Susquehanna Counties as the worst areas for adequate broadband throughout the Commonwealth. The lack of middle mile fiber optics is the root of the problem. The project entails the construction of approximately 280 miles of 96 count fiber optic cable on the backbone of the existing electrical distribution network throughout the designated project area. The initial project identified as Phase I will develop the fiber network and communication tower to enhance area wireless communication and 911 capabilities fed by fiber optic cable.</t>
  </si>
  <si>
    <t>201901311178</t>
  </si>
  <si>
    <t>Bensalem Emergency Services Building</t>
  </si>
  <si>
    <t>Lincoln Highway Outdoor, LLC</t>
  </si>
  <si>
    <t>The subject property is located at 2653 Lincoln Highway in Bensalem Township, Bucks County and consists of 1.1 acres of land improved with a vacant 4,500 square foot single story building which was most recently used as a dry cleaning facility. The proposed project entails demolishing the existing building and constructing a new 10,000 square foot single story building and 41 new surface parking spaces. The building will include two interior vehicle bays for storage of emergency response vehicles. 1,200 square feet of visual communication technology will be integrated into the front façade of the building which will be utilized to communicate municipal, civic, and emergency messaging, and commercial advertising.</t>
  </si>
  <si>
    <t>201901311053</t>
  </si>
  <si>
    <t>Biotechnology Incubator Expansion-Center for Entrepreneurial Scientists III</t>
  </si>
  <si>
    <t>Buckingham Township</t>
  </si>
  <si>
    <t>This project will add additional functionality to an existing RACP project (Phase I and II). Phase III (this project) will finish additional labs in the shell space from Phase I, and also repurposes space within the attached Building 3 to include a new teaching lab and lab equipment/instrument room, multi­purpose spaces, offices, and renovations to the existing hallways and restrooms. Phase IIIA completes the shell spaces within the new Building 4 with additional labs, offices and meeting spaces.  Phase IIIB renovates space within the adjoining Building 3, including offices, labs and equipment room.  Phase IIIC will consist of renovations to attached Building 2 to bring it up to code for fire protection, ADA.  Phase IIID provides renovations to the existing lab building 1.</t>
  </si>
  <si>
    <t>201901290768</t>
  </si>
  <si>
    <t>Cairn University Athletic Complex and Campus Walkway Safety</t>
  </si>
  <si>
    <t>The Cairn University projectincludes the removal of the three current parking lots, construction of unified parking area, construction of the new walking paths, roadwork and curbing, storm water management, rain gardens and installation of a multipurpose turf field. Funding would also be used for the construction of the concession plaza and spectator seating area, which will be used by both the University and the community. Installation of electric service and lighting for the complex to expand ability of the students and community use of the facility and safety on walking and parking areas.</t>
  </si>
  <si>
    <t>201901300930</t>
  </si>
  <si>
    <t>Doylestown Borough &amp; Central Bucks Regional Police Facility</t>
  </si>
  <si>
    <t>The proposed project consists of the acquisition and redevelopment of an existing 6.4-acre PennDOT Maintenance Facility, with frontage on N. Broad and Doyle streets, in Doylestown Borough, from remediated brownfield site into a new municipal complex, to include: a new Doylestown Borough Hall, Central Bucks Regional Police Department headquarters and a new municipal park. Doylestown has finalized acquisition terms with the existing landowner, executed a long-term lease with the new landowner, been awarded county grant funds to support the project, and received confirmation PennDOT will complete the first level of remediation to an industrial environmental standard.</t>
  </si>
  <si>
    <t>201901311248</t>
  </si>
  <si>
    <t>Doylestown Hospital's Center for Critical Care Medicine</t>
  </si>
  <si>
    <t>The project will include the internal construction and fit-out of the new Center for Critical Care Medicine. Once complete, the Center will include: (1) Nearly 29,000 sf of newly dedicated ICU space; (2) 32 specialized, private patient rooms with universal ICU/IMU beds allowing patients to remain in the same space as they improve; (3) A workroom dedicated to respiratory therapy; (4) New configurations of nursing stations and other clinical function areas throughout the Center that will dramatically reduce ambient noise; (5) Comfortable furniture, oversized windows and other amenities in each patient room will encourage families to be present in their loved one's healing; and (6) Light-filled gathering spaces and respite rooms will offer private and meditative spaces for families.</t>
  </si>
  <si>
    <t>201901300968</t>
  </si>
  <si>
    <t>Grand View Health Cancer Center (Sellersville)</t>
  </si>
  <si>
    <t>Grand View Health</t>
  </si>
  <si>
    <t>West Rockhill Township</t>
  </si>
  <si>
    <t>The proposed Cancer Center is a two-story, 30,000 SF addition to the Sellersville Outpatient Center (SOPC), owned by Grand View Health. The location of the proposed Center will not require the acquisition of additional property. The option to build a 30,000 SF addition to the SOPC received preliminary approval 5 years ago from West Rockhill Township. The Cancer Center will consolidate cancer treatment modalities of chemo therapy, radiation oncology, and surgery into one location. Space within the building will be reserved for a linear accelerator, a machine used for radiation oncology treatments, with shell space also reserved for a second unit. Treatment rooms, infusion areas, caregiver offices, and meeting areas will also be situated within the Center.</t>
  </si>
  <si>
    <t>201901311247</t>
  </si>
  <si>
    <t>Manor Park Landfill (Morrisville Borough)</t>
  </si>
  <si>
    <t>This project involves redeveloping a 12.96 acres vacant Brownfield site located within a Certified Redevelopment Area under PA Act 385 and the state designated Bucks County Enterprise Zone. The RDA is in the process of completing remediation of the property under PA Act 2 as the location was a former municipal landfill. The RDA is will work with a redeveloper to revitalize the site for proposed future use to include light industrial and manufacturing flex space. The RACP funds will be used for site work related to the redevelopment of a cand construction of a proposed 70,000sf building to be used for light industrial/manufacturing flex space.</t>
  </si>
  <si>
    <t>201901311019</t>
  </si>
  <si>
    <t>Pennridge Development (Bucks Co)</t>
  </si>
  <si>
    <t>Project entails 3-undeveloped parcels in Bucks County, PA on +/- 89 acres to be developed in 3 phases. This application is for Phase I to include 200,000 s/f of flex/manufacturing space (two buildings), 4 stormwater basins, new 770 LF power line installation, natural gas line extension/installation, &amp; pubic water/sewer service connections. Roadway improvements entail construction of full access un-signalized driveway connections to N. Ridge Rd., improvements to/along N. Ridge Rd.; widening, re-striping, sight distance improvements clearing vegetation &amp; demolition of existing structures, drainage improvements, grading for the southbound lane, striping improvements and right-of-way acquisition. Phase II includes hotel, medical office building &amp; brew pub, flex manufacturing building +/- 150,000 s/f &amp; further roadway improvements. Phase III includes 3 flex manufacturing buildings =/- 100,000 s/f each &amp; further roadway improvements.</t>
  </si>
  <si>
    <t>201901210393</t>
  </si>
  <si>
    <t>Police HQ - Northampton Township II</t>
  </si>
  <si>
    <t>The Northampton Township has purchased the land located at 111 Township Road from the Municipal Authority. The Township has also obtained property from the Council Rock School District that is directly east of the building. The Headquarters will include: 1) A booking/processing center that is designed for maximum efficiency and safety of officers and arrestees; 2) An expanded evidence storage facility and evidence processing area; 3) Secure and separate interview rooms for custodial and non-custodial interviews for adults and juveniles; 4) A firearms training facility for mandatory training qualifications; 5) A physical training area to be utilized for non-lethal force technique training; and 6) A community training room to be utilized for instruction of officers and citizens, a Civilian Police Academy and the civilian outreach program, Coffee with Cops.</t>
  </si>
  <si>
    <t>201901300888</t>
  </si>
  <si>
    <t>Residential Substance Abuse Unit - Abington Memorial Hospital</t>
  </si>
  <si>
    <t>Abington Memorial Hospital</t>
  </si>
  <si>
    <t>Warminster Township</t>
  </si>
  <si>
    <t>This project will be located at Abington-Health's Medical Campus, 225 Newtown Road, Warminster. The project consists of renovation of patient care space to open a 37-bed detoxification unit, intensive outpatient program, outpatient services, Medication Assisted Treatment, and an assessment center. The detox bed unit will be located on the 2nd floor (15,800 sq. ft.) and the office space will be located on the 1st floor (5,000 sq. ft.). In addition to major renovations, the project will require the replacement of the HVAC system, IST network cabling and other equipment.</t>
  </si>
  <si>
    <t>201901311188</t>
  </si>
  <si>
    <t>River Renaissance in New Bensalem II</t>
  </si>
  <si>
    <t>The Bensalem 2018 River Renaissance in New Bensalem Master Plan &amp; Regulating Code was approved &amp; released in Dec. 2015. The target area is approximately 675 acres, bound by I-95 to the West, Delaware River to the east, Station Ave to the south &amp; industrial parcels north of Street Road. The goal of the master plan is to use a form-based code and regulating plan to guide redevelopment of the waterfront. The RACP project will create the basic spine of a new Waterfront Multimodal Infrastructure system composed of enhancements to provide better connections to the SEPTA/Amtrak Cornwell Heights Station, extension of the national East Coast Greenway, to fill in a critical gap in the regional and national bicycle network and provide multimodal access to residents, construction of a central section of the Street Road connector to become the main new arterial feeder for the area.</t>
  </si>
  <si>
    <t>201901311061</t>
  </si>
  <si>
    <t>St James Lutheran Church – Montessori Academy Redevelopment</t>
  </si>
  <si>
    <t>Chalfont Borough</t>
  </si>
  <si>
    <t>The project will begin with asbestos remediation and subsequent demolition a later addition to the building. This area will be used to create additional parking, provide ADA-compliant sidewalks and safe bus loading area. Mold remediation and lead abatement will occur throughout the remaining structure. The building's historic features, including the steeple and building façade will be refurbished. Renovations will include 7 new class rooms, 10 staff and student-specific bathrooms, reception area, several common rooms, office space, conversion of the chapel into a large auditorium with adjacent outdoor playground, and ADA-compliant ramps. The finished building will total 12,642 sf including main, 2nd floor and basement levels. Additionally, an old curb cut along Park Avenue will be converted into parking. Access along Park Avenue will be improved, increasing safety and line-of-sight.</t>
  </si>
  <si>
    <t>201901290791</t>
  </si>
  <si>
    <t>Warrington Township New Police Building</t>
  </si>
  <si>
    <t>Warrington Township</t>
  </si>
  <si>
    <t>The Police Department and the Township Administration have both been housed in a 15,000 sf. building since 1993. The police department has more than doubled its size since moving into this current facility in 1993. The proposed Police building will be 18,000 sf. The site of the proposed police station is on Township owned land adjacent to the current Police and Admin. building. The new facility will have a secure detention area (sally port, processing area, holding cells), state of the art security features, high density storage capabilities for files and evidence, will be completely ADA accessible, have "green" initiatives, have a public safe area for e-commerce exchanges, video arraignment capabilities, a kennel for the canine officers, and more.</t>
  </si>
  <si>
    <t>201901311160</t>
  </si>
  <si>
    <t>YMCA of Bucks County Central &amp; Lower Bucks Region Community Revitalization</t>
  </si>
  <si>
    <t>YMCA of Bucks County</t>
  </si>
  <si>
    <t>Bristol Township, Doylestown Township</t>
  </si>
  <si>
    <t>This project includes two capital renovations in Doylestown and Fairless Hills. The Doylestown YMCA branch construction project is a 25,000 square foot expansion that will include: UNIVERSAL LOCKER ROOM: with private showers and changing areas for adults with special needs, families with young children and others who require more privacy; and, WELLNESS CENTER EXPANSION AND PROGRAM SPACE: that will allow us to accommodate donor supported wellness programs for veterans, cancer patients, pre-diabetics, girls with esteem issues and more. The Fairless Hills YMCA branch construction project is a 48,000 square foot complete renovation that will redesign the existing facility including the natatorium, gymnasium, welcome center, group exercise studios, classrooms, wellness center and administrative offices.</t>
  </si>
  <si>
    <t>201901311173</t>
  </si>
  <si>
    <t>Butler County Tourism - Penn Theater Renovation</t>
  </si>
  <si>
    <t>This project is an integral part of the revitalization plan for downtown Butler by contributing to the growth of Main Street and creating jobs that attract tourists and impact resident's perspective of community life.RACP funds will support the renovation of the Penn Theater, which will be transformed into a multipurpose event facility for conferences, weddings, theatrical performances, historical exhibits and more. Grant funding will be allocated towards the site development of the Worsley property, repairs to the façade of the building and replacement of the roof. Additionally, we plan to construct an outdoor space that is accessible from the theater. The remainder of the RACP funds will go towards repairing the exterior of the Penn Theater. This will include the façade of the building, replacing the outdated roof, sidewalk repairs, updated marquee signage and new lamp posts.</t>
  </si>
  <si>
    <t>201901300836</t>
  </si>
  <si>
    <t>Jackson's Pointe (Buncher Company)</t>
  </si>
  <si>
    <t>The Jackson's Pointe Project consists of the transformation of an approximately 65 acre undeveloped area into a pad-ready site for future development. The site of the project is bounded by I-79 to the east and Route 19 to the west, and is nearby to several operational warehouses and commercial facilities. The parcels comprising the site are owned by the Buncher Company. The project's RACP scope consists of various site preparation activities given the site's undeveloped character. The various infrastructure to be installed in the site include a storm-water management and sanitary sewer system, a water-main to serve the entire site and connections to gas, electric, cable and telephone lines. Road and curbs will be constructed throughout the site, thereby connecting it to the surrounding highways.</t>
  </si>
  <si>
    <t>201901300947</t>
  </si>
  <si>
    <t>NASA STEAM Ed Facility Renovation and Downtown Destination (Mars)</t>
  </si>
  <si>
    <t>This project will entail the acquisition of the property at 225 Crowe Ave, Mars. This underutilized facility is currently vacant and deteriorating; causing a hurdle to the redevelopment of downtown. After acquisition, the Boro will complete necessary upgrades to the facility, ensuring the facility is able to house the new Mars NASA STEAM facility . The renovation will include; hazardous material removal, replacement of outdated mechanical systems, code compliance upgrades, structural upgrades and changes and necessary site/civil upgrades to ensure proper ADA access for the facility. Exterior improvements includeupgraded curbs, gutters, lighting, sidewalks, crosswalks, traffic calming maneuvers, alternative transportation enhancements and ADA accessibility.</t>
  </si>
  <si>
    <t>201901290780</t>
  </si>
  <si>
    <t>Zelienople/Harmony Destination Location Creation</t>
  </si>
  <si>
    <t>Zelienople Borough, Harmony Borough</t>
  </si>
  <si>
    <t>The ZHDL Project will construct comprehensive infrastructure enhancements within the Boroughs of Zelienople and Harmony, offering necessary amenities to allow each project partner to attract private development and create a safer and more attractive pedestrian realm for visitors to enjoy. Specific enhancements to be constructed are as follows: sidewalk, curbing, vegetation, curb bulb-outs, benches/trash receptacles/bike racks, site lighting, facade upgrades, building/lot acquisition and parking lot creation.</t>
  </si>
  <si>
    <t>201901311257</t>
  </si>
  <si>
    <t>Expansion and Upgrade of Johnstown YMCA Facility - Phase III-B</t>
  </si>
  <si>
    <t>The Greater Johnstown Community YMCA is engaged in a multi-phase capital improvement project.Phase III has two major components. First, the building will be expanded to add a dedicated youth center. The youth center will include classroom and activity space utilized by the YMCA alternative education program as well as new and expanded activity space for young people enrolled in YMCA programs. The YMCA intends to at least double the number of at-risk youth served and to expand its relationships with other community groups serving at-risk youth. The second component is the installation of a warm water therapeutic pool, which will allow the YMCA to offer aquatic rehabilitative therapy programs targeting the growing aging population and persons who have suffered brain, spinal and other injuries. All members would be able to utilize the pool for rehabilitative or fitness purposes.</t>
  </si>
  <si>
    <t>201901311290</t>
  </si>
  <si>
    <t>Iron to Arts - City of Johnstown Revitalization</t>
  </si>
  <si>
    <t>Redevelopment Authority of Cambria County</t>
  </si>
  <si>
    <t>The Iron to Arts Corridor will merge the iron and arts in the City of Johnstown into a truly unique 2-mile transportation network for the City to enjoy. This will consist of current sidewalk improvements, additional sidewalks, greenery, sidewalks, benches, lighting, a new park, and additional features. The overall budget consists over multiple phases. However, this application requests funding for the following critical components: (1) New sidewalks at the intersection of Clinton and Washington streets, creating a unique Y-shape area and access to parking.(2) Construction allowing for a mural inspired print at the unique intersection of Walnut and Washington. (3) Purchase of vacated parking lots for future use a well as private property located at 26 and 32 Walnut Street. (4) Beautification efforts at 50 Johns Street; 1-acre area adjacent to the train station. (5) Construction and development at the Rosedale Business Park.</t>
  </si>
  <si>
    <t>201901210387</t>
  </si>
  <si>
    <t>JIDC RACP Cambria Township 2019</t>
  </si>
  <si>
    <t>The JIDC RACP Cambria Township project is a reuse of a vacant manufacturing site, formerly occupied by Gamesa. The proposed project will triple the existing 164,939 square foot facility and expand into an additional adjacent 57.6 acres, creating 402 jobs over the first three years. An expansion of 445,000 square feet will be constructed. The RACP funding will be used for a portion of the electric utility expansion.</t>
  </si>
  <si>
    <t>201901210386</t>
  </si>
  <si>
    <t>The JIDC RACP Multi-Tenant Facility will fill a critical need in our region for light manufacturing space that is readily available. The project will use an existing business park site owned by JIDC and create capacity for new and expanding companies require a suitable facility for light industrial operations. JIDC will construct a 40,000 square foot facility to be divided into two (2) or more suites to assist young or emerging companies growing in the Johnstown region.</t>
  </si>
  <si>
    <t>201901290823</t>
  </si>
  <si>
    <t>The Johnstown Area Heritage Association (JAHA) has systematically implemented plans for the Johnstown Discovery Network - a network of visitor sites and historic zones in central Johnstown that attracts visitors and investment. The Johnstown Flood Museum is a hub in the tourism network, and has hosted some 1 million visitors since it reopened in 1989.  Funds will be used to rehabilitate the Johnstown Flood Museum, which is owned by JAHA. The project will include installing new electrical, mechanical, electrical and lighting systems; upgrading the building shell including masonry, windows and doors; upgrading architectural finishes; elevators upgrades; and fire suppression and security system upgrades.</t>
  </si>
  <si>
    <t>201901311106</t>
  </si>
  <si>
    <t>Lee Campus Renovation-Conemaugh</t>
  </si>
  <si>
    <t>This initial effort by Conemaugh will involve the interior renovation of a significant portion of the Lee Campus building located at 320 Main Street in Johnstown. The initial phase will be to renovate, update, reconfigure and modernize selected portion(s) of the building so that, when a use for the space is definitively identified, fit-out for that use can occur on an expedited basis. It is Conemaugh's intent to eventually use the full building to accommodate future growth at Memorial Medical and the Health System as a whole. RACP funds will be used for renovation of selected portions of the Lee Campus building. These renovations will likely include demolition of existing interiors, reconfiguring and installation of electric and telecommunication lines, plumbing and HVAC, and basic build-out of the space.</t>
  </si>
  <si>
    <t>201901311301</t>
  </si>
  <si>
    <t>One Health, Opioid Monitoring Call Center</t>
  </si>
  <si>
    <t>Telehealth Suites, LLC</t>
  </si>
  <si>
    <t>Telehealth Suites, LLC is presently working with the Appalachian Regional Commission to launch a two-phase home telemedicine monitoring project, with phase I seeking to assistant in reducing death from overdose and phase II strategically connecting specialty veterinarians to rural areas in Appalachia, increasing herd health.  Any funds received under theRACP will support acquisition of the Cambria Rowe building, which is currently vacant. Additionally, any grant funds will support renovations.</t>
  </si>
  <si>
    <t>201901300827</t>
  </si>
  <si>
    <t>Roxbury Civic Center - Mom's House (Johnstown)</t>
  </si>
  <si>
    <t>Mom's House, Inc. of Johnstown</t>
  </si>
  <si>
    <t>This project will include demolition of existing dilapidated structures, construction of an 80 x 65 foot concrete block building using GREEN Energy. Construction will include electric, plumbing, HVAC mechanical, green environmental construction, new sewage, street signage, security, internet services, indoor rubberized safe-fall play surface, and efficiency kitchen. This project will also require architectural design. The center will abut the current Mom's House property and will include a 65 x 50 foot gym, as well as a two-story rec center including bathrooms on each floor and an efficiency kitchen for small events. The rec rooms will be mostly open and tiled for easy cleanup, some storage will be built into the space.</t>
  </si>
  <si>
    <t>201901250587</t>
  </si>
  <si>
    <t>Rural Health &amp; Wellness Science Complex Phase IV - St. Francis University</t>
  </si>
  <si>
    <t>The Rural Health and Wellness Science Complex project involves the renovation and expansion of Sullivan Hall, a 55-year building with outdated technology and large lecture halls designed for passive learning. Phase III of the project of the project (ME 300-1606) involved the construction of a single story, 10,000 sq.ft. addition outfitted with laboratories to teach simulation. The funds requested in this application will add two floors to the facility, featuring digitally equipped classrooms, seminar rooms for small-scale, interactive classwork and a range of specialized settings supporting the needs of each of the school's health sciences programs.</t>
  </si>
  <si>
    <t>201901300892</t>
  </si>
  <si>
    <t>Westmont Hilltop Athletic Improvements</t>
  </si>
  <si>
    <t>Westmont Hilltop School District</t>
  </si>
  <si>
    <t>Upper Yoder Township, Westmont Borough</t>
  </si>
  <si>
    <t>The Westmont Hilltop School District is in need of a comprehensive rework of the District facilities for the track and tennis facilities which are needed both for the interscholastic athletic teams and for the members of the public for use for recreational activities.The project includes: (1) Track: Grinding off the surface and putting a new base,Press Box at the Track and (2) Tennis Courts:Mill and pave 31,500 sft of tennis courts andLighting for Tennis Court.</t>
  </si>
  <si>
    <t>201901280719</t>
  </si>
  <si>
    <t>Carbon County Emergency Operations &amp; Training Center II</t>
  </si>
  <si>
    <t>Carbon County is advancing the Emergency Operations &amp; Training Center, which includes the construction of a new firemen's training building, observation tower, and law enforcement training center. The new facilities will replace the County's former burn tower that was demolished in 2014. Upon completion, the new facilities will serve 10 EMS organizations, 4 Quick Response Squads, 14 police organizations, 28 individual fire organizations, and 9 County agencies (including the 911 Center, Emergency Operations, and Sheriff's Department). Improved training facilities for these organizations will play a critical role in the provision of public safety for 23 municipalities and more than 63,500 residents that will be served by the project.</t>
  </si>
  <si>
    <t>201901311099</t>
  </si>
  <si>
    <t>St. Luke's Hospital Site Development &amp; Readiness - Franklin Township</t>
  </si>
  <si>
    <t>St. Luke's Hospital</t>
  </si>
  <si>
    <t>St. Luke's plans to build a 155,500 square foot, 3 story, 52 bed hospital on 86 acres of land located in Franklin Township, Carbon County to provide care to residents in the surrounding communities. The hospital will have a 15-20 bed emergency department, 3-4 operating rooms, radiology services and additional ancillary services. After opening, the project will employ physicians, nurses, technicians, managers and other healthcare professionals as well as keep care within the county for area residents.</t>
  </si>
  <si>
    <t>201901311138</t>
  </si>
  <si>
    <t>Bellefonte Waterfront Redevelopment II</t>
  </si>
  <si>
    <t>Bellefonte Waterfront Associates, LLC</t>
  </si>
  <si>
    <t>Bellefonte Borough</t>
  </si>
  <si>
    <t>The Waterfront redevelopment project envisioned by BWA responds to the Borough's vision for the site developed through the revitalization planning process. The site will be subdivided into four parcels. The redevelopment to be included on each parcel is defined as follows: Lot 1 - Boutique hotel to include meeting/banquet rooms, and a restaurant; Lot 2 - 312 space parking structure, with street level retail. The garage will accommodate hotel guests, visitors, and parking needed for downtown establishments; Lot 3 - Mixed-use building to include retail, office and residential uses; and Lot 4 - Dunlap Street and surface parking to be maintained by the Borough of Bellefonte.RACP funds will be used to construct a pre-cast parking structure to be situated on Lot #2. This structure will include 312 parking stalls, along with 8,000 sq. ft. of retail space.</t>
  </si>
  <si>
    <t>201901311082</t>
  </si>
  <si>
    <t>Titan Park Plant 1 Improvements-Navitus</t>
  </si>
  <si>
    <t>Navitus LLC</t>
  </si>
  <si>
    <t>Titan Park is actively being redeveloped for mixed-use development comprised of industrial, commercial, and residential uses. Once completed, the redevelopment will once again provide family-sustaining jobs to the storied site. Titan Park's Plant 1 building will undergo complete asbestos abatement and weatherproofing. Weatherproofing components include new insulation, weather barriers, metal roof panels, and metal wall panels. These improvements will make the Plant 1 building cleaner, more attractive to prospective tenants, and more energy efficient.</t>
  </si>
  <si>
    <t>201901300862</t>
  </si>
  <si>
    <t>Whitehall Road Regional Park - Phase I (Centre Co)</t>
  </si>
  <si>
    <t>Centre Region Parks and Recreation Authority</t>
  </si>
  <si>
    <t>Ferguson Township</t>
  </si>
  <si>
    <t>The Phase I development of the Whitehall Road Regional Park, approximately 44 acres, will include four rectangular sports fields (two of which are designed for synthetic turf with sports field lighting, and two of which are designed as grass fields), an All-Ability and Universally-Accessible playground (not part of grant project), an All-Season Pavilion, concession stand, restroom building, additional grass areas for practice fields, a 12,000 LF accessible walking trail, Musser Gap Greenway connection, and the required infrastructure of driveway, parking lots, utilities such as water, sanitary, electrical, and natural gas, as well as stormwater management, parking lot lighting, signage, and green infrastructure such as rain gardens, permeable surfaces where allowed, native grasses, and native tree plantings.</t>
  </si>
  <si>
    <t>201901311008</t>
  </si>
  <si>
    <t>Wildlife Center (Centre Co)</t>
  </si>
  <si>
    <t>The Wildlife Center will be developed on 135 acres including 15 acres of woodlands, ¼ mile of frontage on Bald Eagle Creek &amp; 55 acres of mitigated wetlands. Funds will complete phase 1 (Ridge Wetlands south of Rte. 220) &amp; develop phase 2 (Julian Wetlands north of Rte 220).  Phase 1: completion of education pavilion, remaining ½+ mile of ADA-compliant loop trail, interpretive signs, benches &amp; observation areas.  Phase 2: construction of ADA-compliant observation blind, parking area (10 vehicles including 2 ADA parking spots) &amp; interpretive signs/benches. An approx. ½ mi ADA-compliant linear trail from parking area to observation blinds will be constructed.</t>
  </si>
  <si>
    <t>201901290778</t>
  </si>
  <si>
    <t xml:space="preserve">Honey Brook Warehouse and Coffee District </t>
  </si>
  <si>
    <t>The Chris and Claude Co, LLC</t>
  </si>
  <si>
    <t>Honey Brook Borough</t>
  </si>
  <si>
    <t>Last year, an old warehouse built by a molasses company went up for sale and we were able to purchase this amazing but unsightly space close to the center of town. We are hoping to turn this into a multi-business district with a restaurant cafe and retail shopping. The buildingwill need a complete facelift - new HVAC, flooring, drywall, windows, paint, bathrooms and kitchen - everything from start to finish and more because of our desire to see it be transformed into a safe &amp; beautiful restaurant. We envision keeping the exact shell of the building, full of raw character, but cleaning up everything else to have it be a calm and restful atmosphere. The building has 5 large garage bays, all of which would need complete renovation &amp; design. We hope to split the 5 bays into a furniture store, coffee shop &amp; a possibly retro VW Van car garage.</t>
  </si>
  <si>
    <t>201901300948</t>
  </si>
  <si>
    <t>New Kennett Library (Chester Co)</t>
  </si>
  <si>
    <t>Kennett Library</t>
  </si>
  <si>
    <t>The new library is being designed as a two story, 25,000 SF facility accommodating much needed program, classroom, study, meeting and conference space that will enable it to be a community platform for learning, creativity, and innovation for all ages. The new facility will contain a 110 seat fixed seat auditorium, two-30 seat classrooms, four tutor rooms, a large multipurpose room, and group and quiet study rooms. It will be situated on property that combines three contiguous parcels at the corner of State and Willow streets in downtown Kennett Square that the Library is acquiring. It will be outfitted with modern fire protection, security, HVAC, lighting, and data systems. It will be ADA accessible and include an elevator to convey patrons between floors.</t>
  </si>
  <si>
    <t>201901301002</t>
  </si>
  <si>
    <t>The Borough is embarking on a project to construct a transportation center in the downtown. Once complete, the facility will resolve an acute parking shortage, the main constraint to redevelopment of the Borough. The facility will provide 266 shared permit and hourly commercial and residential parking spaces for the downtown. The facility will serve as a multimodal transportation hub, providing vital infrastructure to expand public transit options and improve multimodal circulation - including SCCOOT bus and shared van pool service integration. Repurposing a surface lot, in-fill site for the project will reduce sprawl and generate revenue for the Borough to service project debt, and to eventually reinvest in alternative transportation and economic development initiatives. The facility's approximately 2,700 SF of street level, interior space will become the new Borough Hall, ideally relocating municipal services to the center of Downtown Oxford.</t>
  </si>
  <si>
    <t>201901250615</t>
  </si>
  <si>
    <t>Phoenixville Fire Station</t>
  </si>
  <si>
    <t>The Borough had been working with the Volunteer Fire Department for several years to combine three companies into one company which was completed in 2012. The project consists of 20,000 SF fire station facility including approximately 9,600 SF of two story office/support space and a 10,400 SF 5-Bay Drive-thru Apparatus Room located on the west bank of the French Creek at Paradise Street that is required as the community grows and transitions from a volunteer fire company to professional/volunteer Fire Company. The facility will support the growth and transformation of the surrounding region as well as give training opportunities for Phoenixville and other area Fire companies.</t>
  </si>
  <si>
    <t>201901311077</t>
  </si>
  <si>
    <t>Rajant Wireless Technology &amp; Security Center - Fiore II</t>
  </si>
  <si>
    <t>This project will result in a renovated Rajant headquarters consolidating nationwide operations &amp; manufacturing into one location. The project will be a complete refit of a new headquarters for the company. This 7.73 acre property has a 26,730 SF building which had been vacant for 12 months. Rajant is relocating its offices in Malvern, Downingtown, and other nationwide operations to this Tredyffrin Township location. Rajant will be changing the current internal layout of the 26,730 SF one story building to meet its needs for the new headquarters. A larger and more modern headquarters is required due to Rajant's incredible growth due to their outstanding internationally known products. This building and property is perfectly located within a corporate center adjacent to the PA Turnpike and Routes 202, 29 and 30. Renovations include General Fit Out, Mechanical, Electrical, Roofing, and Demolition.</t>
  </si>
  <si>
    <t>201901311009</t>
  </si>
  <si>
    <t>West Chester Fire Station Renovation and Expansion</t>
  </si>
  <si>
    <t>Fame Fire Co 3 of West Chester</t>
  </si>
  <si>
    <t>Fame Fire Co 3 of West Chester plans to renovate and expand the existing fire station located at the intersection of Matlack Street and Rosedale Avenue adjacent to the West Chester University of PA campus (15,000 students). The existing building was constructed over 40 years ago and is outdated and undersized. The proposed improvements involve renovating the existing 12,000 SF building and constructing an 8,000 SF addition. The new firehouse will have 4 single fire truck bays, 2 additional drive-through double length truck bays, a recreation room, a fitness/ training room, office space, meeting rooms, overnight bunk rooms, live-in dormitory rooms and plenty of storage and accessory spaces.</t>
  </si>
  <si>
    <t>201901300855</t>
  </si>
  <si>
    <t>West Whiteland Township Municipal Services Building</t>
  </si>
  <si>
    <t>The 75-acre, overall project demonstrates strong multi-municipal cooperation between East and West Whiteland Townships, who have pledged to work closely with WWT MG, LLC to deliver end uses that will meet the needs of both municipalities, their residents and employers. The RACP project will provide a new LEED-type municipal facility that will meet West Whiteland's need to relocate its public works, parks and recreation equipment under one roof. The overall redevelopment project consists of the municipal services building; a 360,000 SF new, highspeed data center; and a 3MW solar power generation facility intended to provide power directly to the high speed data center. The multi-municipal site spans East and West Whiteland Township, and is a reclaimed Superfund brownfield site.</t>
  </si>
  <si>
    <t>201901311136</t>
  </si>
  <si>
    <t>Clarion Hospital is taking the steps to complete an emergency room renovation and addition to serve more patients each day. The project will increase the amount of beds for patients, heighten patient privacy, expand the size of the waiting room and include three additional examination rooms. All funding received from the Office of the Budget will be used directly towards construction costs, to include the addition of three examination rooms and an expansion of the waiting room. If funded, Clarion Hospital will have the ability to provide necessary medical care for the increasing number of emergency patients.</t>
  </si>
  <si>
    <t>201901290754</t>
  </si>
  <si>
    <t>2019 PHD - East/Behavioral Health</t>
  </si>
  <si>
    <t>DuBois Regional Medical Center dba Penn Highlands DuBois</t>
  </si>
  <si>
    <t>Located on property owned by DuBois Regional Medical Center, PHD's East Campus facility will be redesigned to meet the under served need of mental health services by providing a total of 124 inpatient beds. The first floor of the new addition will provide outpatient services ranging from therapy offices to a behavioral health urgent care walk-in clinic. High acuity patients can be housed in the behavioral health intensive care unit, also on the first floor. The new second floor will be dedicated to children and adolescent inpatient programs, with the third floor to focus on geropsychiatry inpatient programs. The third floor of the existing building will be renovated from outpatient services to an inpatient unit for those diagnosed with mental health and substance abuse. The existing building exterior will be rehabbed to create a seamless, modern facade.</t>
  </si>
  <si>
    <t>201901311182</t>
  </si>
  <si>
    <t>DuBois Memorial Park Renovations Phase 3</t>
  </si>
  <si>
    <t>The project will entail the construction, renovation and improvement of the DuBois Memorial Park. Phase 2 of the project is underway with the renovation and realignment of the softball field to a challenger baseball and first class softball field, installation of an accessible playground and resurfacing of the baseball field. Future enhancements include continued approving upon the field, total renovation of the baseball field including new playing surface, dugouts, grandstands, batting cages, observation deck and fencing. Additional upgrades to the park include renovations to the tennis and basketball courts, renovations and improvements to the City pool, improvements to the amphitheater, landscaping, parking and pavilions.</t>
  </si>
  <si>
    <t>201901300878</t>
  </si>
  <si>
    <t>Village of Hope - Mature Resources Foundation</t>
  </si>
  <si>
    <t>Mature Resources Foundation</t>
  </si>
  <si>
    <t>Girard Township</t>
  </si>
  <si>
    <t>MRF acquired a vacant school on 23 acres from the Clearfield Area School District to develop the Community Center and “Minka” homes in 4 pocket neighborhoods.  MRF seeks RACP funds to convert the school into the Community Center, which will anchor the project and provide critical services/programs to support both the residents of the Village and the surrounding rural community. Renovations include roof repairs, site improvements and conversion of classrooms and common areas into: multigenerational daycare, memory café, commercial kitchen, multi-purpose area, theatrics and wellness, pharmacy, grocery, salon, art gallery, medical dental offices, library, and Multi-Sensory room.</t>
  </si>
  <si>
    <t>201901300918</t>
  </si>
  <si>
    <t>UPMC Susquehanna - Lock Haven Improvements</t>
  </si>
  <si>
    <t>UPMC Susquehanna Lock Haven needs substantial upgrades to bring the facility up to UPMC Susquehanna's quality and safety standards that will better serve the residents of Lock Haven.The project will involve exterior façade improvements to the existing building to create a safer, more hospitable and healing environment for visitors, patients, and area residents. RACP scope improvements also include sitework necessary to reconfigure traffic flow around the facility's Main and Emergency Entrances.</t>
  </si>
  <si>
    <t>201901290795</t>
  </si>
  <si>
    <t>Bloom Moose Center for the Arts</t>
  </si>
  <si>
    <t>Columbia County Housing Corporation d/b/a Community Strategies Group</t>
  </si>
  <si>
    <t>The restoration of former Moose Building, once a staple of the downtown that has been vacant since a devastating fire in 2014, and convert it into a thriving center for the region's visual and performing arts be a boon to Bloomsburg's strategic efforts for downtown enhancement. Phase I will convert the former Bloomsburg Moose building into 33,000 square feet of mixed-used space dedicated to community and university arts.</t>
  </si>
  <si>
    <t>201901290776</t>
  </si>
  <si>
    <t>Deluxe Building Solutions (Berwick)</t>
  </si>
  <si>
    <t>The Project will entail the creation of: (1) A new 10,000 sq ft office space with conference centers, work spaces and new technology for the enterprise operation of the factory, including building information management software and new 3-D visualization design software and (2) A new showroom displaying state-of-the-art products, including finishes, cabinetry, millwork and other related materials being offered for inclusion in the manufactured buildings constructed at our factory. Finally, we plan to renovate our factory with mechanical &amp; equipment upgrades, new technology (including CNC &amp; Laser Technology), a new BIM to operate and control production in the factory, a replacement of existing factory windows, new ventilation, having the factory repainted, a new roof, a cafeteria for factory employees, new bathrooms, new lighting, a new catwalk and other safety features.</t>
  </si>
  <si>
    <t>201901290758</t>
  </si>
  <si>
    <t>Education and Training Hub - U of Pitt-Titusville</t>
  </si>
  <si>
    <t>Titusville Redevelopment Authority</t>
  </si>
  <si>
    <t>The University of Pittsburgh will renovate, upgrade, and re-configure the Haskell Library on its existing campus in Titusville. The building is app. 35,000 sq. ft. and centrally located on the Titusville campus. The construction and renovation will provide a ceramic studio, lobby gallery &amp; café, learning area, library, 7 classrooms, 17 offices, equipment storage spaces and all the HVAC, plumbing, electrical and fire prevention will be brought up to date. This integration of programs will allow students to combine program offerings specific to their employment goals.</t>
  </si>
  <si>
    <t>201901300955</t>
  </si>
  <si>
    <t>French Creek District Initiative (Meadville)</t>
  </si>
  <si>
    <t>In recognition of the need for Meadville to attract and retain young talent, the area along the French Creek Corridor in Meadville has been identified as a strategic area to develop and implement a comprehensive strategy. Developing this area will include access to the creek for canoes and kayaks, and the development of publicly accessible trails complemented by appropriate commercial and retail services. A heritage and learning center will also be included that will serve as a place to showcase the local rich Crawford County heritage and provide a tool to engage young students in learning about local employment opportunities. Other amenities such as a hotel, coffee shop, and an outdoor music venue will also complement the area, which already sits adjacent to a world renowned craft brewery.</t>
  </si>
  <si>
    <t>201901300917</t>
  </si>
  <si>
    <t>Central Pennsylvania Youth Ballet Redevelopment (Carlisle)</t>
  </si>
  <si>
    <t>Cumberland County Industrial Development Authority</t>
  </si>
  <si>
    <t>The redevelopment will encompass a 5,500 SF new addition and 24,345 SF of renovations to the existing building. Studio space will be reconfigured to accommodate growth and provide necessary performance space for the school and surrounding community. The ever-growing student body requires greater security and emergency preparedness - a key focus of the renovation. Furthermore, the redevelopment will update and improve student facilities - from new study areas and bathrooms, to dressing rooms and student lounges. Renovating and expanding administrative offices will ensure adequate work spaces for all employees and faculty.</t>
  </si>
  <si>
    <t>201901311152</t>
  </si>
  <si>
    <t>Former Lemoyne Middle School Redevelopment</t>
  </si>
  <si>
    <t>REC LMS, LLC</t>
  </si>
  <si>
    <t>Lemoyne Borough</t>
  </si>
  <si>
    <t>REC LMS LLC is applying to the RACP for funding to support the redevelopment of the former Lemoyne Middle School site located at 701 Market St in Lemoyne Borough. The project would include pre-development, demolition, abatement and site work costs necessary to create a pad-ready mixed-use site. The overall project will also include a mixed-use development of approximately 17,500 square feet of commercial space and approximately 30 townhomes as well as associated parking areas, sidewalks, landscaping, lighting and other pedestrian features.RACP grant funds would be used for hard costs related to the demolition of the existing facility, environmental abatement and subsequent site work.</t>
  </si>
  <si>
    <t>201901300996</t>
  </si>
  <si>
    <t>Oakwood Hills Commercial Development - Rider Musser</t>
  </si>
  <si>
    <t>Rider Musser assembled and owns 3 contiguous tracts of land in Upper Allen Township to construct this economically impactful, mixed-use project. Phase I is currently under way and consists of the residential aspects of the project on the eastern half of the property. Phase II will include the medical, retail and commercial aspects, as well as additional onsite and offsite improvements as part of the full Master Plan buildout. Commercial end-uses include a hotel with meeting space; restaurants; convenience retail; a bank; and commercial office space. Rider Musser is in negotiations with the project's medical end-user. The land was previously utilized for agricultural purposes, and no infrastructure currently exists on site. Before vertical construction of Phase II can begin, Rider Musser must complete significant site and infrastructure work on the eastern half of the property to ensure that the Oakwood Hills Development as a whole can function efficiently, as designed.</t>
  </si>
  <si>
    <t>201901220440</t>
  </si>
  <si>
    <t>Phase III of the Shippensburg Regional Conference Center will serve as a multi-functional facility offering 46,000 square feet of career development, classroom, meeting and dining space which will accommodate seating for up to 750 persons.This project will include the construction of a full-service banquet kitchen and dining facility serving up to 750 seats along with construction of additional meeting space and expanded parking. The project will be an addition to the existing Conference Center at Shippensburg University on land owned by the Shippensburg University Foundation.</t>
  </si>
  <si>
    <t>201901311062</t>
  </si>
  <si>
    <t>320 Reily Mixed-Use Development-GreenWorks</t>
  </si>
  <si>
    <t>GreenWorks Development, LLC</t>
  </si>
  <si>
    <t>GreenWorks will transform a city block into a livable mixed-use development featuring a 135,000 sf, 5-story building with 135 market rate apartments and 10,000 sf of neighborhood-oriented retail. In terms of economic development, this project is a pivotal component of the larger Master Plan. GreenWorks has invested over $50 million since 2005 to revitalize Midtown. Notable projects completed include: (1)The Class A Midtown II has been occupied by HACC since its completion in 2006.</t>
  </si>
  <si>
    <t>201901311133</t>
  </si>
  <si>
    <t>Butler Street Assisted Living Community (Harrisburg)</t>
  </si>
  <si>
    <t>Butler Street Senior Living will purchase the property and redevelop the existing building and surrounding land into a state of the art assisted living and memory care community. The project will be comprised of the reconstruction of the three-story interior (59,000 sq. ft.) as well as exterior improvements, including ADA compliant facilities. The redevelopment will create 69 total living unites with approximately 88 beds. Common areas, such as dining rooms, media rooms, lounges, and a patio seating area will be created, along with necessary offices, medical facilities and nurses stations. The completed facility will also include a commercial kitchen, commercial laundry room and mechanical rooms. The renovations to the building will include a complete gutting of its interior and reconstruction to meet not only all relevant building codes, but also the requirements of the PA Department of Human Services which is responsible for licensing the facility.</t>
  </si>
  <si>
    <t>201901311237</t>
  </si>
  <si>
    <t>Hershey Community Center</t>
  </si>
  <si>
    <t>The Hershey Community Center project involves the construction of a new community center on the site of the existing recreation center at 605 Cocoa Avenue in Hershey. The new center will include a 50-meter competitive swimming pool that will allow the facility to host meets that draw teams from Pennsylvania and the Middle Atlantic region. Additional planned amenities include a walking track, fitness center, a full-sized basketball gymnasium, a childcare area, indoor leisure pool, a regional senior center, meeting rooms, outdoor leisure pool, large multi-purpose room, commercial kitchen space, and a refreshment area. RACP funds are being requested to support the three pools that are proposed to be included in the Hershey Community Center.</t>
  </si>
  <si>
    <t>201901311215</t>
  </si>
  <si>
    <t>HIA Air Cargo Development Phase 1</t>
  </si>
  <si>
    <t>Cargo operators need access to the apron area. SARAA has identified expanding HIA air cargo operations in its master plan, including: 1) demolition of Buildings 26 and 96 and site preparation, 2) expanded access road, 3) expanded staging area and cargo terminal, and 4) expanded cargo apron. The RACP grant funds will be used to demolish Buildings 26 and 96, a former barracks and administrative building from HIA's past days as a military installment. The buildings are obsolete and unable to be occupied, removing both buildings is needed to improve ingress and egress at the air cargo terminal and apron area. The RACP funds will be used to remove the buildings, address asbestos clean-up, and site preparation. The activities include grading, gravel and paving, sanitary sewer relocation, fencing, well closure, ADA ramps, and sidewalk.</t>
  </si>
  <si>
    <t>201901311046</t>
  </si>
  <si>
    <t>Historic King Mansion Improvements</t>
  </si>
  <si>
    <t>2201 NFS, LLC</t>
  </si>
  <si>
    <t>The King Mansion restoration and renovation project will help to ensure that the investment already made into the improvement of this historic structure can be leveraged for the greater community benefit.These improvements include four distinct, yet interrelated areas of improvement:1. Historic Preservation and Energy Efficiency; 2. King Mansion Events and Catering Center; 3. Health &amp; Wellness Facility; 4. Tourism Lodging. The building's façade, its many windows and doors, and the main boiler system has never been replaced. The boiler is beyond its useful life and functions at a fraction of its original efficiency. All windows and doors will be replaced with historic replicas manufactured in PA. 2201 also realized that the building could simultaneously be upgraded with amenities designed to engage its neighbors and greater community, as well as attract visitors and tourism to Harrisburg.</t>
  </si>
  <si>
    <t>201901311096</t>
  </si>
  <si>
    <t>Hummel Street Redevelopment - Tri-County Housing-Harrisburg</t>
  </si>
  <si>
    <t>Tri-County Housing Development Corporation, Ltd.</t>
  </si>
  <si>
    <t>The overall redevelopment project includes the acquisition of eleven (13) parcels,demolition of five (5) blighted and uninhabitable properties,construction of six (6) new single family homes for sale, rehabilitation of three (3) single family homes for sale, rehabilitation of two (2) multi-family dwellings that provide seven (7) rental units of affordable housing for low-moderate income persons/families. TCHDC plans to construct six (6) new townhomes on the now vacant lots. These new homes will each be 3 bedrooms, 1 ½ baths with full modern appliances and amenities. Each new home will have approximately 1,200 s.f. of living space.  RACP funds will be used to fund this new housing construction as well as for streetscape improvements.</t>
  </si>
  <si>
    <t>201901280733</t>
  </si>
  <si>
    <t>Insulators Local Union 23 Business Unit Expansion (Dauphin)</t>
  </si>
  <si>
    <t>Insulators Local Union 23</t>
  </si>
  <si>
    <t>East Hanover Township</t>
  </si>
  <si>
    <t>Insulators LU 23 recently acquired the property located at 8926 Jonestown Rd., Grantville, PA; which was the location of VFW Post 9639. It is the intention of LU 23 to rennovate and add onto the existing structure, creating a multipurpose business center. This center will house the union offices, apprentice training center, and a new catering/banquet facility. A small portion of the dwelling will be offices for the union business representatives. The largest portion will be used to grow the highly respected educational program of LU 23. The Apprenticeship and Jouneyperson Training Center will boast offices for faculty, classrooms with multi-media equipment, and state of the art lab space where students will be exposed to real time jobsite experience. The final phase of the project will be the construction of a catering/banquet hall with a full functioning kitchen area; which will create career paths in the hospitality, culinary, and restaurant workforce sectors.</t>
  </si>
  <si>
    <t>201901300958</t>
  </si>
  <si>
    <t>Market Street Tower - Harrisburg</t>
  </si>
  <si>
    <t>South Third Development, LLC</t>
  </si>
  <si>
    <t>This project will construct a 11-story office tower on 3 congruent properties; 307, 309-311, &amp; 313 Market Street. The RACP project scope will focus only on new construction. The upper 7 floors will provide office space for an interested company to use as their corporate headquarters. Each floor is will be 20,000 SF resulting in 140,000 SF of job supporting space. 3.5 floors will provide parking which eases the burden on parking resources in the city. The other ½ floor at street level will provide retail space consistent with the rest of the downtown area. The beneficiary for these funds, South Third Development, LLC, is an affiliated company with Harristown Enterprises.</t>
  </si>
  <si>
    <t>201901290814</t>
  </si>
  <si>
    <t>National Civil War Museum-Reservoir Park</t>
  </si>
  <si>
    <t>The National Civil War Museum</t>
  </si>
  <si>
    <t>The project delivers a strong multiplier effect. Initially, theproject cost will acquire and solidify title ofthepriceless artifacts from the City of Harrisburg. In turn the City of Harrisburg will invest in capital improvements as follows: Reservoir Park, and the National Civil War Museum. The remaining project will be invested in capital improvements at the museum, as follows: Rotunda improvements, HVAC energy efficiency improvements, exhibition upgrades and walkway/driveway safety improvements.</t>
  </si>
  <si>
    <t>201901311076</t>
  </si>
  <si>
    <t>Shireman Tract - Lower Swatara Township</t>
  </si>
  <si>
    <t>The Shireman Tract which is approximately 32 acres along Ebenezer and Longview Roads within Lower Swatara Township, was acquired by Lower Swatara Township in early 2017. Lower Swatara Township is experiencing a shortage of ball fields which are used by all residents, especially its younger residents. The benefit to the township will be primarily recreational and secondarily historical since this grant will not fully develop this former farm property.The project will include the creation of two softball fields and continuing open space areas, bulk excavation/fill, stormwater management basins, permits, and final land development plan.</t>
  </si>
  <si>
    <t>201901311088</t>
  </si>
  <si>
    <t>Steel Works Redevelopment - Integrated Development-Steelton</t>
  </si>
  <si>
    <t>Integrated Development Partners, LLC</t>
  </si>
  <si>
    <t>Steelton Borough</t>
  </si>
  <si>
    <t>The new Steel Works development will be comprised of 65,000 SF of commercial, retail and office space and multi-level senior housing units. Planned commercial end uses include a Hamilton Health medical facility, a Capital Area Head Start pre-k education center, a grocery store, and brew pub. The project also includes a 2,600 SF playground and “The Brickyard,” a community park and amphitheater. The RACP funds will support the first phase of vertical construction on the Steel works project site, costs to relocate existing storm water and sewer pipes, and to construct the first multi-level, mixed use building on site. The building will house approximately 19,000 SF of commercial space on the first level which will become the home of the Hamilton Health medical facility and a Capital Area Head Start pre-k education center, providing vital medical and childcare services to the Steelton community.</t>
  </si>
  <si>
    <t>201901311251</t>
  </si>
  <si>
    <t>Hawthorne SPE, LLC, in conjunction with its affiliates the Vartan Group and The Buonarroti Trust, seek to construct a 58 acre mixed-use town center and Traditional Neighborhood Development. The site will have a mix of houses and apartments near to various retail outlets as well as office space and community facilities including an outdoor amphitheater and walking trails. The RACP scope consists of the implementation of the site's basic infrastructure as part of the project's first phase. The site's roadways, lighting, sidewalks, curbs, and site utilities, including water, electricity, gas and sewer, will be installed. Significant excavation, grading, landscaping and wetlands preservation-floodplain restoration will be performed.</t>
  </si>
  <si>
    <t>201901311207</t>
  </si>
  <si>
    <t>Whitaker Center STEM, Technology and Capital Improvements III</t>
  </si>
  <si>
    <t>The Center proposes renovations related to major building systems and mission critical technology infrastructure. The Center also proposes to re-purpose two classrooms and transform them into MakerSpace by extending the existing science area and providing new programmatic and visual connections. We will also upgrade critical technology infrastructure to support the Center's eSports facilities. Funds will be used to address the following, specific, prioritized construction, renovations and upgrade projects: 1) Replacement of the facility's full 49, 600 SF roof; 2) HVAC operating system replacement and upgrades, including high-frequency drives, purge pumps, and universal control modules for the Center's two new chillers; 3) Retrofit and build-out of two existing science classrooms to transform them into 3,496 of STEM Design Studios/MakerSpaces; and 4) eSports Information Technology retrofit, including wiring and upgrades necessary to bring Wifi into 130,000 SF of existing Center space, and the installation of audiovisual improvements within the existing Center theater and eSports venue.</t>
  </si>
  <si>
    <t>201901311098</t>
  </si>
  <si>
    <t>Aston Township Public Works Facility</t>
  </si>
  <si>
    <t>Aston Township intends to construct a new and much needed public works facility in the municipality. Little demolition is required to prepare the site for construction, but completion of the project will include general site clearing, grading, and development of appropriate stormwater provisions, including the construction of an underground basin and a 300 SF retaining wall. The new, 19,587 SF public works facility will include a 4,434 SF administrative office, a 13,553 SF truck shop, a 1,600 SF equipment storage building, and an appropriately sized salt barn to better meet the municipality's needs. Once complete the new facility will enable the Township to more efficiently and effectively provide necessary collection of trash and recycling, general parks services, storm sewers and road maintenance, leaf collection, and snow removal - often overlooked services, but critical to the day to day lives of Aston residents.</t>
  </si>
  <si>
    <t>201901311118</t>
  </si>
  <si>
    <t>Brandywine River Museum of Art Capital and Facility Improvements</t>
  </si>
  <si>
    <t>Brandywine Conservancy &amp; Museum of Art</t>
  </si>
  <si>
    <t>The Brandywine River Museum of Art requests an RACP grant to fund hard costs related to the renovation of its Museum building and three National Historic Landmark properties on the Brandywine campus. This project will expand the Museum's cafe to accommodate more guests, address the circuitous accessible entry sequence and the limited loading functions for both facilities and art needs, and reconfigure the building's floorplan to improve visitors' experiences, including the addition of a first-floor bathroom and ADA accessibility upgrades. Additional work will include repairing and replacing sidewalks, paving the parking lot, and improving the building's shell (roofing and windows). Systems upgrades to HVAC, plumbing, electrical, and fire suppression.</t>
  </si>
  <si>
    <t>201901311193</t>
  </si>
  <si>
    <t>Cabrini University Nursing Program Renovations</t>
  </si>
  <si>
    <t>Cabrini University</t>
  </si>
  <si>
    <t>RACP funds will be used to support improvements in two areas on campus in order to accommodate the new BSN program. Renovations to 3,223 SF of the first floor of the Iadarola building are planned. Improvements to existing spaces involve the construction of 3 appropriately equipped skills labs; 4 teaching and debriefing rooms, 3 storage rooms (for large equipment and training mannequins), and office space, inclusive of related modifications to the HVAC, mechanicals, plumbing, electrical and fire protection systems. The Computer Lab, Writing Center and faculty services currently in this area will be relocated into the campus Library. In order for the library to accommodate these services, improvements to this second area are required, including asbestos removal of approximately 28,000 SF of library space and the replacement of ceiling tiles and flooring, installation of new lighting and fire systems, and related improvements.</t>
  </si>
  <si>
    <t>201901311276</t>
  </si>
  <si>
    <t>City of Chester Public Safety Headquarters</t>
  </si>
  <si>
    <t>City of Chester</t>
  </si>
  <si>
    <t>The centralized Public Safety Headquarters will be a part of a larger plan to revitalize Deshong Park. The redevelopment of DeShong Park will be a collaborative effort between the City, Delaware County, and private investors interested in enhancing the recreational, commercial, residential, and public amenities available to Chester residents and the surrounding community. The Public Safety Headquarters site will include two separate buildings for the new police station and fire house. The Chester Police Department will occupy a 25,000 square foot facility, offering sufficient space for current and planned additions to the police force and supporting recent improvements in community policing and engagement. The new fire house will offer 16,000 square feet for an efficient, centralized station.</t>
  </si>
  <si>
    <t>201901311263</t>
  </si>
  <si>
    <t>Delco Logistics Center</t>
  </si>
  <si>
    <t>Alliance HSP Eddystone Warehouse, LLC</t>
  </si>
  <si>
    <t>This project will remove a large blighting influence in Delaware County and replace it with a modern, jobs-producing distribution and industrial facility. Once demolition of the obsolete facility and construction of the new 775,600 SF buildings are complete, the new facility will bring hundreds of jobs to Delaware County and to Pennsylvania.  The two-building industrial park (“Property”) will target national and regional distribution and manufacturing operations. The RACP funds will be used to aid in the construction project, specifically demolition of the existing blighted structures, sitework in preparation for the new 775,000 sf modern industrial facility and tenant-specific construction work as the property is leased.</t>
  </si>
  <si>
    <t>201901311172</t>
  </si>
  <si>
    <t>Drexeline Shopping Center Redevelopment II</t>
  </si>
  <si>
    <t>State Road Foods will demolish the existing, aged shopping center and replace it with a new, 75,000 SF grocery store that will anchor the revitalized shopping center. The new location will be designed with 49,000 SF of selling area. This is a 68% increase in selling area to offer the Upper Darby community access to healthy foods. The new design will augment our existing departments and allow for the addition of an in-store Pharmacy. CVS Pharmacy recently vacated the existing Drexeline Shopping Center, leaving a community pharmacy void. State Road Foods II, Inc. is proposing to utilize RACP to construct the new, 75,000 SF grocery store, and support the purchase and installation costs of fixed HVAC and refrigeration equipment, demonstrating a 20-year useful life.</t>
  </si>
  <si>
    <t>201901280694</t>
  </si>
  <si>
    <t>The proposed 10,000 square foot administration and police department building and 12,000 square foot community center will be situated on recreational property currently owned and maintained by the Borough. The area is proximate to the Borough Library and Folcroft Fire Station. The administration and police building will house a common 420 square foot lobby to accommodate activities for police business and/or administration governmental business separately. The 2900 administrative wing will house a 1600 square foot Council Chamber, separate conference room, offices for general administration and licenses and inspections.</t>
  </si>
  <si>
    <t>201901280721</t>
  </si>
  <si>
    <t xml:space="preserve">Hotel &amp; Tourist Attraction at SunCenter Studios </t>
  </si>
  <si>
    <t>SunCenter Studios owns a 33-acre property where in 2011 it opened the Commonwealth's first purpose-built film &amp; television production studio facility to serve as essential infrastructure for a policy targeted, high paying, high profile and growing industry (film &amp; TV content creation). The business plan has always included in addition to and adjacent to the operating studio, the construction and operation of an approx. 90,000 sq. ft. state-of-the-art indoor themed attraction and special event facility. The plan for the Project has grown to now include a 175-key hotel and outdoor attraction component with retail, dining, live entertainment, water fountain show and underground parking garage. This grant will help for the construction of the public entertainment component.</t>
  </si>
  <si>
    <t>201901311140</t>
  </si>
  <si>
    <t>Kinder Park Redevelopment - Phase 4</t>
  </si>
  <si>
    <t>The Housing Authority of the County of Delaware</t>
  </si>
  <si>
    <t>Kinder Park Phase 4 is a proposed single six-story building totaling 124,744 gsf to be constructed on vacant land owned by the Housing Authority of the County of Delaware. This development will consist of three separately owned and financed condominium units. The commercial condominium unit is the subject of this RACP application and will construct 22,777 gsf of medical office space for two healthcare tenants. The two remaining housing condominium units will contain 96 units of affordable housing for seniors and will not require RACP funds.</t>
  </si>
  <si>
    <t>201901078499</t>
  </si>
  <si>
    <t>MacDade Blvd, Folsom Grocery Store - Lidl (Store # 1096)</t>
  </si>
  <si>
    <t>Lidl US Operations, LLC</t>
  </si>
  <si>
    <t>Lidl will build a new grocery store from the ground up which will serve the local residents and help toreduce grocery prices in the area. Construction includes the removal of any existing structures and building of a new ground up construction grocery store which will serve the residents.</t>
  </si>
  <si>
    <t>201901311064</t>
  </si>
  <si>
    <t>Nether Providence Township - Summit Site Redevelopment</t>
  </si>
  <si>
    <t>Nether Providence Township</t>
  </si>
  <si>
    <t>Nether Providence Townshi</t>
  </si>
  <si>
    <t>First, the Township would perform demolition of the existing building, including the remediation of asbestos and removal of underground utilities, including an oil tank. Necessary site work would follow. Next, the Township would begin the vertical construction process, mainly the installation of an amphitheater for cultural, civic, and educational community activities, as well as a snack bar and restroom facility. Parking lots will be reconfigured at the site. The next component will be active recreation facilities, including a baseball field, basketball courts, and play area.</t>
  </si>
  <si>
    <t>201901311107</t>
  </si>
  <si>
    <t>North Wayne Flood Reduction</t>
  </si>
  <si>
    <t>The project will entail the construction of stormwater tree trenches at ten (10) locations within the North Wayne residential community. The stormwater tree trenches will be constructed by the Township in the public right-of-way of Township roads, below existing sidewalks, and provide both flood reduction and water quality benefits, as well as replacement of existing sidewalks and additional tree planting. The tree trenches will receive runoff from approximately 5000 feet of public street, as well as homes and driveways that discharge to the streets. The tree trenches will store and infiltrate the runoff from approximately 1.5 inches of rainfall, or 90% of the rainfall events that occur in Radnor Township. Stormwater tree trenches are a proven technology that have been widely implemented throughout Philadelphia and other Pennsylvania communities. The funds will be used for the construction of the Tree Trenches.</t>
  </si>
  <si>
    <t>201901311273</t>
  </si>
  <si>
    <t>PSA PHCC Apprentice School Renovation</t>
  </si>
  <si>
    <t>Philadelphia Suburban PHCC</t>
  </si>
  <si>
    <t>The RACP renovation project to our Aston facility will allow us to reconfigure our classroom space and hands-on open floor shop training space to double our student capacity. This project helps us to address the lack of skilled workforce, while also providing a career path for people not suited for college. We are an approved Apprentice Program of the PA Dept of Labor &amp; Industry. PSA PHCC Apprentice School Renovation includes exterior upgrades (roof, siding, windows, doors), mechanical upgrades (HVAC, back-up power generation, and heating units in the open floor shop training area) &amp; interior reconfiguration to maximize classrooms (internal wall demo, bathrooms, installation of kitchen).</t>
  </si>
  <si>
    <t>201901300922</t>
  </si>
  <si>
    <t>Talk School Expansion (Newtown Square)</t>
  </si>
  <si>
    <t>Talk School</t>
  </si>
  <si>
    <t>Newtown Township</t>
  </si>
  <si>
    <t>This project will provide for acquisition &amp; renovation of a building that will allow Talk School to expand its program to a larger state of the art educational facility able to serve more more than twice the number of students in need of its specialized programming. The Project includes acquisition, interiorrenovation and exterier improvements of a 16K sf office building (6 Campus) in Newtown Township.</t>
  </si>
  <si>
    <t>201901280696</t>
  </si>
  <si>
    <t>Villanova University Performing Arts Center II</t>
  </si>
  <si>
    <t>As a part of Villanova University's revitalization plan for the campus south of Lancaster Avenue, the University is proposing the construction of a Performing Arts Center. The Center will provide a campus and community hub for creativity, engagement and exploration that stands out among peer schools. It will transform the University's landscape physically and culturally, and will enhance educational opportunities across disciplines and throughout the region.</t>
  </si>
  <si>
    <t>201901300965</t>
  </si>
  <si>
    <t>Dickinson Center - Building Renovation for Service Consolidation (Elk Co)</t>
  </si>
  <si>
    <t>Dickinson Center, Inc.</t>
  </si>
  <si>
    <t>St Marys City</t>
  </si>
  <si>
    <t>Funding is being sought to purchase and renovate a building in St. Marys, Pa. The building will consolidate three services currently spread across three different locations. Consolidating on one campus will make travel easier for clients, physician time can be maximized, and overall costs can be reduced. The RACP funds will be used to construct a one story building in St. Mary's, PA that will allow the consolidation of adult treatment programs within the City limits or on bus route. The land will also need acquired.</t>
  </si>
  <si>
    <t>201901300831</t>
  </si>
  <si>
    <t xml:space="preserve">Athletic and Academic Facility Renovations for Mercyhurst University </t>
  </si>
  <si>
    <t>Mercyhurst University plans to significantly renovate the athletic center that is home to four indoor varsity sports. The renovations combine safety measures with aesthetic and functional improvements. Playing surfaces, lighting, support spaces, and spectator viewing areas will be addressed. Renovations include three classrooms used by Athletic Training and Sports Medicine programs in space adjacent to the athletic center. The renovation work can only take place during summer months to avoid displacing intercollegiate athletic teams.</t>
  </si>
  <si>
    <t>201901300926</t>
  </si>
  <si>
    <t>Bayfront Harbor Place Mixed-Use Office Building - Phase 2</t>
  </si>
  <si>
    <t>This project is Phase 2 of the multi-phased Harbor Place Master Plan (HPMP) being developed over several years. This phase includes the construction of a 90,000sf, eight (8) story mixed-use office building with retail space located on the first level. The project is the gateway to the Central Bayfront situated on +/-0.50 acres of the HPMP properties at the intersection of State Street and Bayfront Parkway. This prominent location links the downtown to the Bayfront and sits at the heart of the Regional Core, as defined in the Erie Refocused Comprehensive Plan. Furthermore, the construction of this office space will require the creation of +/-20,000sf of new public spaces in the form of walkways, trails, parks, plazas and open space, as well as parking expansion and enhancements to the existing State Street streetscape.</t>
  </si>
  <si>
    <t>201901300900</t>
  </si>
  <si>
    <t>The proposed project is an essential initial component of the Bayfront Place Development and is a core element of what will be known as the "Market District" in the plan. The project will entail the construction of an approximately 18,000 square foot "Market House" and a surface parking area comprised of 80 parking spaces. The space will include approximately 10,000 square feet for a permanent year round grocery store tenant. The remaining space will be constructed to accommodate either seasonal or permanent tenants as market demand dictates. The design will attempt to attract purveyors of artisan, ethnic and freshly prepared foods, farm to table produce, arts, gifts and other unique retail items. The construction will include an open terrace that would also accommodate a farmers market, seasonal retailers, performers and the general public.</t>
  </si>
  <si>
    <t>201901300905</t>
  </si>
  <si>
    <t>The project will be an adjunct to the completed project elements: Hotel, Convention Center, Parking Deck, acquisition and remediation of a 10 acre brownfield site on Erie's bayfront. The project will entail the installation of utility infrastructure on the 16 acres identified as Bayfront Place. This will include Sanitary Sewer, Storm Sewer, Electrical, Telecommunication, Water and Natural Gas infrastructure to supply necessary utility service to areas calling for building construction on the site.</t>
  </si>
  <si>
    <t>201901148967</t>
  </si>
  <si>
    <t>EHCA New Community Homes</t>
  </si>
  <si>
    <t>EHCA is in the process of building four units for individuals with intellectual &amp; developmental disabilities &amp; the most medically complex conditions. Each facility will offer long-term care for six individuals. Staffing includes a 24-hour RN or LPN, a program specialist, a facility manager and direct support staff in addition to consulting physical, speech and behavioral specialists, and a nutritionist.These units will also require fire alarms, keyless entry systems, and therapeutic equipment in order for the facilities to function as needed. Additionally, flooring, landscaping, and other costs will be incurred to complete the project.</t>
  </si>
  <si>
    <t>201901300941</t>
  </si>
  <si>
    <t>The goal of this project is to establish a vibrant and sustainable community college in Erie County to help address many of the persistent challenges the community faces. The construction, renovations and improvements needed will align with the specific location, facility and classroom requirements identified in the college plan submitted to the state Board of Education for approval.The funding would be used for capital purchases related to all aspects of establishing an operational community college. Among those capital costs are acquisition, construction, renovation of property and buildings where classes would be held, as well as the machinery and equipment necessary for operation of the college and education of students.</t>
  </si>
  <si>
    <t>201901290800</t>
  </si>
  <si>
    <t>Expansion of Industrial Facility (Corry City)</t>
  </si>
  <si>
    <t>This project involves the expansion of our largest industrial facility which currently consists of 435,000 square feet and adding an additional 32,000 to accommodate the need of an existing local manufacturer. The company currently has approximately 34,000 square feet and due to steady growth over the last five to seven years, is finding it difficult to maintain production processes at there economic optimum. The project will include the erection of a to code 36,000 SF steel building, of which 5,000 SF will be office and include all electrical, plumbing, water, sewer,gas HVAC, sprinkler system and all additional permits bonds, etc. Additional interior build out to fit the manufacturers desires in production will be handled outside the RACP scope of work.</t>
  </si>
  <si>
    <t>201901300963</t>
  </si>
  <si>
    <t>ExpERIEnce Children's Museum Facility</t>
  </si>
  <si>
    <t>The expERIEnce Children's Museum (ECM) is the only facility of its kind within a 100-mile radius of Erie where children, families and their schools come together to create, imagine, and explore. The construction plan includes doubling the square footage of the current facility from 15,000 to 30,000 sq. ft. The expansion will occur in the adjacent lot owned by the Children's Museum and will include: (1) a two-story 15,000 sq. ft. addition to the current Children's Museum facility; (2) new front entrance shifted from French Street to Fifth Street for improved visibility; (3) Six galleries with exhibits focused on STEAM (Science, Technology, Engineering, Art and Math), local culture &amp; history, and health and wellness learning; (4) safe school bus pick-up and drop-off along with separate field trip entrance; (5) additional classrooms and multi-purpose rooms for educational programming and earned revenue opportunities; and (6) renovation of existing facility.</t>
  </si>
  <si>
    <t>201901311023</t>
  </si>
  <si>
    <t>Flagship City Development (Erie)</t>
  </si>
  <si>
    <t>Flagship City Development will revitalize two blighted buildings in downtown Erie. In alignment with the Erie Refocused plan, the EDDC will transform the vacant spaces into a marketplace and food hall, with plans for a co-working fitness studio to encourage healthy lifestyles downtown. Although the buildings are structurally sound, significant exterior and interior work is needed to make the properties safe and restore their historical integrity. The leaking roof and flooring must be replaced. New ingress and egress points are required, along with other upgrades to meet current building code standards. The original historic facades will be restored, and the surrounding block will be streetscaped, making the area more walkable and bike-friendly. Streetscaping will also allow for the installation of fiber internet connections needed to attract commercial and residential tenants to downtown.</t>
  </si>
  <si>
    <t>201901300920</t>
  </si>
  <si>
    <t>Gannon University, Institute for Health and Cyber Knowledge (I-HACK)</t>
  </si>
  <si>
    <t>To renovate a six story 99,784 SF building located at 150 W. 10th St. in the heart of Erie's economic district to create the I-HACK. I-HACK will serve as a global headquarters for academia and industry to design, integrate and protect cybernetic intelligence and data systems worldwide. The building, which is owned by Gannon, is structurally sound with superb technical capabilities. Gannon will fund renovations of the entry and first two floors to create educational space for Cyber education. Additional renovations, contingent upon RACP funding, will be the top three floors (60,000 SF) to create industry commercial space for recruitment of external cyber businesses to the region, along with the cities only Tier 4 Data Center.</t>
  </si>
  <si>
    <t>201901290796</t>
  </si>
  <si>
    <t>Green Junction Park (Corry City)</t>
  </si>
  <si>
    <t>This project will entail the construction of Green Junction Park at the exact center of the City of Corry. It will consist of the renovation and development of approximately 1.7 acres of land that includes two existing and historic train depots, new public restroom facilities, addition of a pavilion/amphitheater, along with new Hardscapes and Greenways. These areas will consist or varying types and pavements and benches, with a reflective area and children's' educational play area. The two depots will be renovated and may energy efficient, with one housing a small museum and staging area for the three Rails to Trails that this location will be the hub to, and the other depot will be home to a restaurant with a potential occupant already committed.</t>
  </si>
  <si>
    <t>201901300960</t>
  </si>
  <si>
    <t>Innovation Tower and Campus (Erie)</t>
  </si>
  <si>
    <t>The Erie Innovation District (EID) will assume control of available space (between 36,000 to 40,000 sq. ft.) across the twin and joined parcels of the YMCA building at 31 West 10th Street, Erie. EID proposes to make interior renovation across floors 4 through 6 along an exterior façade improvement and elevator introduction at the facility rear. EID proposes furnishings and fittings consistent with a high-grade commercial space, like the Kidder-Wachter design at VNET, for floors 4 through 6.</t>
  </si>
  <si>
    <t>201901311135</t>
  </si>
  <si>
    <t>Presque Isle Gateway District Improvements</t>
  </si>
  <si>
    <t>Millcreek Township</t>
  </si>
  <si>
    <t>This project is crucial to continue the momentum of the "Presque Isle Gateway District" initiative. Underground conduit will be installed for electric, telephone, and cable television service throughout the corridor. Existing utility lines will be converted to underground service and approximately 55 wooden utility poles will be removed from the corridor. Existing services to buildings will be replaced and connected to the underground mains. The majority of the work will proceed in the right-of-way, with limited work being performed in easements on private property where necessary. RACP fundingwill be used for installation of underground conduit, perform the required mainline relocation to underground serviceand to connect all current overhead building services to buried connections.</t>
  </si>
  <si>
    <t>201901290799</t>
  </si>
  <si>
    <t>This site consists of 5.4855 acres and a former manufacturing facility encompassing approximately 270,000 square feet, and an enclosed overhead walkway traversing six lanes of West 12th Street. This facility was built in 1920 and is beyond its usable life for the current manufacturing processes that are being used. The project will entail the demolition of the above mentioned buildings and overhead walkway and the construction of a new 50,000 square foot facility. This building will house the new R&amp;D department for Modern Industries and well as provide incubator space for new business along this corridor.</t>
  </si>
  <si>
    <t>201901300932</t>
  </si>
  <si>
    <t>Renaissance Centre Renovations - Erie</t>
  </si>
  <si>
    <t>This project will focus on renovations to the Renaissance Centre (aka Erie Trust Company Building), Erie's largest and most important office building that is listed on National Register of Historic Places.The purpose of this project is to Stabilize, and Restore/Upgrade the building to ensure ongoing viability, retainage of existing business population, and to attract additional businesses to the building and downtown Erie. The project entails replacement of approximately 500 original wooden windows, repairing deteriorated masonry, upgrading systems (electric, plumbing, HVAC) and providing other general repairs and enhancements.</t>
  </si>
  <si>
    <t>201901311302</t>
  </si>
  <si>
    <t>Saint Vincent Hospital Expansion</t>
  </si>
  <si>
    <t>The new facility, which will allow the former Emergency Room area to be renovated, will add 36 patient bays, which will be used as a 23-hour short stay patient observation wing. The wing will be strategically located between the following departments: Medical Imaging (Radiology), Nuclear Medicine, Ultrasound and Cardiovascular Diagnostics. This location will increase efficiency, while adding a layer of protection for patients who should not be exposed to infectious disease. With assistance from the Commonwealth, Saint Vincent Hospital will realign these departments and create cleaner traffic flows for patient and family populations, while automating functionality work-spaces. Short stay patients will now have a clarity of purpose for their visit to the hospital, reducing movement between floors during peak admission times. The renovation of the previous ED to the CDU will be the first phase of the Hospital realignment, a complete overhaul to the the approximate 15,000 SF area.</t>
  </si>
  <si>
    <t>UPMC Park Upgrades II</t>
  </si>
  <si>
    <t>201901280705</t>
  </si>
  <si>
    <t>TheHeritage Reservation is in need of critical upgrades to the shower and latrine facilities that will enable the camp to serve BOTH male and female campers. As of now the camp is only set up for male campers, and these upgrades are timely since females have started joining the program. In addition the project includes upgrades to the Wastewater Treatment Plant (WWTP). The WWTP was recently upgraded in 2016 for the installation of a UV disinfection system. With the exception of the new UV disinfection system, from 1992, the existing WWTP has not been upgraded, and improvements to the sanitary conveyance system and WWTP are required at this time. The WWTP is operating at its permitted hydraulic capacity and there is no available capacity for future growth.</t>
  </si>
  <si>
    <t>201901311255</t>
  </si>
  <si>
    <t>Fayette County Business Park III</t>
  </si>
  <si>
    <t>The project will include general construction for the business park expansion. The Redevelopment Authority is working with Gateway Engineers to finish finalized cost estimates to be provided to the Office of the Budget. This property will allow for commercial, retail, and professional tenants in the Uniontown area. The property being used for this project is currently owned by the Sisters of St. Basil at Mount Saint Macrina. The site was chosen due to its close proximity to busy routes 119 and 40 making it accessible. This is also near the Uniontown Mall, lodging, and restaurants. The Redevelopment Authority is currently in conversations with the Sisters of St. Basil on negotiating to purchase the property to get the project started.</t>
  </si>
  <si>
    <t>201901189327</t>
  </si>
  <si>
    <t>The Chambersburg Police Department Renovation will transform an inefficient, undersized administrative building into a state-of-the-art, secure police department. The building, located at 116 S 2nd Street, will be redeveloped with enhanced accessibility, security and functionality upgrades. The RACP grant will be used to fund on-site infrastructure, demolition, expansion and renovation of the existing Town Hall to be used for the Chambersburg Police Department and related uses.The projectwill provide the new police department personnel facilities including offices, a sally port, public waiting areas and conference rooms, interview rooms, holding cells, storage space for records, evidence and arms, a fitness room, locker rooms , public restrooms, and a K-9 room. In addition, roof replacement and clock tower, chimneys, and slate roof repairsare alternativeproject components.</t>
  </si>
  <si>
    <t>201901300871</t>
  </si>
  <si>
    <t>Franklin County Court Complex - Phase II</t>
  </si>
  <si>
    <t>The County proposes to demo and pave 4 parcels to construct 2 new parking lots that will used by County employees during the week days, and Chambersburg visitors in the evenings/weekends. The County plans to demo 168 Lincoln Way E and potentially a surrounding building, perform necessary site work, and pave the parcels. The RACP funds will be used to partially fund the proposed acquisition of one property and will also cover demolition costs, site preparation, and paving for the 168 Lincoln Way E and a potential surrounding parcel; and the paving of the 34 &amp; 56 North Main Street properties (since demolition and site prep for these properties occurred during an earlier phase of the project).</t>
  </si>
  <si>
    <t>201901280731</t>
  </si>
  <si>
    <t>Herbruck's Poultry Expansion (Mercersburg)</t>
  </si>
  <si>
    <t>Herbruck's Poultry Ranch, Inc.</t>
  </si>
  <si>
    <t>The planned Herbruck's development will be Franklin County's largest concentrated animal feeding operation with 2.4 million hens producing one billion eggs annually. It will comprise 334 acres and, upon completion, include eight barns, a manure processing facility, and several support buildings. In order to advance Herbruck's expansion into Pennsylvania, substantial site development activities must be completed before vertical construction can begin. Therefore, the proposed RACP scope of work will include clearing of trees and shrubs, erosion and sediment control, grading, paving, and installation of private sewer, water, storm sewer, electrical, and gas utilities.</t>
  </si>
  <si>
    <t>201901311085</t>
  </si>
  <si>
    <t>Summit Health Campus Expansion (Chambersburg)</t>
  </si>
  <si>
    <t>Chambersburg Health Services</t>
  </si>
  <si>
    <t>CHS recently commissioned a healthcare needs analysis by Veralon, a nationwide healthcare consulting firm. A number of high priority healthcare services were identified for the Franklin County region, including a pronounced need for expanded oncology treatment. As a result, the Summit Health Campus Expansion will include the creation of a state-of-the-art cancer treatment center. In addition, the building expansion and new construction will support the growth and/or addition of numerous department offerings, including cardiology, cardiac diagnostics, pulmonology, endocrinology, and rheumatology. RACP funding will be used for site preparation costs associated with the healthcare campus expansion. This will include site work, soil erosion and sedimentation control, stormwater management, paving of a private access road, landscaping, and lighting.</t>
  </si>
  <si>
    <t>201901230471</t>
  </si>
  <si>
    <t>Fulton County Public Safety Radio System Upgrade</t>
  </si>
  <si>
    <t>This project benefits every citizen and visitor to Fulton County by providing the first responders that would respond to an emergency that they would have with an to date reliable public safety radio system.This project calls for the replacement of the entire forty-year old radio system will all new equipment. It additionally will add two remote tower sites to allow for total county wide coverage. The original site required a complete upgrade as well.</t>
  </si>
  <si>
    <t>201901300868</t>
  </si>
  <si>
    <t>EverGreene Technology Park 2</t>
  </si>
  <si>
    <t>Greene County Industrial Developments, Inc</t>
  </si>
  <si>
    <t>Our IDC currently owns 2 industrial/business parks and are rapidly running out of available pad ready acreage. We are actively pursuing additional acreage near the I-79 Waynesburg interchange. The project will include excavation work, installation of all utilities onto the property from nearby existing connections, roads, etc. The property will be roughly 200 acres around an existing golf course for both commercial and industrial uses; parts of the property are located within a one mile drive of the interstate.</t>
  </si>
  <si>
    <t>201901311127</t>
  </si>
  <si>
    <t xml:space="preserve">Waynesburg University Stewart Hall Renovation </t>
  </si>
  <si>
    <t>The Waynesburg University</t>
  </si>
  <si>
    <t>Waynesburg Borough</t>
  </si>
  <si>
    <t>WU respectfully requests funding for the final phase of the project. This phase will renovate the 1st and 2nd floors of the nursing program in the Stewart Sciences building. In addition to general renovations, advanced simulation labs will allow students opportunities to practice for live clinical experiences in a safe manner. Funds will be allocated towards the renovation of the first and second floors of the Stewart Sciences Building consisting of the following: demolition, windows, painting, flooring, drywall, restrooms, sprinklers, plumbing, HVAC, electrical, technology hookups and more. The IT system includes: network closet construction (per each floor), multiple high-end network switches, multiple wireless network access points, network wiring and installation, and finally, classroom AV (including large format screens, sound, computers, and installation).</t>
  </si>
  <si>
    <t>201901311298</t>
  </si>
  <si>
    <t>Expansion of Beeghly Library at Juniata College</t>
  </si>
  <si>
    <t>Huntingdon County General Authority</t>
  </si>
  <si>
    <t>Huntingdon Borough</t>
  </si>
  <si>
    <t>Juniata will renovate all three floors of the existing 34,610 square foot library, plus construct a single-story 4,800 s.f. addition to the current front of the library. Key features of the renovation/expansion include: a second entrance facing Moore Street (a primary borough thoroughfare) welcoming to non-college users; an open floor plan providing flexible uses; small group study/meeting rooms; extensive built-in technology accessing the college's rich online resources; compact shelving for much of the existing 200,000 volumes of texts and a secured rare book collection space; and a larger information desk to be staffed with both technology and academic research professionals.</t>
  </si>
  <si>
    <t>201901311200</t>
  </si>
  <si>
    <t>Indiana County Education Center II</t>
  </si>
  <si>
    <t>The Indiana County Education Center will be a comprehensive workforce training hub for students from kindergarten through college. From a "hard" perspective, this project will include the new construction of a 27,000 sf building as well as modernization improvements to the ICTC. From a "soft" perspective, the project will include cross-programming, cross-certification, and other degree opportunities through a continuum which will include the ICTC, WCCC, Challenger and Indiana University of Pennsylvania. The requested funds will be used toward construction of the new facility, including the building and site improvements.</t>
  </si>
  <si>
    <t>201901311086</t>
  </si>
  <si>
    <t>Indiana Regional Community Medical Care Center - Phase I</t>
  </si>
  <si>
    <t>Indiana Regional Medical Center</t>
  </si>
  <si>
    <t>Indiana Regional Medical Center proposes a two phase approach to this project. IRMC has identified a vacant parcel of property located less than five minutes from the main medical center, along a well-travelled highway near the IUP campus and convention center and Indiana Borough. The lot is sufficient to construct a 15,000 square foot facility and provide adequate parking for patients and visitors. Phase I will include the purchase of the property from the current owner, demolition of a former bank building on the site, and site preparation to facilitate construction of the new community medical center. Construction of the center will constitute Phase II of the project. The RACP grant funds and match will be used for the following purposes: (1) land acquisition (appraisal will be ordered); (2) demolition of existing bank building structure currently on site; (3) site preparation to prepare for construction.</t>
  </si>
  <si>
    <t>201901300903</t>
  </si>
  <si>
    <t>Fairman Centre Expansion-Academy of Culinary Arts Facility</t>
  </si>
  <si>
    <t>This project will raze two extremely old buildings on West Mahoning Street, which is the main street of the Punxsutawney Borough downtown business district. These buildings will be replaced with new construction which will house the expansion of the Indiana University of Pennsylvania (IUP) Academy of Culinary Arts facility. Improvements to all utility systems will be part of the construction project. The new construction will include state-of-the-art culinary instructional learning space, laboratory space, and equipment. The plan includes an operational restaurant which will provide additional opportunities for community business.</t>
  </si>
  <si>
    <t>201901250606</t>
  </si>
  <si>
    <t>O/I Furnace Rebuild - Owens-Brockway Glass</t>
  </si>
  <si>
    <t>O-I is one of the top employers in Jefferson County, Pennsylvania contributing significantly to the regional economy. This project is of critical importance to the viability of the plant and retention of jobs. The project entails rebuilding the plant's only furnace and upgrading the forming machines at the 1260 Cherry Street plant. The glass forming machines would be fully upgraded to enhanced technology, which is expected to improve reliability and productivity. There are also ancillary investments that need to be made, including upgrades to the electrical substation, mixed batch elevator and cooling tower.</t>
  </si>
  <si>
    <t>201901311208</t>
  </si>
  <si>
    <t>Stello Plant Expansion</t>
  </si>
  <si>
    <t>Stello Foods, Inc.</t>
  </si>
  <si>
    <t>The project is taking place at an existing building owned by Stello Foods, Inc. The specific aspects of this consist of engineering, work to the floors, walls, and ceilings in the process room, electrical, new bathrooms, break rooms, offices, a maintenance area, prep room, new roof, new drains, and equipment. This project will allow the Stello Foods to enhance efficiency for the business by moving everything under one roof. When completed, having this space will allow the company to add in an extra shift along with room to fill administrative jobs.The funds for this project will be used towards the construction of renovating the new facility as a new workspace/warehouse for Stello Foods, Inc.</t>
  </si>
  <si>
    <t>201901290798</t>
  </si>
  <si>
    <t>Taylor Memorial Park Revitalization - Phase 2 (Brockway)</t>
  </si>
  <si>
    <t xml:space="preserve"> Brockway Borough</t>
  </si>
  <si>
    <t>Brockway Borough will use the funds to revitalize, improve and expand facilities and amenities in Taylor MemorialPark, adjacent areas and other areas throughout the borough. The project will include the following: (1) Park &amp; Playground Restoration and Installation of ADA area for all-inclusive play; (2) Sports Facilities and Fields Development and Restoration - Restoration of Recre ational areas, to include basketball courts, hockey rink, skateboard park, volleyball courts, and any other activities; (3) Waterfront Walkway - Development of a waterfront walkway along the Little Toby Creek; (4) Aquatic Facilities Restoration and Development; (5) Trails and Streetscape Project - Develop multi-use trail network that will integrate other trails into an exceptionalvalue hub that will accommodate local, regional and interstate users; (6) Multi-use Recreational Development - Create space for multi-use rec reational activities.</t>
  </si>
  <si>
    <t>201901270686</t>
  </si>
  <si>
    <t>517 Bogart - Slocum Hollow (Scranton)</t>
  </si>
  <si>
    <t>Slocum Hollow Properties, LLC</t>
  </si>
  <si>
    <t>The 517 Bogart Project will be a small, vibrant hotel in downtown Scranton.  The 40,500 square foot hotel will be located at 514-518 Lackawanna Avenue. The completed property will include the present three-story structures facing Lackawanna Avenue, commercial space with frontage on Bogart Court, and two new floors constructed in a harmonious contemporary design above the present structures. The buildings will be rehabilitated and combined into one iconic 21st century structure housed in a historic 19th century streetscape. The hotel will have 40 rooms. Food and beverage operations will have the capacity to serve 90-100 people at the Lackawanna Avenue level. Event space on the top floor will accommodate up to 100 people. The property currently houses and will continue to house the AFA Gallery, the “hub” of the greater Scranton art scene.</t>
  </si>
  <si>
    <t>201901280724</t>
  </si>
  <si>
    <t>Co-location of the Advocacy Alliance and Friendship House (Scranton)</t>
  </si>
  <si>
    <t>The intent is for two properties currently owned by the Advocacy Alliance to be demolished. The properties, 835 Jefferson Avenue and 837 Jefferson Avenue in Scranton, are currently in need of various significant capital improvements. Upon demolition, a building will be constructed which will house the Advocacy Alliance's Representative Payee, Guardianship and Trust services. Also, Friendship House's Outpatient and Blended Case management services will be housed in the building. Parking will be made available nearby and this project will allow for easy access to the mentioned services.</t>
  </si>
  <si>
    <t>201901280739</t>
  </si>
  <si>
    <t>Community Health Care Hub (Lackawanna)</t>
  </si>
  <si>
    <t>The Candidate intends to create a multi-service Community Health Care Hub to provide community healthcare services with an emphasis on the underserved population of the region. The Community Health Care Hub Project involves the development and conversion of over 65,000 square feet of leasable space at an existing structure located at 501 S. Washington Avenue, Scranton, Pennsylvania.The project includes structural enhancements, MEP, fire suppression, general construction, and roof improvements.</t>
  </si>
  <si>
    <t>201901311161</t>
  </si>
  <si>
    <t>Davis Street Medical Complex (Scranton)</t>
  </si>
  <si>
    <t>City of Scranton</t>
  </si>
  <si>
    <t>This project would provide a medical facility for a range of primary care and specialty doctors easily accessible by the surrounding neighborhood and also from its vantage point of being situated in close proximity of less than one mile to US Route 81 and PA Route 11. The prospective 9,000 square foot facility would be located on land currently owned by Plisko &amp; Navich, LLC and would involve necessary site work and preparation, new construction and fit out for medical services to be located within the facility. Funding requested would be for the construction of the building and any required permits necessary.</t>
  </si>
  <si>
    <t>201901300982</t>
  </si>
  <si>
    <t>Engineering Building Redevelopment - Penn State Scranton</t>
  </si>
  <si>
    <t>The acquisition and renovation of the former Grainger Industrial Supply building located in Dunmore, adjacent to Penn State Scranton, will allow the offering of a B.S. Mechanical Engineering (M.E.) program with additional engineering programs to be offered in the future. The existing building is a vacant 15,500 sq. ft. warehouse, with wide open floor space, allowing for easy renovation possibilities into new engineering lab space with state-of-the-art engineering equipment. These new labs that will be created will include "maker-space" for area industry. In addition to engineering lab space, the renovations will include faculty offices; study and meeting spaces; and allow for the relocation of the campus Center for Business Development and Community Outreach.</t>
  </si>
  <si>
    <t>201901250653</t>
  </si>
  <si>
    <t>Fidelity Bank Headquarters - Scranton</t>
  </si>
  <si>
    <t>The Fidelity Deposit and Discount Bank</t>
  </si>
  <si>
    <t>This project will locate a modern office building up to 45,000 sf in size on land acquired for the purpose of constructing a headquarters for the fastest growing company in Lackawanna County. The project will also renovate a vintage building with updates designed to showcase the Bank's growing digital capabilities. Doing so will allow this community bank to demonstrate its relevance for the next 115 years. This project will occur in 2 phases: Phase I - New Building and Phase II - Vintage Building Renovation.</t>
  </si>
  <si>
    <t>201901290826</t>
  </si>
  <si>
    <t>Lackawanna County Central Court Wyoming Annex</t>
  </si>
  <si>
    <t>Lackawanna County has purchased a vacant 13,600 square foot building fronting on Wyoming Avenue behind the current Lackawanna County Prison. This building needs to be renovated and made secure according to PA Department of Corrections Standards, construct holding cells, construct a secure passageway from the new facility to the prison, provide appropriate IT functions, and create offices to perform criminal and common pleas court duties, probation, processing and holding of person awaiting trial or hearings.</t>
  </si>
  <si>
    <t>201901311228</t>
  </si>
  <si>
    <t>Marywood University Upgrades to Community-Based Facilities</t>
  </si>
  <si>
    <t>Marywood has an urgent need to upgrade several community-based campus buildings. This upgrade includes heating/cooling systems at the Sette Center and the Learning Commons and window upgrades at the Sette Center. For heating, the centralized steam plant will be replaced by construction of four mini-loop systems of high efficiency condensing boilers. For cooling, existing air-cooled chillers will be eliminated and buildings will be tied into the central chilled water system. Antiquated controls will be replaced with direct digital controls. Infrastructure upgrades will reduce Marywood's carbon footprint and result in an estimated 40% savings on heat and 18% savings on electric. Additional buildings impacted include: Insalaco Studio Arts Center; Natural and Health Sciences Center; Maria, Regina, and Immaculata Halls; Liberal Arts Center; and Regina Hall.</t>
  </si>
  <si>
    <t>201901190363</t>
  </si>
  <si>
    <t>Old Forge School District Capital Improvements</t>
  </si>
  <si>
    <t>Old Forge School District</t>
  </si>
  <si>
    <t>Old Forge School District will do a district wide analysis of energy improvements as part of an ESCO project that will change out existing lighting to more energy efficient lighting, update their HVAC system, install security measures, address building envelope issues, auditorium issues and improvements will be made to the grounds that will provide much needed security upgrades and a more comfortable environment for the students.</t>
  </si>
  <si>
    <t>201901311131</t>
  </si>
  <si>
    <t>Scranton Lace Adaptive Reuse</t>
  </si>
  <si>
    <t>Lace Building Affiliates, LP</t>
  </si>
  <si>
    <t>Scranton Lace Adaptive Reuse will restore the most significant and original buildings. The RACP funds will be used for design, engineering, historic preservation and construction services required to successfully stabilize and enhance the historic essence of the historic Laceworks complex. Do to the abandonment of the property in 2002, along with vandalizm, several attempts at arson, these buildings need extensive repairs to the compromised building envelopes including but not limited to major roof, facade, and structural repairs.</t>
  </si>
  <si>
    <t>201901300864</t>
  </si>
  <si>
    <t>Scranton Municipal Building Renovation</t>
  </si>
  <si>
    <t>The City of Scranton is requesting funding for the Scranton Municipal Building renovation project. The project entails renovation work at the Scranton Municipal Building located at 340 N. Washington Avenue. This work will include: Stained glass repairs, roof modifications, exterior façade modifications, carpet replacement, HVAC replacement, updating emergency lighting, window pane replacement, water heater replacement, fire alarm system upgrades, lighting upgrades and painting.</t>
  </si>
  <si>
    <t>201901169261</t>
  </si>
  <si>
    <t>Scranton Treasure House Revitalization</t>
  </si>
  <si>
    <t>Northeastern Child Care Services</t>
  </si>
  <si>
    <t>Northeastern Child Care Services (NCCS) prides itself on providing quality Pre-K Counts programs to children who are most at risk. The mission is to provide high quality learning opportunities while working with family, other educators, and community resources.RACP funds will be used for acquisition, demolition and new construction at 901 Adams Avenue, Scranton, PA. The current design calls for the demolition of the existing building to circumvent excessive foundation costs that had been required to prevent differential settlement between existing and new construction. A new grading plan lowered the new building footprint 4' into the site, this allowed for soil compaction under a traditional shallow foundation system, to support the new 8,400 square foot facility.</t>
  </si>
  <si>
    <t>201901280729</t>
  </si>
  <si>
    <t>This project will renovate an underutilized anchor property,former People's Security bank, in Scranton's Elm Street area into an incubator targeted to provide intensive business support and training to women. The first floor of the building will be renovated to house a unique business incubator for low- to moderate-income women interested in starting their own small businesses. The work includes re-pointing of the exterior, addition of two new floors inside the building, interior fitout, painting, and the building of an elevator. The project will also perform landscaping and parking improvements. Significant HVAC, plumbing, and electrical upgrades will be made.</t>
  </si>
  <si>
    <t>201901311100</t>
  </si>
  <si>
    <t>Stoehr &amp; Fister Redevelopment (Scranton)</t>
  </si>
  <si>
    <t>Jefferson-Werner, LLC</t>
  </si>
  <si>
    <t>The rehab of the former Stoehr &amp; Fister Furniture Store will continue the revival of downtown by providing 60-65 market-rate apartments with ground floor retail and serve as a catalyst for further redevelopment of the 200 block of Adams Ave and Scranton's Central Business Dist.We will completely gut and rehabilitate the former 6-story furniture &amp; office building into 60-65 one and two bedroom apartments with modern layouts and amenities. Downtowns require people living in them to succeed. Bringing 65 new units to the 200 block of Adams Ave means more than 70 people living in the building and walking in-and-out on a regular basis.Funds will be used for improvements to the building's interior and exterior.</t>
  </si>
  <si>
    <t>201901210398</t>
  </si>
  <si>
    <t>Wright Center for Primary Care - Scranton</t>
  </si>
  <si>
    <t>The Wright Center for Community Health</t>
  </si>
  <si>
    <t>The Wright Center for Community Health (TWCCH), a safety-net primary care services provider, will open a 36,000 sq. ft. primary care clinic at 501 S. Washington Avenue in Scranton that will house its Opioid Use Disorder Center of Excellence (COE).Funding will be used to acquire infrastructure related to the integrated provision of healthcare services at a central patient care facility that will act as TWCCH's Opioid Use Disorder Center of Excellence. The funds will equip the space for primary care, dental, and behavioral health services, and for the training of primary care physicians. Furniture and equipment will be purchased to fit out 32 examination and treatment rooms, including cabinetry; two waiting rooms; an auditorium; a laboratory; a lactation room; and administrative offices and instructional spaces.</t>
  </si>
  <si>
    <t>201901311313</t>
  </si>
  <si>
    <t>Columbia Economic Development Initiative</t>
  </si>
  <si>
    <t>Columbia Borough</t>
  </si>
  <si>
    <t>The Initiative will include investment into 2 primary project elements: (1) re-establishing a public farmer's market, introducing a restaurant, and providing community-based activities at the Columbia Market House; and (2) construction of parking improvements to support economic development project(s) in the Borough's downtown. The renovations at the Borough-owned Columbia Market House include new flooring, new restrooms, upgrades to the electrical service, painting, installation of new combined Heating/AC system, and the construction of a restaurant kitchen within the building. The proposed parking improvements will include acquisition of property, selective demolition (as needed) as well as construction of off-street parking (surface and/or structured) facilities that will be planned, designed, and engineered in support of proposed private sector development projects in the downtown.</t>
  </si>
  <si>
    <t>201901118878</t>
  </si>
  <si>
    <t>Property Investing and Management Inc.</t>
  </si>
  <si>
    <t>Property Investing &amp; Management, Inc. (PIM is advancing plans for a mixed-use development at SR 322 and Pleasant Valley Road in Ephrata Township, known as Ephrata Crossing. The proposed development will be constructed on a vacant, underutilized tract that is proximate to the heavily congested SR 322 &amp; SR 222 interchange. Constructionincludes the following activities: binder course, subbase, aggregate base, curbing, sidewalk, pavement, light pole, pavement markings, dumpster, stormwater inlets and facilities, filter sock, sediment basin, and excavation. The sewer and water lines will be installed within the RACP project site and will be privately owned.</t>
  </si>
  <si>
    <t>201901311060</t>
  </si>
  <si>
    <t>Lancaster City Fire Stations</t>
  </si>
  <si>
    <t>Reconstruction at the fire stations will occur at the sites of the two current stations on E. and W. King Street, both of which are City-owned sites. Facility improvements will modernize the on-duty staff's living quarters and provide a vastly improved work environment, designed based on research to prevent cancer within our firefighter ranks. Each station will have a hose tower to serve dual purposes of equipment drying and training. The ability to provide fire, search and rescue, ventilation, and ladder work training within the City boundaries allows on duty personnel to attend without involving extended travel time or paying overtime for back-fill personnel. Both stations will be constructed with a multi-purpose room that can also be used by the community for meetings, classes, etc. Fire Station #1 on West King Street will also have space to house the City back-up Emergency Operations Center and Emergency Management Coordinator.</t>
  </si>
  <si>
    <t>201901300837</t>
  </si>
  <si>
    <t>Lancaster Cleft Palate Clinic Modernization</t>
  </si>
  <si>
    <t>Lancaster Cleft Palate Clinic</t>
  </si>
  <si>
    <t>The project will expand patient care spaces to fill the entire main floor (9,000 SF) of the Clinic, 223 N. Lime St., Lancaster. The extensive renovations will involve reconfiguring walls, traffic flow, plumbing, electrical, and HVAC systems. The existing waiting area will be transformed into new treatment rooms for orthodontic and pediatric dental care, the services patients with clefts need most regularly. Additional clinical spaces will be renovated to accommodate improved speech, hearing, ear/nose/throat, and psychosocial services. A new comfortable waiting area and play space for small children will be built. The main entrance will be moved so that it is adjacent to the parking lot, and an elevator will be installed to make the entire building accessible. The underutilized lower level will be transformed into dedicated meeting space and offices for our multidisciplinary team of specialists and staff, adding approximately 5,000SF of administrative space.</t>
  </si>
  <si>
    <t>201901300928</t>
  </si>
  <si>
    <t>Lancaster Science Factory Interior Expansion</t>
  </si>
  <si>
    <t>Lancaster Science Factory</t>
  </si>
  <si>
    <t>Our plan is to expand our indoor footprint from 12,039 sq ft to 17,651 sq ft. We will also add what amounts to a second floor permanent installation called the Sky Bridge, an iconic expansion of the Science Factory hung from our 28-ft tall ceilings that allows children and adults to safely explore the airspace in our science center. This centerpiece will serve to heighten the Science Factory's status as a tourism destination. Attendance grew from 22,000 visitors in 2008 to nearly 50,000 in 2018. We anticipate dramatic growth after our expansion.</t>
  </si>
  <si>
    <t>201901311174</t>
  </si>
  <si>
    <t>Spartan Motors USA Inc.</t>
  </si>
  <si>
    <t>Spartan is required to make substantial improvements to its existing plant in Ephrata (West Earl), PA. This includes upgrades, enhancements and significant leasehold improvement to accommodate new machinery and an expanded work force that will be required for increased manufacturing capacity. These improvements will facilitate the expanded production of the Utilimaster commercial truck bodies. These include bodies of vehicles used for parcel deliveries, snack deliveries, utility service and other commercial purposes. Spartan is requesting RACP funds towards building renovations, machinery and equipment costs associated with the upgrades, enhancements and leaseholder improvements.</t>
  </si>
  <si>
    <t>201901290750</t>
  </si>
  <si>
    <t>Treasures Markets Community Revitalization Plan (Lancaster)</t>
  </si>
  <si>
    <t>Treasures of Hope Foundation</t>
  </si>
  <si>
    <t>This project includes three major components: 1) Purchase of properties on Queen and Franklin Street. 2) Renovation of Franklin street and purchase of equipment and retail fixtures. Store inventory will be purchased as well as warehouse inventory. Renovation and new construction will commence on Queen street property as well as purchasing store inventory. Refrigeration equipment, transportation equipment, and warehouse equipment will be purchased to support both operations. 3) Employment hiring and training for community residents and key personnel. Opening of retail operation.</t>
  </si>
  <si>
    <t>201901311049</t>
  </si>
  <si>
    <t>Enterprise Park - City of New Castle</t>
  </si>
  <si>
    <t>Lawrence County Economic Development Corporation</t>
  </si>
  <si>
    <t>The community revitalization component of this project will improve access to the business facilities and create an additional parcel for development in Enterprise Park. The project consists of the renovation of the former Lockley Building to create approximately 42,000 sq. ft. of additional warehousing and service space. The project consists of the following elements: 1. Demolition of blighted buildings; 2. Acquisition of underutilized buildings; 3. Site work including storm water management; 4. Utility extensions; 5. Roadway realignment and improvements that include the building of a Cul-de-sac on Grove Street; reconstructing Shadyside Alley and Produce Streets and widening the Grove Street/Mill Street intersection; 6. Building Renovations; 7. New Building Construction; 8. Site Concrete and Paving; 9. Utility Relocations 10. Intersection upgrades, signalization, stormwater installation; and 11. Permitting, design, environmental.</t>
  </si>
  <si>
    <t>201901311011</t>
  </si>
  <si>
    <t>IBEW 712 Apprenticeship Training Center (New Castle)</t>
  </si>
  <si>
    <t>Western Central PA Electrician Joint Apprenticeship &amp; Training Committee</t>
  </si>
  <si>
    <t>The IBEW 712 Apprenticeship Training Center Project seeks to address this issue by expanding the union's training capabilities. The project will construct a state-of-the-art 20,000 square foot electrical apprenticeship training center on a six-acre parcel in Lawrence County. The new training center will enable the union to train additional apprentices each year and lessen the shortage of members of the skilled trades. The training facility will be outfitted with the technology necessary to prepare its apprentices for the 21st century. The building will have five 900 sq. ft. classrooms and one 1,800 sq.ft. classroom; the classrooms will include televisions and digital projectors. Six laboratories will be constructed and dedicated to different fields of study, including computers, tele-data, fire alarms and security systems, motor controls, conduits and residential. The building will also include a library/study area, a conference room, office space, locker rooms and a storage area.</t>
  </si>
  <si>
    <t>201901311209</t>
  </si>
  <si>
    <t>Keystone Drive I-Flex Facility - Neshannock Township (Millennium Park)</t>
  </si>
  <si>
    <t>The project involves the construction of 50,000 square foot, industrial flex space that will be designed to initially house two industrially-based businesses. Each firm would have 22,500 s.f. of production floor space and 2,500 s.f. of office space with shared restroom facilities. The LCEDC proposes to construct the facility on a six-acre lot already owned by the Corporation along Keystone Drive in the Millennium Park. Project budget line items in addition to construction include engineering, design and permitting fees, site work, interest during constructions, and utility line extensions.</t>
  </si>
  <si>
    <t>201901290749</t>
  </si>
  <si>
    <t>Shenango China Development (New Castle)</t>
  </si>
  <si>
    <t>City of New Castle</t>
  </si>
  <si>
    <t>The Shenango China Site is the largest available site (34-acres) in the City of New Castle available for development and is close to two major highways and rail, it would be a perfect location for new development. The current building has one tenant at the north end, Resco, which has 38 employees that will remain. TheCity intends to purchase the building, demolish all but a small portion that is currently occupied by Resco, clean up the property and prepare the property for a Developer. RACP funding will be usedfor the demolition and site preparation.</t>
  </si>
  <si>
    <t>201901300984</t>
  </si>
  <si>
    <t>Westminster College Science Facilities Expansion - Hoyt II</t>
  </si>
  <si>
    <t>Borough of New Wilmington</t>
  </si>
  <si>
    <t>New Wilmington Borough</t>
  </si>
  <si>
    <t>The epicenter of STEM education at Westminster College is the Hoyt Science Resources Center. Nearly all of the STEM courses at Westminster are taught in the Hoyt Center, which includes six lecture rooms, three “smart” classrooms, several laboratories, an auditorium, a planetarium, and four conference rooms. Any funds received in 2019-Round I will support: phase III construction of the three-story addition to Hoyt; phase IV renovation plan for the third floor, exterior façade, and courtyard of the Hoyt Science Resources Center.</t>
  </si>
  <si>
    <t>201901311175</t>
  </si>
  <si>
    <t>Market Square Transit Intermodal Center with Lebanon City Hall</t>
  </si>
  <si>
    <t>The Transit Intermodal Center will be constructed on 1.6 acres of City-owned property strategically located along two state highways, US 422 and US 72 (9th and Cumberland Streets) in the downtown core. The project will consist of a 3 story, 30,000 square-foot mixed-use building that will include Lebanon's City Hall, a transit intermodal center and include 10,000 square feet of white space for lease. The parking garage will consist of 3 decks with more than 300 parking spaces for commuters, visitors and secured parking spaces for police. Additionally, the facility will include a secure area for bicycles, space for taxi, Uber and Lyft services and a bus loading/unloading platform with enough space to accommodate 6 buses on site and 2 buses off-site for staging on adjacent city property. Currently the property is improved with a 174 space surface parking lot.</t>
  </si>
  <si>
    <t>201901300934</t>
  </si>
  <si>
    <t>WellSpan Health and Surgery Center in Lebanon County</t>
  </si>
  <si>
    <t>WellSpan Good Samaritan Hospital</t>
  </si>
  <si>
    <t>Plans call for the new construction of the Wellspan Health and Surgery Center in Lebanon County. This modern 80,000 s.f. facility will be similar to Wellspan's recently completed facility in York County. The new facility will include primary care, specialty care, surgical and ambulatory services. WellSpan recently purchased two properties totaling 10 acres at the northwest corner of Rocherty and Cornwall Roads in Lebanon County. Land development and site and facility design are currently underway. Construction activities will include all site improvements as well as building construction.</t>
  </si>
  <si>
    <t>201901290785</t>
  </si>
  <si>
    <t>Allentown Metal Works Rehabilitation Phase I-A</t>
  </si>
  <si>
    <t>Allentown Commercial and Industrial Development Authority</t>
  </si>
  <si>
    <t>ACIDA is the fee simple owner of 606 S. 10th St. which is a 19 +/- acre former manufacturing property. The project will include a phased renovation of three existing manufacturing buildings beginning with a 52,000 square foot building with ceiling heights of up to 41 feet and capable of supporting 25-ton overhead cranes. The renovation of the 52,000 square foot building will provide new roofing and significantly improved thermal envelope. The completed renovation will provide a code compliant shell that is ready for tenant fit-out by a heavy steel fabricator or similar manufacturing use requiring high-bay space.</t>
  </si>
  <si>
    <t>201901311242</t>
  </si>
  <si>
    <t>Bogert's Bridge Restoration</t>
  </si>
  <si>
    <t>This project will include the engineering and construction to rehabilitate Bogerts Covered Bridge, while upholding the historical value of the fixture. Key systems are in dire need of rehabilitation and reconstruction, including the bridge railing system, the approach roadway, the timber deck, the superstructure, the top chord, verticals, bottom chord, arches, and roof system. Many of these systems have completely failed, while others are in serious condition and require immediate attention. Without significant rehabilitation, this beloved historical bridge will continue to deteriorate and may ultimately be lost.</t>
  </si>
  <si>
    <t>201901300883</t>
  </si>
  <si>
    <t>Evonik - Trexlertown</t>
  </si>
  <si>
    <t>Evonik Corporation</t>
  </si>
  <si>
    <t>Upper Macungie Township</t>
  </si>
  <si>
    <t>The project will be the purchase by Evonik, or via a sale to a third party and leaseback by Evonik for a minimum 20 year period, of approximately 41 acre parcel of land and buildings at 7201 Hamilton Blvd. Trexlertown. Improvements include interior and exterior renovations, site upgrades and separation of utilities for independent operation. The RACP funds will be utilized to offset renovations, upgrades and separation of utilities and/ or acquisition costs.</t>
  </si>
  <si>
    <t>201901300939</t>
  </si>
  <si>
    <t>Iron Works Catasauqua II</t>
  </si>
  <si>
    <t>Borough of Catasaqua</t>
  </si>
  <si>
    <t>The project entails the redevelopment of the former Crane Iron Works site for a mix of commercial, residential, and public uses. The initial phase of the development was completed in 2017 and included the construction of a new $10 million building to house the Borough offices, fire department, and police station at the site. The next phase of the project will involve the preparation of the site for mixed use development via the selective demolition of old, obsolete industrial buildings and the installation of roadways, water, sewer, storm water, electric, gas, and other infrastructure throughout the site. Upon completion of the site prep and infrastructure work, Dunn Twiggar will acquire the property and complete the building rehab and ground-up construction of the project.</t>
  </si>
  <si>
    <t>201901311171</t>
  </si>
  <si>
    <t>Little Lehigh Infrastructure</t>
  </si>
  <si>
    <t>Housing Authority of the City of Allentown PA</t>
  </si>
  <si>
    <t>This development will provide housing for all of the populations identified in the City's plan: extremely low, low, and moderate income families; large families and families with children; elderly; and public housing residents.Little Lehigh, the subject of this application, is the next phase in the revitalization efforts of the Allentown Housing Authority and Pennrose Properties. The Little Lehigh Redevelopment will consist of the demolition of 10 existing structures, and the new construction of 16 buildings in their place. There are 76 units existing onsite; the new development proposes 76 total units in the following breakdown: 10 one-bedrooms; 40 two-bedrooms, 23 three-bedrooms, and 3 four bedrooms.</t>
  </si>
  <si>
    <t>201901311204</t>
  </si>
  <si>
    <t>Mansion on 7th Rehabilitation (Allentown)</t>
  </si>
  <si>
    <t>Redevelopment Authority of the City of Allentown (RACA)</t>
  </si>
  <si>
    <t>There are two major components of this project; the first is to rehabilitate a historic mansion located within the main parcel of the site. The Mansion will host a restaurant for hospitality training, as well as commercial office space. Renovating the Mansion will include restoration work of historic elements, employing local professionals to properly execute detailed construction work. The site also has several empty parcels adjoining the mansion, which will be developed as the second component of the project; this component includes public green space, and construction of two commercial units and eleven residential units. The residential units will each be a townhouse concept, allowing for studio space at ground level that will provide opportunities for engagement with the outdoor public circulation space, and living space above.</t>
  </si>
  <si>
    <t>201901300851</t>
  </si>
  <si>
    <t>Whitehall Township Police and Municipal Services Complex</t>
  </si>
  <si>
    <t>Whitehall Township</t>
  </si>
  <si>
    <t>Whitehall Township is Lehigh County's 2nd largest municipality with a funded police department.After a 3-year search for an alternative location, we ultimately decided to locate the new police station at the current municipal complex at 3219 MacArthur Road. The plan calls for a new 29K sf police station and sally port adjacent to the existing Township building, renovations to ~9K sf of the Township building, a new lobby that will be shared between these 2 buildings, 2 new elevators to improve ADA accessibility, improvements to several garages and storage sheds, replacing and upgrading fueling stations, and associated site improvements.</t>
  </si>
  <si>
    <t>201901311279</t>
  </si>
  <si>
    <t>CALO White Haven Development - Foster Township</t>
  </si>
  <si>
    <t>Luzerne County</t>
  </si>
  <si>
    <t>Foster Township</t>
  </si>
  <si>
    <t>The rehab./reconstruction/construction of 4 vacant buildings and at least 2 new buildings. The owned property is near White Haven in Foster Twp, Luz. Co., Pocono Mtn. Region. The improvements to establish at least a 50-bed residential treatment facility to treat the effects of early childhood trauma. This facility will be a private, parent-choice program and will not accept students who have been adjudicated for any offense nor students with substance abuse diagnoses. CALO currently operates similar programs in the USA and is considered the leader in treating early childhood trauma. The facility will include: two dorm/classroom/nurse structures with kitchen; one rec./classroom structure; two canine buildings, new water storage building and two structures for admin. &amp; student counseling. The PA site was selected due to a natural remote serene setting that can be maintained &amp; enhance the CALO program model.</t>
  </si>
  <si>
    <t>201901311156</t>
  </si>
  <si>
    <t>Downtown Pittston Theater</t>
  </si>
  <si>
    <t>The new Pittston theater will continue that focus on the arts and serve as a vital anchor on Main Street. Project components of this downtown theater project include the new construction of an 260 seat theater facility suitable for civic events, performing arts and for movie-viewing. Construction includes site improvements, construction of the building (8,000 s.f.), HVAC, theater seating and finishes, including lighting sound, stage, screen, curtains, carpet and paint.</t>
  </si>
  <si>
    <t>201901300914</t>
  </si>
  <si>
    <t>Firehouse Place - Ashley Borough</t>
  </si>
  <si>
    <t>Ashley Borough desires to enhance its downtown, improve its infrastructure and augment its cultural and recreational assets. This project will be a public-private partnership between the Borough of Ashley and a private developer to repurpose the historic former Borough Building on North Main Street. This project would convert the building to six, modern two bedroom apartments and the first floor would be a Restaurant and Microbrewery.</t>
  </si>
  <si>
    <t>201901311266</t>
  </si>
  <si>
    <t>Gateway Center (Wilkes Barre)</t>
  </si>
  <si>
    <t>The Gateway Center Project will be a mixed-use urban development, comprised of two primary elements: a four-story building containing an 83-key select-service hotel, and an 8-story mid-rise building containing 33 market-rate residences above the hotel's associated two story 15,600 SF conference/banquet facility above the first floor lobby and restaurant/bar areas. The residential units will feature luxurious interior appointments and 9-foot ceilings. Units will range from 1,300 SF to 2,500 SF and will showcase panoramic river, mountain, and city views - many from private terraces. The conference center will provide flexible, technologically advanced meeting space, including a balcony and terrace overlooking the Susquehanna River. The 2-acre site accommodates on-site parking for all elements of the development, along with the opportunity for a second phase of development.</t>
  </si>
  <si>
    <t>201901290819</t>
  </si>
  <si>
    <t>Interstate Building Materials Expansion (Luzerne)</t>
  </si>
  <si>
    <t>Northeastern Pennsylvania Alliance</t>
  </si>
  <si>
    <t>Pittston Township</t>
  </si>
  <si>
    <t>Interstate Building Materials is in the process of putting an addition on their manufacturing facility for offices and warehouse space. They have finalized the blue prints for the office and are in the process of completing the Preliminary /Final Land Development Plan for the warehouse including additional dock doors.The project includes general construction, infrastructure/Site Preparation, Machinery and Equipment, and other related costs.</t>
  </si>
  <si>
    <t>201901290751</t>
  </si>
  <si>
    <t>Irem Temple Restoration - Phases 1 and 2</t>
  </si>
  <si>
    <t>Irem Temple Restoration Project, Inc.</t>
  </si>
  <si>
    <t>The Irem Temple Restoration –Phases 1 and 2 project will include site security that will secure all doors and windows and install security and fire alarm systems; masonry repairs that will remove plant growth and repoint the building; roof repair and water drainage that will repair the roof and interior gutters. Once the building is stabilized, then the main auditorium can be repaired and restored. After the Project is complete, then the threat of fire would be eliminated, the building will be occupied, and blight will be removed from the neighborhood. The RACP funds will be used to assist in offsetting the costs associated with the stabilization and restoration of this significant building within the City of Wilkes-Barre.</t>
  </si>
  <si>
    <t>201901300897</t>
  </si>
  <si>
    <t>Lehigh Valley Hospital - Hazleton, Ambulatory Expansion</t>
  </si>
  <si>
    <t>Lehigh Valley Health Network, Inc.</t>
  </si>
  <si>
    <t>Hazle Township</t>
  </si>
  <si>
    <t>The proposed project component at 1000 Alliance St. will include site work and renovations of the existing building to create a Surgical Specialty Medical Office that will include the following surgical services: General, Colorectal, Breast, Vascular, Bariatric, and Urology. The office will include 24 exam rooms, consultation rooms, minor procedure rooms, and support office/provider space. The 50 Moisey St. location will include renovations to the existing building to create a Breast Health Services Center which will add mammography imaging, waiting and reception areas. The Heart Institute renovations will create 14 exam rooms, an IV infusion room, minor procedure rooms and support/provider office space. The Musculoskeletal Center renovations will create 24 new exam rooms to serve Orthopedics, Podiatry, Chiropractic, Sports Medicine, Pain Management and Rheumatology.</t>
  </si>
  <si>
    <t>201901300909</t>
  </si>
  <si>
    <t>McCarthy Tire Wilkes-Barre HQ 901</t>
  </si>
  <si>
    <t>McCarthy Tire Service Company</t>
  </si>
  <si>
    <t>McCarthy Tire success has centered in WB for 94 yrs and the conversion of this structure to Corporate Office/ HQ will keep a 4th generation co. in the Core City, Wilkes Barre.The property used is on the corner of Conyngham street and Wilkes Barre Boulevard and is currently owned by an affiliated co owned by the Applicant. The project includes (1) Interior and Exterior demolition, renovation and addition as required to convert industrial space to office. (2) Complete site restoration, paving, landscaping, storm and water controls. (3) New East elevation entrance with accentuated design to modify structure from purely industrial to Corporate Office. (4) New roofing and exterior building materials to convert and enhance the facade facing WB Boulevard. (5) New exterior window systems and materials, elimination of truck dock doors and docks on the East elevation. (6) Conversion of 2 story interior industrial space into corporate office space. (7) New dock space on North side for remaining warehousing.</t>
  </si>
  <si>
    <t>201901311164</t>
  </si>
  <si>
    <t>Misericordia University Science Facilities Enhancements III</t>
  </si>
  <si>
    <t>Misericordia University will implement a renovation and expansion of its sixty-year old Science Center to provide teaching labs, general classrooms, and research laboratory space. Scope of work for the project includes: Excavation for new addition, grading, and site improvements for pedestrian walks, building access walks, stairs/ramps, and landscaping around a new complimentary science facility; Demolition of stairs to accommodate road realignments, widening, demolition of existing entry vestibule, greenhouse and canopy; Removal/replacement of building envelope, curtain wall enclosures and roof; Repair to masonry exterior walls; Building layout modifications to convert space into Physics labs, a Computer Sciences lab, a Physics research lab, and student collaboration space, convert biology teaching and research labs; Add new finishes including flooring, ceiling tiles, and wall finishes; Add new laboratory casework; Add new automatic fire suppression system; Mechanical, electrical and plumbing renovations; Renovations to building data network; Add access control systems.</t>
  </si>
  <si>
    <t>201901311143</t>
  </si>
  <si>
    <t>PIttston Riverfront Park Expansion</t>
  </si>
  <si>
    <t>Kings College, an anchor liberal arts college located in Wilkes-Barre, has expressed the desire to develop and operate a boathouse/boat launch marina on a parcel of land owned by the Pittston Redevelopment Authority, immediately north of the Water Street Bridge. This new waterfront complex would serve as home to the Kings' crew team, and will host both regatta-type events as well as other river-related activities (e.g. canoeing, fishing, windsailing). The design of this facility is underway, and construction of boat launches, a boat house and some docks is planned. A second impactful opportunity, comes from the recent closing of the iconic Cooper's restaurant located on the south side of the bridge overlooking the river. Negotiations are underway with the Coopers family to acquire the building and to convert and market the building/site for dining or other complementary use.</t>
  </si>
  <si>
    <t>201901240536</t>
  </si>
  <si>
    <t>Plains Warehouse Improvement and Expansion II</t>
  </si>
  <si>
    <t>The 2019 Plains Warehouse Improvement and Expansion Project involves the acquisition, renovation and expansion of a 230,000 square-foot warehouse located at 180 Courtright Street, Plains Township, Luzerne County. Improvements will include the construction of a 50,000 square foot addition, elevated out of the existing flood plain, and site improvements including new driveway and roadway construction (within confines of property boundaries).</t>
  </si>
  <si>
    <t>201901290813</t>
  </si>
  <si>
    <t>Transportation Hub - Route 93 (Luzerne Co)</t>
  </si>
  <si>
    <t>Sugarloaf Township</t>
  </si>
  <si>
    <t>The Transportation Hub Project involves the purchase and redevelopment of an existing gas station and convenience store and adjacent property located at 1130 PA Route 93 in Sugar Loaf Township, Luzerne County. The Project will entail demolition of existing circa-1970's structures and their replacement with a new 3,200 sf convenience store which is expected to include a national coffee franchise. Site improvements include the reconstruction and expansion of the existing property parking area to accommodate additional parking for patrons, including tractor-trailer operators.</t>
  </si>
  <si>
    <t>201901311288</t>
  </si>
  <si>
    <t>W-B Township School Conversion</t>
  </si>
  <si>
    <t>D&amp;D Charles St LLC</t>
  </si>
  <si>
    <t>We will convert an abandoned 28,000 SF Wilkes-Barre Township School into 21 new affordable housing units at our Casey Avenue project. The transformation includes the abatement of hazardous materials, upgraded utility services, a new fire protection system, and a complete rehabilitation of typical residential construction. The construction includes a new roof, HVAC, plumbing, electrical, kitchens, bathrooms, flooring, windows, exterior masonry, and site improvements such as paving the parking lot, landscaping, and the installation of signage. More specifically, we will use the RACP funds to make the building "airtight" by installing a new roof and enhancing the exterior masonry and creating an impenetrable envelope to weather and moisture while providing the foundation for interior improvements. The RACP funds also contributes to the improvement of the utilities serving the property and the fire protection system.</t>
  </si>
  <si>
    <t>201901290825</t>
  </si>
  <si>
    <t>SEDA-Council of Governments</t>
  </si>
  <si>
    <t>The partners of Nippenose Valley Happenings (NVH) purchased the former Nippenose Valley Elementary School in December of 2015, after the school was closed by the Jersey Shore Area School District. NVH is currently working with Limestone Township and DCNR to create a fully functioning handicap accessible trail for residents and the general public. In addition to the trail, NVH is upgrading the existing playground area, tennis and basketball courts.The next phase of this project will be to add an additional community room and 5 new residential spaces. This would fill in the unconstructed "black space" in the front of the building.</t>
  </si>
  <si>
    <t>201901311286</t>
  </si>
  <si>
    <t>Pajama Factory (Williamsport)</t>
  </si>
  <si>
    <t>The Pajama Factory is a 300,000 square foot 8-building complex of historic factory buildings in the west side of Williamsport.With phase one successful and the project on solid foundation, it is time to take the next step in reusing this large historic factory building to create a destination that will benefit the City of Williamsport and the surrounding areas. Phase Two includes: (1) Proper parking and entrance facilities for the entire complex. (2) A destination restaurant with indoor, courtyard, and rooftop dining areas. (3) A 6,000 sq. ft retail space adjacent to the entry and restaurant. (4) Green roofing and a rain garden to help control stormwater runoff. (5) Eight market rate live/work 5th floor loft residences. (6) High efficiency heating and air conditioning for the entire 60,000 sq. ft building.</t>
  </si>
  <si>
    <t>201901149019</t>
  </si>
  <si>
    <t>Route 15 Water Infrastructure - West Pharmaceutical Facility</t>
  </si>
  <si>
    <t>The U.S. Route 15 South Corridor (Corridor) is located in Brady and Clinton Townships, and Montgomery Borough in Lycoming County. The Corridor is zoned for commercial growth and positioned in proximity to major transportation routes (U.S. Route 80 and Interstate 180) with access to rail. RACP funds will be used to construct a new waterline to the former West Pharmaceutical Facility. Project components include 8,200 lineal feet of 10-inch diameter DICL pipe, one ARV manhole, and 5 fire hydrants. Other project costs include instrumentation and controls, water service sets, PRV and relief valve, and restoration for the gravel road, lawn and pavement.</t>
  </si>
  <si>
    <t>201901088543</t>
  </si>
  <si>
    <t xml:space="preserve">Tiadaghton Valley Regional Police Public Safety Building </t>
  </si>
  <si>
    <t>The Tiadaghton Valley Regional Police Department (TVRPD) serves a significant portion of Western Lycoming County. If funding is approved, TVRPD would build a one story building with a fully functioning basement. The basement would include storage, men and women's locker facilities with showers, a break room, secure evidence and weapons/ammunition rooms, and shared office space for officers and two offices for sergeants. The first floor would include secure garages for public safety vehicles and storage. It would also have a holding room, processing room, two cells, a records facility, waiting and reception areas, an interview room, two bathrooms, a conference and training rooms and offices for the Chief, an investigator, and the Captain.</t>
  </si>
  <si>
    <t>201901300921</t>
  </si>
  <si>
    <t>UPMC Susquehanna Center of Excellence-Physical Medicine &amp; Rehabilitation</t>
  </si>
  <si>
    <t>UPMC Susquehanna is constructing a new building on the east side of UPMC Susquehanna Williamsport campus, which is slated to become the Center of Excellence for Physical Medicine and Rehabilitation. The new four-story, 120,000 square foot structure will sit on the site of the existing 699 Medical Office Building, which will be razed as part of the RACP scope. RACP funds will also be utilized for sitework and utility work associated with the construction of the new Center of Excellence.</t>
  </si>
  <si>
    <t>201901300936</t>
  </si>
  <si>
    <t xml:space="preserve">Children's Home of Bradford Corporate Headquarters </t>
  </si>
  <si>
    <t>Children's Home of Bradford</t>
  </si>
  <si>
    <t>This project will provide the community and our residents with additional safety as the children will be moved from a community setting into our campus where there is more support and supervision available to the residents. We have purchased two homes next to the campus that would be demolished and provide enough space that is contiguous to our other residential facilities on the campus. If awarded the funds will be used to demolish two existing buildings, excavate the location and build a one story building with individual bedrooms and handicapped accessible ramps, doors, and facilities.</t>
  </si>
  <si>
    <t>201901311029</t>
  </si>
  <si>
    <t>Engineering and Computer Information Technology Building-U of Pitt-Bradford</t>
  </si>
  <si>
    <t>McKean County</t>
  </si>
  <si>
    <t>The University of Pittsburgh at Bradford will build a new academic building to house new and growing academic programs (Engineering and Information Technology).The proposed new building will house engineering labs, engineering shops, computer labs (including a Virtual Reality lab and a Systems, Networks and Projects (SNAP) lab), the campus IT hub, classrooms and related offices. The building will be approximately 36,850 GSF, located on Campus, adjacent to the Hanley Library. The building will consist of 17 classrooms, 30 offices and 12 conference/project/group study rooms.</t>
  </si>
  <si>
    <t>201901300865</t>
  </si>
  <si>
    <t>Wilds Sonshine Factory (McKean Co)</t>
  </si>
  <si>
    <t>David L. Conklin</t>
  </si>
  <si>
    <t>Wetmore Township</t>
  </si>
  <si>
    <t>Wilds Sonshine Factory (WSF), a new manufacturing facility to bring to market the first and only spirit made from 100 percent sunflower seeds. RACP funds would be utilized for construction, ground renovation, processing equipment, and to prepare the space/grounds for the educational interpretive experience for visitors. The request would be broken into two main categories: (1) completion of the roof, windows, doors, interior walls and installation of a heated floor and the facility's heating systemand (2) support the steam generation system, mash ton, still, processing and staging tanks, bottling and packaging equipment, as well as a necessary pumps and processing equipment.</t>
  </si>
  <si>
    <t>201901311067</t>
  </si>
  <si>
    <t>Greenville Reynolds Industrial Park Expansion</t>
  </si>
  <si>
    <t>Pymatuning Township</t>
  </si>
  <si>
    <t>This project is for the construction of two 16,000 square foot buildings. The design of these structures will allow for expansion to create a total of 108,000 square feet of manufacturing space. The property is a Brownfield site wholly owned by GRDC within the Industrial Park. The property will received Act 2 clearance by June 30, 2019 and is ready for development.</t>
  </si>
  <si>
    <t>201901220415</t>
  </si>
  <si>
    <t>The project will entail the construction of new infrastructure in the town center. The project is the redevelopment of the aging, deteriorated properties located in the commercial center of the city. The project will include the construction and renovations to access roads, storm water management facilities, street scape and parking areas. The aging site infrastructure will be demolished and will be replaced with a planned street and pedestrian network improving access and creating an attractive town street scape. The targeted properties are located on the Hermitage Road (State Route 18).</t>
  </si>
  <si>
    <t>201901280723</t>
  </si>
  <si>
    <t>Thiel College Academic Center II</t>
  </si>
  <si>
    <t>Thiel College is the academic, cultural, civic and recreation hub for the area with more than 70,000 visitors. This project targets a continuation of a project that previously received support. The renovations of our Academic Center will help facilitate the College offering two new master level programs-Speech Language Pathology and Physicians Assistant. The programs fit a regional, statewide and national need for qualified professionals within these areas. This project targets improvements to laboratories, classrooms and common areas.</t>
  </si>
  <si>
    <t>201901311262</t>
  </si>
  <si>
    <t>Mifflin County Economic Development Initiative</t>
  </si>
  <si>
    <t>Mifflin County Board of Commissioners</t>
  </si>
  <si>
    <t>Mifflin</t>
  </si>
  <si>
    <t>Lewistown Borough, Derry Township</t>
  </si>
  <si>
    <t>Each part of this 3-part Initiative will improve the economic climate in the County. Part I: For economic and public safety reasons, Mifflin County will relocate selected departments and services from leased private commercial space into a renovated Annex Building. The renovations for the 3,100 s.f. building include high energy efficient HVAC, general construction components, expanded parking areas, storm water control, and a security system. Part II: The County will use RACP funds to demolish blighted buildings, and prepare the sites for commercial redevelopment. Part III will expand the Mifflin County Academy of Science and Technology campus to accommodate new training programs. Phase I of this campus expansion will focus on the Academy's CDL and Diesel Mechanic Programs. RACP funds will be used for site acquisition, access road/parking, stormwater management facilities, site work, utilities, CDL training area, and training facilities for the CDL and Mechanics Training program.</t>
  </si>
  <si>
    <t>201901300858</t>
  </si>
  <si>
    <t>The current county courthouse and annex are severely overcrowded and must be expanded. The building is unique as the main building is historic in nature and the annex was constructed in the 70's. There is existing space of 63,870 SF that will be renovated and approximately 50,000 SF that will be added. There is a parcel adjacent to the current annex that will be used and also a parcel across the street that may be used. The RACP funds will be used for construction/renovation.</t>
  </si>
  <si>
    <t>201901300845</t>
  </si>
  <si>
    <t>Pocono Family YMCA New Building</t>
  </si>
  <si>
    <t>The Pocono Family YMCA has been a part of the community for 105 years. In 2014, it was determined that the facility needed major renovations, but after closer investigation it was determined that a new facility would be a better option. It was also recommended that the new site be several acres,provide adequate parking, up-to-date programmatic spaces including a natatorium, gymnasium, child care spaces, community spaces, wellness spaces along with field space for sporting activities. The RACP funds will be used for land acquisition, site work and building construction.</t>
  </si>
  <si>
    <t>201901300857</t>
  </si>
  <si>
    <t>Lots 24, 26 and 27 represent 59 acres of industrial-zoned property that is available for development. Lots 26 &amp; 27 are owned by PMEDC (a sister organization to MCIDA) and Lot 24 formerly owned by Perdue Farms but recently sold. PMEDC has current offers from interested parties to purchase Lots 26 &amp; 27 at Bensinger Court and Lot 24 (formerly owned by Perdue Farms) was already sold. To accommodate these proposed projects, a road &amp; related infrastructure must be constructed and funds are not available at this time to do that. The water, sewer and gas lines need to be installed and a road must be constructed to provide access to the properties.</t>
  </si>
  <si>
    <t>201901250629</t>
  </si>
  <si>
    <t>Pocono Springs Entertainment Village</t>
  </si>
  <si>
    <t>Pocono Springs Development, LLC has been engaged by Pocono Manor Investors to develop a 175 Acre parcel at the entrance to the Kalahari Resort &amp; Convention Center. Pocono Springs Developmentis proposing a three phase, 1.4 million square foot entertainment destination project. RACP funding would be used for Phase 1. This component will not only manage storm water but incorporate biking and hiking trails around the storm water area and include interpretive kiosks denoting the importance of storm water resource management and the numerous benefits but also engages visitors to recreate, adaptively engages this space while complying with the required environmental requirements.</t>
  </si>
  <si>
    <t>201901311022</t>
  </si>
  <si>
    <t xml:space="preserve">Pocono Township Joint Public Use Building </t>
  </si>
  <si>
    <t>This project will construct a new, modern Multi Purpose Municipal facility which will consolidate the dated Administration, Police, Maintenance, and Library buildings into a single structure. The Township has identified a site which would be suitable for this purpose. This project will not only modernize and merge Township facilities, but will provide cost savings in the long run. The building will be constructed with a focus on energy efficiency.</t>
  </si>
  <si>
    <t>201901300885</t>
  </si>
  <si>
    <t>Sanofi Vaccine Manufacturing Infrastructure Expansion II</t>
  </si>
  <si>
    <t>This Project includes on-site water and electric utility upgrades; pedestrian and vehicular circulation upgrades; new parking facilities- surface and multi-level garage; Building 32 re-purpose from labs to admin and training facility; cafeteria expansion and upgrades in Building 60; water treatment and processing facility upgrades; new solid waste recycling facility; cold and frozen storage facility upgrades and expansion.</t>
  </si>
  <si>
    <t>201901250594</t>
  </si>
  <si>
    <t>Shared West End Emergency Services Facility - Chestnuthill</t>
  </si>
  <si>
    <t>Chestnuthill Township</t>
  </si>
  <si>
    <t>Chestnuthill Township proposes to build a new Shared Emergency Services Facility that will be multifaceted and centrally located within our community. The new building would serve as an all-in-one facility with space for the West End Volunteer Fire Company, West End Community Ambulance Association, and a Regional West End Emergency Operations Center (EOC) that would serve as the EOC for Chestnuthill, Jackson, Eldred, Ross, Polk and Hamilton Townships and provide an administrative backup location for the Monroe County Control Center (MCCC).Construction includesa two-story Shared Emergency Services Facility on the corner of Fire House Lane and Route 715. The property is 7.65 acres with main road access, providing an ideal location for response time efficiency.</t>
  </si>
  <si>
    <t>201901300919</t>
  </si>
  <si>
    <t>Smithfield Gateway - Phase 1B (Monroe Co)</t>
  </si>
  <si>
    <t>The total development of Smithfield Gateway will comprise approximately 120 acres including 90 acres on the west side of Route 209 and 30 acres on the east side of Route 209. Proposed RACP Scope: Phase IB land acquisition and site work construction.</t>
  </si>
  <si>
    <t>201901250656</t>
  </si>
  <si>
    <t>Elmwood Park Zoo - Bridge Expansion</t>
  </si>
  <si>
    <t>Norristown Zoological Society dba/ Elmwood Park Zoo</t>
  </si>
  <si>
    <t>This project will open up 22 acres of land that Elmwood Park Zoo will develop with new exhibits, which will create jobs and generate millions of dollars in tax revenues. The project is a bridge to cross a portion Stony Creek that resides within our boundaries. The bridge must be significant enough to hold emergency vehicles. It will provide access for zoo personal to approximately 22 acres of land adjacent to the current animal exhibits. Once the bridge is built we will begin construction on a new animal hospital and simultaneously a new tiger exhibit.</t>
  </si>
  <si>
    <t>201901311153</t>
  </si>
  <si>
    <t>First Avenue Linear Park (King of Prussia)</t>
  </si>
  <si>
    <t>King of Prussia Business Improvement District, Inc.</t>
  </si>
  <si>
    <t>KOPBID will construct the First Ave. Linear Park in two phases. The first phasewill construct an accessible multimodal path on 11 parcels. Improvements along the trail include pedestrian lights, seating plaza, benches, rain gardens, trees, and bus shelters. The second phase will utilize RACP funds to extend the trail across 6 more parcels. Site improvements include 79 solar powered pedestrian lights, benches, 2 pedestrian bridges, 16 ADA curb ramps, retaining walls, planting beds, trees, and 3 solar powered bus shelters. All property owners along the First Ave. Linear Park will donate bikeway easements to KOPBID extending 25'-50' into each parcel.</t>
  </si>
  <si>
    <t>201901230450</t>
  </si>
  <si>
    <t>Harcum College</t>
  </si>
  <si>
    <t>The project will include the expansion of the existing Academic Center building by constructing a third floor(approximately 16,000 square feet) atop the existing structure for teaching and office space. Also, the project will include the improvement of the soccer field in front of the Academic Center by replacing the existing grass field with a turf field with the proper dimensions for community use and student varsity games. The Academic Center and field are owned by Harcum College. No property will be purchased for this project.</t>
  </si>
  <si>
    <t>201901290775</t>
  </si>
  <si>
    <t>Hartnett Health Services Clinic Expansion - Abington Memorial Hospital</t>
  </si>
  <si>
    <t>The Hartnett Health Services clinic, located on-site at Abington Memorial Hospital, currently occupies 4,000 square feet of space, which includes 10 exam rooms. AMH's Board of Trustees has approved a plan that includes doubling the space to 8,800 square feet. The plan adds 10 additional exam rooms, provider conference rooms, and needed staff space. Construction activities will include the full renovation of approximately 3,000 square feet and refresh/cosmetic renovations for the remaining 5,800 square feet.</t>
  </si>
  <si>
    <t>201901290807</t>
  </si>
  <si>
    <t>Higher Rock Commercial Redevelopment (North Wales)</t>
  </si>
  <si>
    <t>Higher Rock Commercial Development is planned to be a mixed-use retail and commercial center with medical office, restaurants, a convenience store and other office components.Once complete, the Higher Rock Commercial Development will add 22,900 SF of convenience retail and amenities, 6,000 SF of in-line retail and 48,000 SF of professional office space to Montgomery Township. The 4 acres in the rear of the site are planned for retail, institutional, or hotel uses. The heart of this RACP project is the tremendous amount of onsite development work and infrastructure placement costs required to prepare the site for vertical construction.</t>
  </si>
  <si>
    <t>201901311005</t>
  </si>
  <si>
    <t>Loller Building Improvements - Hatboro Borough Hall</t>
  </si>
  <si>
    <t>Borough of Hatboro</t>
  </si>
  <si>
    <t>Hatboro Borough</t>
  </si>
  <si>
    <t>The project is located at the Borough Hall in Hatboro. The Borough owns the building. The project will include a design, bidding and construction phase. The construction phase will include the removal and replacement of the existing HVAC system and associated electrical components.</t>
  </si>
  <si>
    <t>201901311041</t>
  </si>
  <si>
    <t>Musser Scout Reservation</t>
  </si>
  <si>
    <t>Cradle of Liberty Council, Inc., Boy Scouts of America</t>
  </si>
  <si>
    <t>Marlborough Township</t>
  </si>
  <si>
    <t>Musser Scout Reservation, located on 1,400 acres of contiguous forest in Southeastern PA and operated by the Cradle of Liberty Council, hosts more than 2,700 youth and their families annually. Programs develop character, cultivate leadership and wilderness skills, foster a commitment to service, and provide outdoor experiential learning opportunities. The project will transform 350 acres and 27,000 sq ft into centers for biking, boating, climbing, aquatics, and shooting, create a Dining Hall and Welcome Center, and expand capacity with 12 Campsites and 4 Comfort Stations. Sitework will include trail improvements, demolition, building new structures, mechanical, electrical, plumbing (MEP) work, painting, and installing recreation equipment.</t>
  </si>
  <si>
    <t>201901300944</t>
  </si>
  <si>
    <t>Project 2020 - AmerisourceBergen</t>
  </si>
  <si>
    <t>AmerisourceBergen Corporation</t>
  </si>
  <si>
    <t>The Company currently operates its corporate headquarters and related functions out of multiple leased facilities totaling approximately 290,000 square feet, which are located within a few miles of each other in southeastern Pennsylvania. Prompted by upcoming lease expirations in and around 2020, and in the context of plans for substantial future employment growth, the Company has been evaluating location scenarios to determine the optimal location to host a consolidated headquarters operation. Under the PA consolidation scenario, the Company plans to lease a new built-to-suit 429,000 square feet office facility. The project involves new construction, tenant improvements, furnishing and equipment of the facility.</t>
  </si>
  <si>
    <t>201901280738</t>
  </si>
  <si>
    <t>Renovation of the Moore-Irwin House</t>
  </si>
  <si>
    <t>The Moore-Irwin House is no longer suitable as a residence, but it holds a strategic location within the office park around it. The building sits in the middle of an existing high growth office complex and a high-rise residential development. The building requires new infrastructure, insulation, roofing, windows and doors and refinishing of floors, walls and ceilings, and the exterior walls. The site needs additional parking, an accessible entry and modifications to the landscaping. New incoming electrical and plumbing service lines and storm water management BMP's are included in the proposed work scope.</t>
  </si>
  <si>
    <t>201901311059</t>
  </si>
  <si>
    <t>Rosemont College is expanding its Cardinal Hall, creating a Community Center to serve campus and members of the local community. The College's current Cardinal Hall will be "encased" with a new structure, as well as an additional upper level floor to create a Community Center for use by the campus and the local community, The interior of the current structure, except the eatery renovated in 2013, will be renovated, modernized, and made handicap accessible. All mechanical systems of the current facility will be replaced. The renovated exterior will be covered with four different finishes, including glass, to provide architectural integration with the other buildings on campus. The new Community Center will be 73,405SF when complete. It will house a community room, reception/common spaces, two dining areas, five smart classrooms, a board/conference room, a fitness center and yoga/aerobics room, locker rooms, a bookstore, offices and multi-purpose gathering rooms, storage rooms, and multiple restrooms.</t>
  </si>
  <si>
    <t>201901159150</t>
  </si>
  <si>
    <t>Salus University Physician Assistant Program Facility Modernization</t>
  </si>
  <si>
    <t>Salus University's Physician Assistant program prepares graduates to join one of the fastest-growing professions in Pennsylvania and become integral members of the Commonweath's healthcare delivery team. Upon successful completion of the program, students receive a Master of Medical Science degree (MMS).The project includes (1) the renovation of two 50-seat traditional lecture style classrooms into collaborative learning environments, (2) the renovation of its clinical procedures lab and (3) the addition of a patient treatment simulation lab.</t>
  </si>
  <si>
    <t>201901250617</t>
  </si>
  <si>
    <t>Seven Tower Bridge - Conshohocken</t>
  </si>
  <si>
    <t>Redevelopment Authority of the County of Montgomery</t>
  </si>
  <si>
    <t>In 2006 the Redevelopment Authority initiated a redevelopment project for a 2.98 acre site in the Borough of Conshohocken. The redevelopment project is known as Central Business District Redevelopment Area. The redevelopment area included an industrial warehouse and manufacturing facility known as the Florig Industrial Site. This RACP grant is requested to assist in the funding the construction of a 265,741 SF office building to complete this redevelopment project. The office building will have 15 floors with a parking garage for 820 vehicles. The office building will be known as Seven Tower Bridge.</t>
  </si>
  <si>
    <t>201901300929</t>
  </si>
  <si>
    <t>SORA West Gateway Redevelopment Parking Structure - AmerisourceBergen</t>
  </si>
  <si>
    <t>River Crossing Elm, LP</t>
  </si>
  <si>
    <t>SORA West will create a unique, memorable and contextually relevant place within Conshohocken's downtown. It will consist of a 429,122 SF trophy office tower, with first floor retail space, to become the corporate headquarters of AmerisourceBergen; an up to 150-key hotel with rooftop lounge and street level retail space; an historic firehouse transformed into a 3 story gastropub and beer garden, with indoor and outdoor dining; approximately 1,655 new parking spaces, of which 1,505 will be in a new parking facility and the balance under the office and hotel; and a landscaped public plaza adding .75 acre of greenspace and pedestrian amenities to Conshohocken's downtown core.</t>
  </si>
  <si>
    <t>201901300957</t>
  </si>
  <si>
    <t>Torah Academy Safety Improvements</t>
  </si>
  <si>
    <t>Caskey Torah Academy (CTA) has been the linchpin of Jewish Education in Greater Philadelphia for ov er 50 years. The RACP project construction cost consists of the reconstruction of the existing, 1920s-era school building, as well as the addition of new building space, for a total of 53,324 SF of total building construction. Specifically, the construction project includes but is not limited to:demolition; asbestos abatement; site costs; concrete and masonry; metals;carpentry and millwork; moisture protection; doors and windows; finishes; specialties;HVAC, mechanical and plumbing; electrical improvements, including a new generator; etc.</t>
  </si>
  <si>
    <t>201901290816</t>
  </si>
  <si>
    <t>Upper Dublin Public Library and Innovation Center</t>
  </si>
  <si>
    <t>Overall, the Upper Dublin Public Library and Innovation Center is an ambitious project being undertaken by the Township. The project site is located at 520 Virginia Drive, a vacant 2-story, 57,200 SF office building. The property was originally constructed in 1987 as the upscale headquarters for a pharmaceutical company and includes some unique features that are well suited for reuse as a library, including a 300-seat auditorium and cafe on the first floor and a two-story entry lobby and a "Great Hall" with naturally-lit clerestory on the second floor. All of these spaces will go far in supporting the Library's mission and to providing a welcoming and inspiring facility for generations of library visitors for years to come.</t>
  </si>
  <si>
    <t>201901311014</t>
  </si>
  <si>
    <t>West Point Antibiotic Waste Water - Merck</t>
  </si>
  <si>
    <t>Merck &amp; Co., Inc</t>
  </si>
  <si>
    <t>This project will ensure all discharge meet the EQC Program and Merck's public commitment to combat Antimicrobial Resistance as a part of the AMR Industry Alliance and Merck's Global AMR Action Plan. The goal of this project is to meet all Merck, National and Local Standards for any system modifications regarding wastewater. A Common West Point Site Collection Tank and Evaporation System will be constructed to hard pipe waste from West Point Buildings 12 &amp; 38 to collection tank to be inactivated. The collected waste will then move to West Point Building 5 to site collection tank. The entire project will be completed on Merck West Point property to improve the waste management system.</t>
  </si>
  <si>
    <t>201901290777</t>
  </si>
  <si>
    <t xml:space="preserve">Willow Grove YMCA </t>
  </si>
  <si>
    <t>Greater Philadelphia YMCA</t>
  </si>
  <si>
    <t>This project entails the construction of a new 96,500 sqft facility on 40 acres of land, purchased Aug 2, 2017; sits at 3400 Davisville Road in Upper Moreland Township. After demolition and site work, the facility will include: 3 pools, a gymnastics center - serving as the training site for Montgomery County Special Olympics; a multi-purpose gymnasium, a 13,500 sqft wellness center, indoor walking/running mezzanine track, five program spaces and child watch. The property which includes a section of the Pennypack Creek, will host a day camp for approximately 1,000 youth and offer a basketball court, fishing pond and athletic fields for both educational/imaginative play, and a 3/4 mile outdoor walking/running trail open to both members and community.</t>
  </si>
  <si>
    <t>201901300907</t>
  </si>
  <si>
    <t>ArtsQuest Community Cultural Center (Bethlehem)</t>
  </si>
  <si>
    <t>ArtsQuest will construct a new 80,000 square foot arts and cultural center at the current Banana Factory Art Center. The project involves razing 4 of the 6 current buildings and retains 2 of the most-historic buildings. It preserves the hot glass, ceramic and jewelry studios and adds digital, print and video studios and observation areas. It will add purpose designed and flexible gallery, classrooms and meeting spaces, a 125 seat comedy theater, 2 outdoor arts plazas, artist focused 2- and 3-D MakerSpaces and digital design displays. The site will evolve from a Visual Arts Center to a Community Cultural Center able to meet the needs of a changing and growing community and serve as an anchor for the Bethlehem Southside Arts District.</t>
  </si>
  <si>
    <t>201901311101</t>
  </si>
  <si>
    <t>Boyd Theater Redevelopment</t>
  </si>
  <si>
    <t>The redevelopment of the former Boyd Theater property will be the first new mixed used residential development project on West Broad Street in over 35 years. We will redevelop the one-half acre property by demolishing the existing obsolete two-story commercial structure and single-screen movie theater into 120 one and two bedroom apartments with modern layouts and amenities. Downtowns require people living in them to succeed. Bringing 120 new units to the first block of West Broad Street means more than 150 people living in the building and walking in and out on a regular basis. In addition, the return of ground floor retail to this mid-block keystone property will translate into even more people on the street.Funds will be used for construction of the new mid-rise mixed use building.</t>
  </si>
  <si>
    <t>201901300828</t>
  </si>
  <si>
    <t>Commodore - Optima Durant (Easton City)</t>
  </si>
  <si>
    <t>Optima Durant Group, LLC</t>
  </si>
  <si>
    <t>100-116 Northampton is a blighted building at the gateway to Easton and PA. This project will serve as a symbol of revitalization and intends to reach all demographics.  , with Section 8 Housing, through partnership with the Easton Housing Authority (“EHA”) and Third Street Alliance (“TSA”). On the ground floor: 2,200 sq ft of commercial, 13 parking spaces, 1,600 sq ft of amenities, two lobbies/elevators. Floors 2-6: there will be 32 apts. On the roof: a 6,000 sq ft restaurant / terrace. OD acquired the site on July 20, 2018 from the Kaplans, owners of a 3rd generation awning business.</t>
  </si>
  <si>
    <t>201901311063</t>
  </si>
  <si>
    <t>Da Vinci Science City</t>
  </si>
  <si>
    <t>Da Vinci Science City, LLC</t>
  </si>
  <si>
    <t>Da Vinci Science City will partner with the City of Easton to acquire a 3-acre site in downtown Easton, assemble a world-class facilities and exhibits-design team, construct a state-of-the-art LEED certified science-center facility with 50,000 square feet of contemporary exhibits, a STEM Innovation Center, and a Science Theater; along with a full complement of visitor amenities capable of attracting visitors from a 50-mile radius and keeping visitors engaged for an average of 3½ hours per visit. Funds will be utilized to and to carry-out an initial scope of site-readiness work including site preparation, foundations, and other at-grade and below-grade construction including below-grade utility installations, on-site roadways, below-grade parking and service areas, and structural foundations that will allow construction of the main facility to proceed above the 500-year floodplain.</t>
  </si>
  <si>
    <t>201901311116</t>
  </si>
  <si>
    <t>Heritage Lanes Building (Easton)</t>
  </si>
  <si>
    <t>Heritage Riverview, L.P.</t>
  </si>
  <si>
    <t>The project is a renovation of the old Heritage Lanes bowling alley in downtown Easton. The project will involve demolition of the existing first floor, renovation of the underground parking garage and construction of a new second floor of office space. Substantial removal of the interior portion of the building will occur and the current roof will be removed. Portions of the basement columns will be reinforced to allow for the vertical construction. Hearst Corporation will occupy the entire first floor and construction has begun as the company expects to take occupancy in summer of 2019.</t>
  </si>
  <si>
    <t>201901250592</t>
  </si>
  <si>
    <t>Kunkel Hall Renovations &amp; Revisioning - Lafayette College</t>
  </si>
  <si>
    <t>Lafayette College is proposing Kunkel Hall Renovations and Revisioning (Project) to provide greater flexibility in the College's expansion initiatives. The Project includesthe renovation of Kunkel Hall for future academic and administrative uses. The RACP scope of work includes demolition, HVAC repairs, millwork, plumbing, electrical, landscaping, and other miscellaneous costs necessary to support the renovation. Kunkel Hall will provide up to 30 new offices, computer lab, various sized classrooms, and a lecture hall for guest speakers.</t>
  </si>
  <si>
    <t>201901300942</t>
  </si>
  <si>
    <t>Lafayette College Bushkill Campus Redevelopment-Rinek Cordage</t>
  </si>
  <si>
    <t>Lafayette plans to renovate and repurpose the former Rinek Cordage Complex on Bushkill Drive. The property is a former industrial site that consists of approximately 58,000 sq ft of deteriorated space. Bushkill Drive is a designated growth corridor that includes the Simon Silk Mill mixed-use redevelopment. After renovations, there will be approximately 43,000 sq ft of usable space. This renovation project will require that the original brick buildings be stabilized in order to make them safe for the new uses proposed for the site. The project will include: (1) Demolition and disposal of those building deemed unusable; (2) Renovations and repair of three existing buildings onsite; (3) Repairs to an onsite water tower; and (4) Site improvements including parking, sidewalks, and lighting.</t>
  </si>
  <si>
    <t>201901290787</t>
  </si>
  <si>
    <t>Lehigh Township Public Works Facility (Northampton Co) II</t>
  </si>
  <si>
    <t>Lehigh Township is proposing to construct a new Public Works facility on vacant land located in the current Municipal Complex. The new facility will be 23,000 square feet and 35 feet in height. The proposed building will be large enough to house all trucks and equipment, contain a lift and four service bays. The vehicle storage area will be heated and have a floor drain for washing down vehicles. Separate storage rooms will allow for storage of signs, barricades and other supplies away from the general garage area as to eliminate clutter and tripping hazards. There will be a small office/training room, lunchroom, modern bathroom facility with a shower for our employees.</t>
  </si>
  <si>
    <t>201901300853</t>
  </si>
  <si>
    <t>Polk Street Parking Garage IV</t>
  </si>
  <si>
    <t>Bethlehem Township</t>
  </si>
  <si>
    <t>This parking garage will further be a catalyst for additional development in the immediate vicinity of the proposed parking garage. The 7 story, 585 space parking garage will be constructed on a parcel that is a surface parking lot currently maintained and managed by the Bethlehem Parking Authority. The Bethlehem Parking Authority has had a agreement of sale with Sands Bethworks Retail LLC. The Authority reserves the right to move forward with a condemnation process.The proposed project costs include site preparation and site clearing; earthwork and all utilities, sidewalk and infrastructure; reconstruction/relocation; various contingencies; and the actual construction of the parking garage.</t>
  </si>
  <si>
    <t>201901300843</t>
  </si>
  <si>
    <t>Readington Farms (Easton City)</t>
  </si>
  <si>
    <t>Readington Farms, Inc.</t>
  </si>
  <si>
    <t>Palmer Township</t>
  </si>
  <si>
    <t>The Readington Farms project entails the construction of a 350,000 square foot dairy processing and distribution facility on a 35-acre parcel in Palmer Township. The warehouse will provide space for the company's current fresh operations, blow molding operations, UHT gable top, UHT PET plastic and shelf stable PET operations; the warehouse will serve the company's distribution operations by providing a 8-bay tanker unloading and loading area, a 15-dock loading area, a truck stop, a truck wash, a truck scale and a fueling center. The project also entails significant site improvements. The parcel will have a parking lot and roadway network constructed; the roadway will connect the parking lot to the adjacent Nazareth Road and Van Buren Road at two separate points. A guard shack and a fence surrounding the site will also be constructed.</t>
  </si>
  <si>
    <t>201901250630</t>
  </si>
  <si>
    <t>Riverport Market - Bethlehem</t>
  </si>
  <si>
    <t>This project will entail a $3M renovation of the former Starters Riverport pub in South Bethlehem. The space will need to be demolished, and then will require as much as $150psf buildout to create a space for the market. There is a 16,000 sf main floor plus a 7,000 sf mezzanine space. The facility will house as many as 30 vendors and businesses.The project will use the funds to demo the interior of the space and then build it out for vendors. There is a need for major upgrades to electrical and plumbing in the space, as well as the installation of elevators.</t>
  </si>
  <si>
    <t>201901078482</t>
  </si>
  <si>
    <t>South 25th Street, Easton Grocery Store - Lidl (Store # 1096)</t>
  </si>
  <si>
    <t>Lidl will build a new grocery store from the ground up which will serve the local residents and help to reduce grocery prices in the area. Project consists of the removal of any existing structures and building of a new ground up construction grocery store which will serve the residents.</t>
  </si>
  <si>
    <t>201901311280</t>
  </si>
  <si>
    <t>Delaware Township Logistics Center</t>
  </si>
  <si>
    <t>Northumberland County</t>
  </si>
  <si>
    <t>Delaware Township</t>
  </si>
  <si>
    <t>This project will consist of the construction of a new, modern state-of-the-art logistics facility. This facility will be constructed with a focus toward energy efficiency. This facility will allow companies to outsource their supply chain logistics to a third- party provider. The portion of this project,.which will be funded in part by RACP, is related to Infrastructure and Site Preparation.This includes Roads and Streets,Water/Sewer,Excavation/GradingandEnvironmental Cleanup.</t>
  </si>
  <si>
    <t>201901300895</t>
  </si>
  <si>
    <t>Northumberland County Economic Development - Shamokin City</t>
  </si>
  <si>
    <t>Northumberland County Industrial Development Authority</t>
  </si>
  <si>
    <t>The project will restore and re-purpose three (3) important properties in Shamokin. (1) The F&amp;S Building was the original home to the F&amp;S Brewery. The project will restore this shell of a building to productive use with the ideal occupant being a microbrewery. (2) The Lark Mill/Coal Hole will restore a mill building and a dilapidated restaurant into a 40 room hotel with an expansion capacity to 80 rooms. (3) The Edison Jones will transform the former Jones Hardware building into a 50 room hotel. Each property has significant structural issues, including collapsed roofs at the Coal Hole and the F&amp;S Building. Renovation work will stabilize the buildings, bring them up to current code, provide handicap accessibility, and implement proper life-safety features (fire suppression, smoke detector system).</t>
  </si>
  <si>
    <t>201901300891</t>
  </si>
  <si>
    <t>Township services are currently spread at various locations. The current building lacks space to operate effectively. Project includes both new and remodeled space. Geothermal HVAC &amp; insulation will enhance performance and efficiency. Exterior finishes will be repaired/replaced. A portico and covered walkway will enhance public safety/convenience. Other steps include: (1) Road Department: New 50'x60' pole building with chemical room, office, lavatory and break room. Existing pole building will be expanded and updated; (2) Police Department: Existing space remodeled to allow for full functions of a modern police department; large multi-function room for training/conference/command center. New garage space for police fleet/impound; (3) Government Offices, Restrooms: 600s.f. addition and remodel to house modernized public restrooms/staff restroom; new space for Tax Collector &amp; Sewer Authority; flex space for conference/incident command; and (4) Remodeled space for zoning/code/building departments; public meeting room.</t>
  </si>
  <si>
    <t>201901300992</t>
  </si>
  <si>
    <t>PSSA Event Venue Construction</t>
  </si>
  <si>
    <t>Pennsylvania State Shotgunning Association</t>
  </si>
  <si>
    <t>Ralpho Township</t>
  </si>
  <si>
    <t>PSSA owns 215 acres which offers 325 leased campsites, 53 trap fields, several commercial buildings, and a restaurant operated by the Valley Gun and Country Club (VGCC).This project consists of six unique phases, with phase one, construction of the new complex, permits, and infrastructure. Additional phases proposed for inclusion in this RACP eligible scope are as follows: renovation of existing facility, to include access road expansion, installation of energy efficient HVAC, and electrical upgrades to support the campground and the construction of vendor buildings to support large tournaments and events. Any funds received under the RACP program will support this workscope.</t>
  </si>
  <si>
    <t>201901280709</t>
  </si>
  <si>
    <t>Shamokin FQHC-MSF (Keystone Healthcare)</t>
  </si>
  <si>
    <t>FQHC-MSF</t>
  </si>
  <si>
    <t>This project provides a new gateway to community health and solidifies access to healthcare on a long term basis for Shamokin and an area 10 to 15 miles surrounding Shamokin. The project will be a 29,000 square foot, newly constructed building in downtown Shamokin. The building will be a 3-story building with the first floor housing a Fresh Food Farmacy, pharmacy, and care works (urgent care). The second floor will house Primary Health Network Primary Care and Behavioral Health. The third floor will house Geisinger Health System Women's Care and Pediatrics plus other rotating specialties.</t>
  </si>
  <si>
    <t>201901290802</t>
  </si>
  <si>
    <t>Perry Innovation Park Cogeneration Power</t>
  </si>
  <si>
    <t>The Perry Invocation Park Cogeneration Power Project (PIPCPP) will establish the use of cogeneration power within the county for a new building that is planned and provide the opportunity for others.This proposed project will consist of the construction of the cogeneration power unit and processing facility. Major components of the unit consist of a combined heat/power system of approximately 2,500 KW, various emissions controls on the engine/generator systems, heat recovery equipment on the engine/generator systems, back-up boiler, utility interconnection and sub-station, switchgear room, absorption chillers utilizing 205 F hot water to generate 44 F chilled water, mechanical hydronic chiller to generate 35 F chilled water, and zoned air temperatures for cooling and heating needs of the processing facility.</t>
  </si>
  <si>
    <t>201901220411</t>
  </si>
  <si>
    <t>Radio Infrastructure Replacement - Perry County EMA</t>
  </si>
  <si>
    <t>Perry County Emergency Management Agency</t>
  </si>
  <si>
    <t>This project benefits every citizen and visitor to Perry County by providing the first responders that would respond to an emergency with an up to date reliable public safety radio system.This project includes tower site development, tower and shelter construction or renovation as appropriate, and partnering with surrounding counties and state agencies (PSP and PGC specifically) to complete at least 8 remote tower sites that will adequately cover Perry County with P25 digital VHF public safety radio communications. All antiquated radio equipment and facilities will be decommissioned and removed and the new system installed, to include towers (if necessary), shelters, antennas, and all associated equipment at each site and the Perry County Communications Center.</t>
  </si>
  <si>
    <t>201901311272</t>
  </si>
  <si>
    <t>1700 Germantown - Graffiti Pyramid</t>
  </si>
  <si>
    <t>Graffiti Pyramid LLC</t>
  </si>
  <si>
    <t>1700 Germantown is designed to serve as much needed inclusive commercial hub for the community. New construction, mixed-use project consisting of 144,875sf including: 138 rental units, 42 parking spaces, 50 bike parking, and 54,953sf of non-residential. The 1st floor is comprised of 12,431 ft2 of commercial/retail space which includes a music venue with an additional 2,296sf reserved for a produce market. 28,334sf of office space will be available throughout floors 2-7 and a light industrial research &amp; development space on the 2nd floor, totaling 11,892sf, will serve as a community resource center and makerspace. On the 2nd floor space is reserved for health &amp; wellness offices along with a 3,454sf of community accessible amenities including a gym &amp; spa. On the exterior, green roofs will cover 60% of the building and streetscape upgrades will include new sidewalks, installing vertical green walls and planting native trees.</t>
  </si>
  <si>
    <t>201901240578</t>
  </si>
  <si>
    <t>1801 Vine Street III</t>
  </si>
  <si>
    <t>The project consists of the complete renovation of the former Family Court Building located at 1801 Vine Street in Philadelphia ("1801"). From 1941, 1801 operated continuously as the Family Court until 2015. The City made 1801 available for renovation into a hotel, and other restricted uses. The city's goals include creating additional hotel rooms to support the PA Convention Center, to create jobs and maintain public access to the highly decorative ceremonial spaces and 37 WPA-era murals adorning the walls of 1801.The funds would be used for construction costs associated with repairs, restoration, upgrades and code compliance of existing historic fabric as well as hazardous material remediation.</t>
  </si>
  <si>
    <t>201901300882</t>
  </si>
  <si>
    <t>21st Century Libraries Initiative - Kingsessing &amp; McPherson Square</t>
  </si>
  <si>
    <t>The project will repair and upgrade the two library buildings and will reposition these two facilities with new and expanded services. The Kingsessing and McPherson Square project is focused on making the core buildings more sound. The full scope of needed repairs includes surveying, design, building envelope improvements; new RFID gate installation; telecommunications/AV/technology upgrades; furnishing upgrades; ADA-compliant ramp, elevator, and restroom installation; and exterior security camera system expansion. Upon completion, the two libraries will have improved structural components that will make the buildings safer, cleaner, and more accessible.</t>
  </si>
  <si>
    <t>201901311030</t>
  </si>
  <si>
    <t>23rd + Market (Philadelphia)</t>
  </si>
  <si>
    <t>Parkway Corporation</t>
  </si>
  <si>
    <t>Parkway Corporation (Parkway) plans to build an 18-story, Trophy Class A, office tower in Philadelphia at 2206-34 Market St called 23rd + Market.  The building will consist of 331,500 gross SF and 308,295 rentable SF. It will be LEED certified, meeting sustainable and energy efficient building design and construction standards, and will be Fitwel certified, a building certification that distinguishes the office tower as a building that supports healthy workplace environments, and occupant health and productivity. This will consist of an ergonomically designed office layout, fostering productivity and collaboration among workers. These certifications will ensure maximizing the health of the building’s occupants and integrates building and human performance. 23rd + Market will also include a green terrace, a green rooftop, a marketplace, and a café. The office tower will have 50 spaces of below grade parking.</t>
  </si>
  <si>
    <t>201901240550</t>
  </si>
  <si>
    <t>3700 Lancaster Ave. U Square Economic Development (Philadelphia)</t>
  </si>
  <si>
    <t>3700 Lancaster Project Owner LLC</t>
  </si>
  <si>
    <t>Project entails constructing the following on 2 acres on the former University City High School site, at uCity Square : 1) Construction of a parking garage, including 25 indoor spaces to be utilized by the newly constructed retail, amenity, coworking commercial space. 2) New construction of +/-23,000 sf of retail, amenity, commercial coworking space, to include core and shell and tenant fit out construction. 3) Demolition and new construction of +/-20,000 sf of sidewalk and curbing to provide new ADA accessible sidewalks and curbing along the perimeter of the project on Powelton Ave, Lancaster Ave, and 37th street to Warren Ave. 4) New Warren Walk Park construction to include a landscaped pedestrian Park in the abandoned section of Warren St. from 37th to 38th Sts., consisting of about 550 linear feet and +/-29,000 sf. 5) New Construction of a Bike Share Urban Pocket Park along the frontage of Powelton Ave, consisting of 2,800 sf of landscaping and bike share stations.</t>
  </si>
  <si>
    <t>201901210392</t>
  </si>
  <si>
    <t>5000 Paschall Avenue Development (D.C. Humphrys)</t>
  </si>
  <si>
    <t>D.C. HUMPHRYS CO INC</t>
  </si>
  <si>
    <t>D.C. Humphrys is comprised of the following companies: Coversports, Globe Canvas, Jefco Mfg, Metropolitan Flag &amp; Americraft. We are a HubZone certified small business and we have been residing in the Philadelphia area for over 100 years. We currently own 5000 Paschall Avenue and 5102 Woodland Avenue properties. These properties are not connected and there is large empty parking lot space between the buildings. We intend to build more manufacturing &amp; production space to accommodate our growing companies. We would like to build structures that connect our properties on the existing land that we own. This would create more space for offices, machinery and inventory, which would create more jobs.</t>
  </si>
  <si>
    <t>201901311124</t>
  </si>
  <si>
    <t>800 Vine Senior Housing (Philadelphia)</t>
  </si>
  <si>
    <t>800 Vine Senior Housing, LLC</t>
  </si>
  <si>
    <t>800 Vine Senior is comprised of 37 one-bedroom units and 14 two-bedroom units. 100% of the units will be affordable to residents with household incomes at or below 60% of the Area Median Income. The development site is currently an underutilized surface parking lot owned by the Philadelphia Redevelopment Authority. A 40,000 square foot public park will run diagonally across the site. One of the entrances to 800 Vine Senior will be located off the park, and the lobby will consist of transparent glass to allow for natural light and unobstructed views of the landscape. Residents will have full access to the open green space, located directly outside of their residence.</t>
  </si>
  <si>
    <t>201901311185</t>
  </si>
  <si>
    <t>956 E Erie Avenue (Philadelphia)</t>
  </si>
  <si>
    <t>956 Erie Partners LLC</t>
  </si>
  <si>
    <t>The project entails a complete renovation of one of the largest industrial complexes in North Philadelphia. Renovations include selective demolition, regrading, paving and landscaping, all new utility systems, a new roof, repair of masonry facades, and exterior concrete repair. When complete there will be nine tenants at the site, six of whom already have leases/letters of intent in place. These organizations will reactivate the site and contribute to revitalization in the community, and have pledged to hire employees that are local and/or face barriers to employment.</t>
  </si>
  <si>
    <t>201901311165</t>
  </si>
  <si>
    <t>A &amp; Indiana Campus - Impact Services-Philadelphia</t>
  </si>
  <si>
    <t>Impact Services</t>
  </si>
  <si>
    <t>Impact Services is developing the A &amp; Indiana Campus which will include the renovation of an existing 140,000 sf Mill Building which Impact owns into a mixed-use project including affordable housing (financed separately) and a multi-tenant community serving building at 124 E. Indiana Ave. in the Kensington section of North Philadelphia. The RACP funds are being requested for the non-residential property to match funding of Historic Tax Credit Equity and New Markets Tax Credit Equity. The property located at 124 E. Indiana Ave, Philadelphia will be fully renovated subject to Historic requirements and fit out for the indentified tenants. The renovations will include all new systems, floors, historic windows, roofing, elevators, stairs and finishes. The project will also include completion of site work and parking for access to the building.</t>
  </si>
  <si>
    <t>201901300856</t>
  </si>
  <si>
    <t>Ameya’s Place Renovation - Women Against Abuse</t>
  </si>
  <si>
    <t>Women Against Abuse, Inc</t>
  </si>
  <si>
    <t>WAA's emergency safe havens are Philadelphia's only shelters specifically for victims of domestic violence.The proposed project will expand shelter bed capacity by maximizing the current space. The addition of two residential rooms will allow WAA to serve an additional 30 more people annually. WAA plans to renovate the outdated resident rooms and restrooms, which have not had significant updates since 2007. It will update the aging facility which has become functionally obsolete. Outdated systems and failing infrastructure impact operational costs and functional use of this 24/7 building.</t>
  </si>
  <si>
    <t>201901240561</t>
  </si>
  <si>
    <t>AWF 22nd Street Commercial and Community Development II (Panati)</t>
  </si>
  <si>
    <t>The Allegheny West Foundation</t>
  </si>
  <si>
    <t>The project will improve and benefit the community by supplying more community space through the new construction of a recreation center located at Panati Playground on the N. 22nd Street Commercial Corridor. The current recreation center serves as the central location for recreation and public participation for nearby neighborhoods and the Allegheny West community as a whole. After further inspection into the scope, and discussions with the department of Parks &amp; Recreation, the area council person, and Rebuild; it has been concluded that building a new recreation center will be better and more cost effective over time. The rec center is very small and does not have an adequate number of bathrooms. The project will entail rebuilding a one-story recreation center to house current and future programs in the community.</t>
  </si>
  <si>
    <t>201901311147</t>
  </si>
  <si>
    <t>Bakers Square – Henry Avenue</t>
  </si>
  <si>
    <t>BREIT Bakers Property Owner, LLC</t>
  </si>
  <si>
    <t>Bakers Centre is in need of another access point to help alleviate traffic queues on the current access points, specifically on Fox Street. By adding an access off of Henry Avenue (S.R. 4001), customers of the shopping center will no longer have to circle the block to enter the property. The access road would cross the Randolph School property until it connects to Baker's Square. The project entails new access and parking for the school along the new access road. Sidewalks will also be installed to allow for pedestrian flow from Henry Ave to Bakers Centre.The RACP funds will be used for demolition and removing the fence to build the roadway, as well as installing the curb and asphalt for the new access road, requiring erosion controls and grading for the new road. New pedestrian sidewalks will be installed, as well as the installation of a rain garden for storm water management.</t>
  </si>
  <si>
    <t>201901311047</t>
  </si>
  <si>
    <t>Beech Interplex/Alliance For Education Foundation</t>
  </si>
  <si>
    <t>AEF is purchasing the property from Beech Interplex, Inc. with the intention to lease to Alliance for Progress Charter School. Our project will construct a new 4-story school building of approximately 42,400 square feet. Upon completion the building will contain 26 classrooms of approximately 650 square feet each, 2 classrooms of approximately 280 square feet each, 16 small classrooms, 12 offices, and 6 toilet rooms.</t>
  </si>
  <si>
    <t>201901311190</t>
  </si>
  <si>
    <t>Beury Building II</t>
  </si>
  <si>
    <t>Shift Development and Construction</t>
  </si>
  <si>
    <t>Shift Capital has acquired the Beury Building at 3701-03 N. Broad Street, Philadelphia. The project includes a full renovation of the 112,000sf building. Hiring locally is a priority of this project. This renovation will transform the Beury's deteriorating shell into a full-service hotel with 160 rooms, two restaurant spaces (ground floor and roof), a cafe, rooftop garden, fitness center, and meeting rooms. A community agreement is in development to ensure the hotel is a space for community groups to have meetings or events, as well providing opportunities for workforce training programs like those of OIC of Philadelphia and Temple University.</t>
  </si>
  <si>
    <t>201901230448</t>
  </si>
  <si>
    <t>Bridesburg Riverfront Park -  Phase 1 Construction</t>
  </si>
  <si>
    <t>Delaware River City Corporation (d/b/a Riverfront North Partnership)</t>
  </si>
  <si>
    <t>Bridesburg Park is a new, 10-acre river park that will transform a former concrete factory into a public green asset. Riverfront North Partnership (RNP) works with the City of Philadelphia to reconnect a working class community to its riverfront.Phase 1 construction of Bridesburg Park will transform an abandoned concrete factory at the intersection of Orthodox Street and Delaware Avenue in Bridesburg into a 10-acre public riverfront park adjacent to PennDOT improvements of the I-95 corridor in Northeast Philadelphia. Phase 1 scope includes site work, parking, landscaping, pathways, utilities and lighting, and a restroom/storage building.</t>
  </si>
  <si>
    <t>201901078477</t>
  </si>
  <si>
    <t>Butler Street, Philadelphia Grocery Store - Lidl (Store # 1035)</t>
  </si>
  <si>
    <t>This project brings a new low cost retail grocery store to a community that is needing such a project and also is revamping a site that has been historically blighted for many years. This project entails removal of an existing structure, rehabilitation and remediation of the land, and construction of a new retail stand along store.</t>
  </si>
  <si>
    <t>201901311283</t>
  </si>
  <si>
    <t xml:space="preserve">Cedar-Quartermaster Shopping Center </t>
  </si>
  <si>
    <t>Cedar Quartermaster, LLC</t>
  </si>
  <si>
    <t>The property consists of 44.07+ acres of property, 10 structures, 26 tenant spaces, and 2,384 accessory, on-site parking spaces. The proposed project involves the construction of a collection of three new, modern buildings including a facade renovation, related site improvements (e.g., updated storm-water management infrastructure), involving the retention and relocation of existing tenants, the placement of new tenants.</t>
  </si>
  <si>
    <t>201901311282</t>
  </si>
  <si>
    <t>Cedar-South Philadelphia Shopping Center</t>
  </si>
  <si>
    <t>Cedar South Philadelphia LLC</t>
  </si>
  <si>
    <t>The property consists of 17.26+ acres of property, 8 structures, 31 tenant spaces, and 910 accessory, on-site parking spaces. The proposed project involves demolition of all or almost all of the existing structures, and the construction of a collection of new, modern buildings and related site improvements (e.g., updated storm-water management infrastructure), involving the retention and relocation of existing tenants, the placement of new tenants, and the creation of an on-site, multi-family residential rental component,creating a true mix use of commercial, retail and residential uses.</t>
  </si>
  <si>
    <t>201901300987</t>
  </si>
  <si>
    <t>Central High School Performing Arts Center</t>
  </si>
  <si>
    <t>Associated Alumni of Central High School</t>
  </si>
  <si>
    <t>Central High will be building a new construction 36,000 sf, 400 seat capacity Performing Arts Center on the School District property located at 1700 W. Olney Avenue in Philadelphia. This project is the second phase of a 3 phased Master Plan redevelopment of the campus. The first phase will include reorienting the parking and traffic flow, completing site work and addressing storm water issues and after the sitework is done, the Performing Arts Center will be built which will connect to Central and expand and enhance classroom, practice and performance spaces. The future phase includes creating new STEM classrooms, a Student Commons and a Digital Media Technology Lab.</t>
  </si>
  <si>
    <t>201901311199</t>
  </si>
  <si>
    <t>Chancellor Redevelopment - Hyatt Centric Hotel II</t>
  </si>
  <si>
    <t>The projectincludes the repurposing and removing of an urban eyesore for the creation of a mixed-use project inclusive of a 322 room 4-star hotel, 7,000 SF class A retail, a 220 car garage as well as a pedestrian friendly streetscape.This shovel active (Aug18) development demolished a deteriorating structured parking garage on a key parcel near Rittenhouse Sq. In its place: a 13-story 322 key hotel, 7,000 SF of ground floor contemporary retail with pedestrian inviting storefront and public parking for 220 cars.</t>
  </si>
  <si>
    <t>201901311315</t>
  </si>
  <si>
    <t>Cobbs Creek Restoration of Golf Course and Learning Center</t>
  </si>
  <si>
    <t>Cobbs Creek Restoration and Community Foundation</t>
  </si>
  <si>
    <t>The Cobbs Creek Restoration of Golf Course and Learning Center project will restore park, education and community.</t>
  </si>
  <si>
    <t>201901311069</t>
  </si>
  <si>
    <t>Cobbs Creeks Commons – Phase I</t>
  </si>
  <si>
    <t>The Williams Group-Developers LLC</t>
  </si>
  <si>
    <t>The Williams Group has acquired the electrical supply business at the property, with the option and intent to buy the 37,500 SF building. The Williams Group will selectively demolish the existing building, rebuild, and reconfigure it, to accommodate the electrical supply company and other tenants. A portion of the building will be demolished (22,500 SF), approximately 20,000 SF of the building will be reconstructed, and the remaining 15,000 SF will be renovated. The building can accommodate multiple tenants on the two floors of commercial space. As part of the project, but not part of the RACP scope or request, will be an additional 30,000 square feet of residential (40 units). The final building will be approximately 65,000 SF.</t>
  </si>
  <si>
    <t>201901078479</t>
  </si>
  <si>
    <t>Columbus Blvd, Philadelphia Grocery Store - Lidl (Store # 1210)</t>
  </si>
  <si>
    <t>201901311310</t>
  </si>
  <si>
    <t>Commercial - WURD Radio (Philadelphia)</t>
  </si>
  <si>
    <t>WURD Radio, LLC</t>
  </si>
  <si>
    <t>WURD Radio, LLC (“WURD”) is engaged in the business of original content creation, marketing and distribution across various communications platforms including radio, internet and special events. The scope of work entails the Tenant Improvements/Fit-out of the WURD Radio Station and offices space consisting of 6,000 square feet at Project Site 1 (36th &amp; Haverford). In addition, capital improvement to WURD Radio's infrastructure through the repairing of two AM tower antennas located on a leased property located at Project Site 2 (6501 Essington Avenue, Philadelphia, PA 19153).</t>
  </si>
  <si>
    <t>201901311294</t>
  </si>
  <si>
    <t>Commonwealth Senior Care Campus-Temple Healthcare</t>
  </si>
  <si>
    <t>2201 E Allegheny Ave LLC</t>
  </si>
  <si>
    <t>It will be new construction consisting of 100,000 sqft of gross buildable area. It is a 4 story concrete, steel construction project, with brick paneling and curtain glass facades. The building will also include a green roof to help meet storm water management regulations. The building will have an atrium to maximize the lighting in addition to providing a secure common area for all building occupants. The senior care facility will be built on 2201 E. Allegheny Avenue which is a separate parcel from the existing buildings. The site will need to comply with Philadelphia's storm water management plan. The building construction materials will be of institutional quality. In addition, all of the mechanical engineering of this building, as well as HVAC will be a state of the art, 5 star energy efficient system. Ownership currently owns this parcel which has zoning classification of CMX-3 which allows by right the construction of this building.</t>
  </si>
  <si>
    <t>201901311253</t>
  </si>
  <si>
    <t>Community Medical Care &amp; Wellness Campus-Kensington-Esperanza - Phase 2</t>
  </si>
  <si>
    <t>Esperanza's new medical care and wellness campus in Kensington will be comprised of a health center (Phase I) to expand access to primary medical, dental, behavioral health services and substance abuse/opioid use disorder treatment, and community center and parking garage (Phase II) to include a gymnasium, fitness center, multipurpose space for community and wellness activities and conference center.The second phase of our community medical care and wellness campus project in Kensington involves the construction of a new community center and structured parking garage at 3222-58 H Street, Philadelphia, developing an open lot that has been vacant for nearly 12 years into a modern facility serving all Kensington community residents. The new community center will include a gymnasium, a fitness room with exercise equipment, multi-purpose rooms for health education and wellness activities and a conference center.</t>
  </si>
  <si>
    <t>201901311243</t>
  </si>
  <si>
    <t>Community Medical Care &amp; Wellness Campus-Kensington-Esperanza Health II</t>
  </si>
  <si>
    <t>Esperanza Health Center</t>
  </si>
  <si>
    <t>Esperanza Health Center is renovating a four-story, 35,000 s.f. former bank building at 861 E. Allegheny Ave. to become its new Kensington health center, the first phase of a new community medical care and wellness campus. The new site will expand Esperanza’s medical and dental capacity by 33% over the current site at 3156 Kensington Ave.  A new Café and kitchen will provide access to healthy food and nutrition education. Jobs retained/created include: medical and dental primary care providers, behavioral health providers, nurses, dietitians, clerical staff, Café staff and administrative staff.</t>
  </si>
  <si>
    <t>201901280737</t>
  </si>
  <si>
    <t>Conrail Headquarters (Philadelphia)</t>
  </si>
  <si>
    <t>The construction of Conrail's new consolidated headquarters within the Port Richmond Rail Yard will provide an important anchor to activate redevelopment of an estimated 86 acres of dormant land along the central Delaware River. The site is considered to be the largest vacant industrial site remaining in central Philadelphia. A portion of the 200+ acre site is accessible by freight rail and water and active industrial uses are present on approximately 50% of the full property. A new headquarters on 6 acres will transform vacant, underutilized land.</t>
  </si>
  <si>
    <t>201901311317</t>
  </si>
  <si>
    <t xml:space="preserve">Corinthian House - Senior and Intergenerational Housing </t>
  </si>
  <si>
    <t>Spruce Real Estate, LLC. (dba Spruce Real Estate Partners)</t>
  </si>
  <si>
    <t>Corinthian House will provide a mutually beneficial and safe living space for people of different ages, to interact, collaborate, share resources and support each other in everyday life. Our state-of-the-art facility will provide safety, health, education and basic necessities of life for people of all ages, under one roof, complete with Resident Support Services, Health Services, Dining, Amenities, Indoor/Outdoor Recreational Amenities, Playgrounds, and an on-site Nursery. The funds will be dedicated to the design and construction of a new facility. This includes physical improvements such as general construction trades; site work, framing, roofing, foundations, mechanical, electrical, plumbing, fire protection, fire alarm, drywall, and finishes.</t>
  </si>
  <si>
    <t>201901311277</t>
  </si>
  <si>
    <t>Cristo Rey Philadelphia High School Campus II</t>
  </si>
  <si>
    <t>The new school campus, this project, will enable the school to increase enrollment to 600 students. The new campus at will be built on seven acres of land at 17th and West Allegheny Avenue in the Tioga neighborhood of Philadelphia, purchased by Cristo Rey Philadelphia in 2016. The school building will be 100,000 square feet - 50,000 sq.ft in a restored factory and 50,000 sq.ft of new construction. The new school will include features necessary to prepare students for twenty-first century careers: state-of-the-art science labs, collaborative academic spaces, an outdoor patio and amphitheater, an athletic field, a gymnasium, a financial literacy center, parking, and handicapped accessible features including an elevator.</t>
  </si>
  <si>
    <t>201901311258</t>
  </si>
  <si>
    <t>Divine Lorraine Hotel</t>
  </si>
  <si>
    <t>Divine Intervention Hotel, LLP</t>
  </si>
  <si>
    <t>The renovation of the Divine Lorraine by EB Realty Management (EBRM) has been a significant turning point in the economy of North Philadelphia. This project will entail renovating long vacant and blighted space for two new retail concepts; Underground Concepts and Cicala. These restaurant spaces will complement the completed portions of the Divine Lorraine with similar ornate furnishings and stylings. The inclusion of these two restaurants will continue to allow the Divine Lorraine project to serve as the centerpiece and a source of civic pride for the revitalized North Broad neighborhood.</t>
  </si>
  <si>
    <t>201901311307</t>
  </si>
  <si>
    <t>24th and Wharton LLC</t>
  </si>
  <si>
    <t>Project will entail a new construction, mixed-use development including 12 apartments along with a corner commercial space that will house the newly reopened Barrett Education Center which will be renamed for longtime community volunteer Dorothy Allen.The land at 1300-08 S. 24th Street will be used for the project, and has already been purchased and cleared for development. The RACP funds will be used to construct the community center which will occupy the large and prominent corner of the project. This will include complete construction of a bilevel community center, including complete buildout and fitout of finished center which will feature multi-functional space to accommodate community meeting space, classrooms, social services, and various other services that will be available. The re-opened community center will again continue to serve the community as it had for over 30 years.</t>
  </si>
  <si>
    <t>201901311210</t>
  </si>
  <si>
    <t>Drexel Square Park</t>
  </si>
  <si>
    <t>Brandywine 3001 Market LLC</t>
  </si>
  <si>
    <t>The project entails the purchase of an existing 1.3 Acre plot of land located at 3001 Market Street, directly across from 30th Street Train Station known now as Drexel Square, and converting the paved parking lot into a public park. The conversion includes removing the exiting topping slab, replacing the waterproofing (much of the site is over existing occupied space), and then adding a hardscaped field with a 16,769 square foot central green lawn and 8,834 SF of raise planter beds with an array of shrubs and perennials. The planter beds will include mature trees at planting - from 25' to 40' in height.</t>
  </si>
  <si>
    <t>201901300884</t>
  </si>
  <si>
    <t>Drexel University's URBNext</t>
  </si>
  <si>
    <t>The 70,000 square feet of available space in URBNext would be developed into new homes for two Westphal departments: 1) Digital Media and 2) Cinema &amp; Television. The first floor will be a commercial area where businesses can rent space to provide products and services desired by the students and creating retail activity. Below this will be a mezzanine level for faculty offices and small meeting rooms. The lower level of the building will be the location for all the Digital Media and Cinema &amp; Television technical and classroom facilities. This will include a Motion Capture studio that is essential for Virtual Reality work; Digital Immersion Laboratory; Collaborative Gaming Research Laboratory; Ultra High-Definition/High Speed Cinematography Research Studio; Scene Shop, Shooting Studios; and Screening Rooms.</t>
  </si>
  <si>
    <t>201901300902</t>
  </si>
  <si>
    <t>Eastern State Penitentiary Historic Site II</t>
  </si>
  <si>
    <t>Eastern State Penitentiary, a National Historic Landmark, was once the most famous and expensive prison in the world. Abandoned in 1971, the site reopened for public tours in 1994. The project includes vast infrastructure: new electric distribution, an underground storm retention basin, new water/sewer lines and regrading of all paving for accessibility.</t>
  </si>
  <si>
    <t>201901311071</t>
  </si>
  <si>
    <t>Equal Justice Center II</t>
  </si>
  <si>
    <t>The EJC will consist of an innovative, high energy efficient, 160,000 square foot office building, that will house 14 legal services organizations in one place. The central building will guarantee fixed rent and the possibility of ownership, and will drive the debt service down to a much more affordable level that the legal services organizations can afford. These sources will be used to fund land acquisition, construction costs, and associated soft costs.</t>
  </si>
  <si>
    <t>201901311142</t>
  </si>
  <si>
    <t>FJHS Centers for Career &amp; Technical Education and Special Education</t>
  </si>
  <si>
    <t>Friends of Father Judge High School, Inc.</t>
  </si>
  <si>
    <t>There are two separate spaces that would undergo renovations simultaneously inside the scope of work for both the Brisson Center for Academic Excellence and the Welding Lab. The Library, coupled with an adjoining classroom space would be cleared out down to the studs and cinder and the space would be renovated into a massive multi-purpose space complete with HVAC, storefront glass, interactive tutoring spaces, creating a functional &amp; flexible space that allows for numerous configurations to serve its educational purpose. At the same time the former Wrestling Room adjoining the Gym would be cleared down to the studs and cinder. A new electric service and lighting package would be installed along with (12) new welding booths. New HVAC ventilation would be installed to ensure proper exhaust of fumes/particles. Epoxy Flooring would be installed and new safety upgrades related to fire suppression, and alarms installed.</t>
  </si>
  <si>
    <t>201901280730</t>
  </si>
  <si>
    <t>Frankford Arsenal Revitalization II</t>
  </si>
  <si>
    <t>Arsenal Associates is rehabilitating 40 acres of the former Frankford Arsenal, now THE ARSENAL, a nationally registered historic property. The scope includes restoration and modernization of 40 buildings, approximately 881,000 ft.², to create a complete IRMX mixed-use community, replicating the goals for the Philadelphia Restoration Plan. Building 111 and 112 will be structurally restored and improved to create a flexible office/industrial facility. This will include the installation of one new elevator in each building; replace existing windows; provide electrical services to each floor; install new plumbing services to each floor and the appropriate locations on each floor so water and sanitary sewer services can be installed at a future date as and where needed; bring the sprinkler services to each floor to the appropriate locations; perform the required complete roof restoration work for both buildings; and restore the concrete floors in both buildings utilizing a floor grinding, polishing and sealant program.</t>
  </si>
  <si>
    <t>201901300985</t>
  </si>
  <si>
    <t>Franklin Institute Master Plan</t>
  </si>
  <si>
    <t>The Franklin Institute</t>
  </si>
  <si>
    <t>The Franklin Institute Master Plan project consists of four distinct phases with other improvements interspersed in each phase. The earliest phase includes the centralization of the entry and ticketing areas into one secure space on the ground floor. From this space visitors can descend to the upgraded atrium; the atrium will be decluttered to serve as the navigational and informational hub to the museum. The final component of the early phases is the expansion of the two-story collection gallery centered around the Baldwin 6,000 Locomotive. Among the improvements included in the project's latter phases is the upgrades TFI's Omnimax, Planetarium and Franklin Theaters, including the installation of cutting-edge audio, video, lighting and seating equipment.</t>
  </si>
  <si>
    <t>201901311296</t>
  </si>
  <si>
    <t>Friends of Bok Auditorium</t>
  </si>
  <si>
    <t>Friends of Bok</t>
  </si>
  <si>
    <t>The project is for the renovation of the historic Bok auditorium into a dynamic performance and visual art venue and the associated parking to make the re-use of this space possible in a neighborhood with limited parking. This funding will provide baseline infrastructure improvements to the auditorium space including plaster repair, lighting, speaker system, HVAC system (and associated electrical panel), seating modifications to contemporary standards and addressing ADA and code compliance challenges of the historic space. The funding will also provide for the purchase of an adjacent property and the installation of a stacking system to accommodate 48 parked vehicles. This project is aligned with existing comprehensive city-wide and local plans to "preserve and market abandoned art deco buildings" and supports the 'development of cultural facilities'.</t>
  </si>
  <si>
    <t>201901311170</t>
  </si>
  <si>
    <t xml:space="preserve">Gaudenzia Foundation Family Center at West Mill </t>
  </si>
  <si>
    <t>Gaudenzia Foundation, Inc.</t>
  </si>
  <si>
    <t>The Gaudenzia Foundation Family Center project consists of the acquisition, rehabilitation and new construction of three sites. First the adaptive reuse of an existing property that is currently a nuisance to the surrounding neighborhood. The adaptive re-use will create a family center designed to promote family wellness and economic stability through counseling, drug prevention programs, connections to services, and after school care. In addition, 30 new units of LIHTC family housing will be built next door. The interior will be rehabilitated to provide offices and spaces for community and family programming. Gaudenzia is committed to sustainable construction techniques and operational practices and will utilize local materials, low-VOC paint, and low-flow fixtures among other “green” techniques.</t>
  </si>
  <si>
    <t>201901300952</t>
  </si>
  <si>
    <t>Hahnemann Outpatient Expansion – Phase 1 (PAHS)</t>
  </si>
  <si>
    <t>Philadelphia Academic Health System, LLC</t>
  </si>
  <si>
    <t>PAHS will begin a 3-phase project to create new STC pediatric outpatient services and a pediatric ER. It will 1) stabilize, refurbish, and redevelop HUH to meet demand associated with additional inpatient/outpatient services, 2) repurpose and relocate underutilized space for new pediatric outpatient services, and 3) develop new pediatric inpatient and expand adult inpatient lines. PAHS requests funds for Phase 1 of the project, which includes demolishing a blighted, vacant and asbestos contaminated building adjacent to the main hospital building. The HVAC and elevator systems will be upgraded to accommodate the new pediatric and outpatient services. PAHS will add a new outpatient entrance for a pediatric outpatient center to provide relief at the overcrowded emergency room.</t>
  </si>
  <si>
    <t>201901311314</t>
  </si>
  <si>
    <t>Historic Carpenters' Hall Capital Renovations &amp; Upgrades</t>
  </si>
  <si>
    <t>The Carpenters' Company of the City and County of Philadelphia</t>
  </si>
  <si>
    <t>The project entails the renovation/restoration of Carpenters' Hall, a historic structure of international, national, state and local significance. Site work includes excavation -base of building for drainage system, new utility connections, lighting, paver replacement. Exterior work includes comprehensive roof, belfry repairs, install a perimeter drainage system, lighting protection, railing, gutters, wall and comprehensive masonry repairs, exterior carpentry restoration. Interior work includes SIS Standard compliant storm windows to address temp and humidity issues, new basement concrete slab, attic repairs, restoration of all finishes, carpentry repairs, HVAC system replacement, electrical, security/fire system upgrade, new interior lighting all floors. Other renovations: ADA compliant restrooms; upgraded catering kitchen and service area and installing a lift / LULA.</t>
  </si>
  <si>
    <t>201901300866</t>
  </si>
  <si>
    <t>Kay &amp; Harold Ronson Health and Applied Science Center - Phila U.</t>
  </si>
  <si>
    <t>The site is already an active part of the core campus and as such will receive improvements including new utility connections, stormwater management design, driveway and parking configurations, permeable pavement walkways to essential destinations and building entrances, and new landscape plantings. The four­-story, $35 million, 60,000 gross square foot (GSF) building will connect to the existing Hayward Hall and include site work consisting of grading, utilities, roadways, landscape improvements and pedestrian connecting bridge to adjacent campus walkways; Classrooms, technical spaces (laboratory, clinical / clinical­-related) and support spaces, group study and conference rooms, faculty offices, some department administration offices, and a new centralized core with an elevator, telecommunication and electrical closets and restrooms; Mechanical / core facilities, and; Shell space for future program expansion.</t>
  </si>
  <si>
    <t>201901280726</t>
  </si>
  <si>
    <t>Keys at Historic St. Peter's Church (Philadelphia)</t>
  </si>
  <si>
    <t>St. Peter's Episcopal Church</t>
  </si>
  <si>
    <t>Since the early 1800s, civic engagement has been essential to the mission and vision of St. Peter's Episcopal Church. The new 25,800 square foot handicap accessible Neighborhood House will be built on the church's adjacent parking lot, which it has owned since 1940. At the corner of 3rd and Lombard Streets, the building is designed to complement the existing historic church and will be set in newly created gardens and public spaces. Noteworthy is the incorporation of Geothermal for heating and cooling, Green roof, Photovoltaic cells, Stormwater Management Systems and Renewable building materials. The floor plan-designed for maximum flexibility- has ten rooms and includes a 4,000 sf Great Hall, 7 meeting rooms, commercial kitchen for nutritional programs, administrative offices, and underground parking.</t>
  </si>
  <si>
    <t>201901159181</t>
  </si>
  <si>
    <t>Liberty on the River - K4 Philadelphia</t>
  </si>
  <si>
    <t>Liberty on the River is a proposed 17-acre mixed-use, master planned development along the Delaware River waterfront transforming vacant and underutilized land. Ten towers are planned for the site consisting of senior living, a hotel, rental and for sale housing units, retail and restaurants. Tower One is the first phase of the $1.7 billion development that will revitalize this section of Philadelphia. The RACP funds will be used for the non-residential portion of construction of Tower One. This includes site improvements, parking podium hard costs, retail hard costs, and the 24,694 square feet of public space. The overall site preparation has included addressing "land development" issues such as utilities upgrades, storm water management approvals, and PennDOT offsite road issues.</t>
  </si>
  <si>
    <t>201901280689</t>
  </si>
  <si>
    <t>Logan Point Redevelopment (Philadelphia)</t>
  </si>
  <si>
    <t>In a collaborative public-private partnership, Logan West Associates, LP and the Philadelphia Redevelopment Authority have launched an effort to redevelop Logan, transforming the blighted property into a vibrant commercial and community asset. RACP funds will be used to mitigate the site's structural instability on a 10-acre parcel through excavation, grading, paving, installation of structural pilings and slabs and replacing failing utility infrastructure - improvements needed for any follow-on redevelopment to occur. A 103,305 square feet mixed-use center will then be developed. It will include a variety of commercial uses such as a supermarket, medical office, convenience store, restaurant, and fitness center. Because Logan is located in a food desert, the proposed 25,000 square foot supermarket will be a vital addition to the community.</t>
  </si>
  <si>
    <t>201901300943</t>
  </si>
  <si>
    <t>Mann Center - Enhance the Experience Capital</t>
  </si>
  <si>
    <t>The elements to this capital renovation plan include: (1) A new Skyline Stage infrastructure and equipment to be constructed, eliminating the current rental expense and dramatically reducing operational costs of the Skyline Stage performances. (2) Restoration of the Pavilion house left and house right soffits. (3) Electrical and safety/security upgrades, including the purchase and installation of a new generator that will allow the Mann to serve patrons and members of the community in times of inclement weather or power outages. (4) Facility-wide enhancements, including: the expansion of currently overcrowded entry plaza; the renovation and expansion of existing hilltop and pavilion restrooms; the expansion of the Donor Area; and the expansion of the Education Center.</t>
  </si>
  <si>
    <t>201901311166</t>
  </si>
  <si>
    <t>Mantua Community Center-Mt. Vernon Manor</t>
  </si>
  <si>
    <t>Mount Vernon Manor, Inc</t>
  </si>
  <si>
    <t>The project will address pressing structural, service, and aesthetic issues with the property by undertaking a moderate physical renovation. The first task will be to secure ownership of the building, to which end MVM is currently drafting an agreement of sale with the Philadelphia Land Bank. The next priority will be to secure the building envelope, and the medium-term aim will be to restore facilities to use and occupancy through programming and the rent-out of commercial office space. Specifically, the project will fully replace an aged, leaking, uninsulated roof with a new, insulated roof; will replace all ninety original property windows with modern, insulated windows; will totally renovate all bathrooms; will replace aging light fixtures and switches; and will restore select interior surfaces with new drywall and repainted interior surfaces.</t>
  </si>
  <si>
    <t>201901311308</t>
  </si>
  <si>
    <t>Mantua Supermarket - Commercial II</t>
  </si>
  <si>
    <t>3600 Haverford Avenue Associates, LP</t>
  </si>
  <si>
    <t>The proposed Village Square on Haverford, Phase I will be composed of a five-story multifamily building with 72-units above a 20,000 SF full-service market, 40-units within 10 quadruplex townhomes, and a 10,000 SF office. The market space which provides fresh food options for the community also features a coffee house and community garden. WURD Radio Station and The Lomax Companies will occupy the office space. The development offers its residents a roof deck pavilion, club room, business center, and bike storage. In addition, there will be 64 on-site parking spaces allocated between two surface lots. Approximately, 21% or 23 of the units will be rent restricted at or below 50% AMI interspersed throughout the development. The remaining 89 units are work force housing rentals. In effort to support this affordability, the developer will apply for Philadelphia Housing Authority project based subsidies for 11 units to address the needs of residents at or below the 50% AMI level.</t>
  </si>
  <si>
    <t>201901290803</t>
  </si>
  <si>
    <t>Market East Lighting Program - Center City District</t>
  </si>
  <si>
    <t>CCD will design, install and maintain 77 new, decorative, LED, energy-efficient pedestrian light fixtures to replace those already owned by CCD along Market East from City Hall to 6th Street. New textured, curved metal panels will be fashioned to create a lantern element at the top of new 30' tall poles. For everyday use, RGBW-LED accent lights will be programmed to provide energy-efficient white light to highlight the pedestrian sidewalk areas. For holidays and special events, a DMX show controller will enable the programming of these same lights to create dynamic color changing light shows for different seasons - including colored accent for the lantern poles and pools of colored light on the sidewalk to engage pedestrians.</t>
  </si>
  <si>
    <t>201901311003</t>
  </si>
  <si>
    <t>MCSCS Gymnasium Addition (Philadelphia)</t>
  </si>
  <si>
    <t>Parents United for Better Schools, Inc.</t>
  </si>
  <si>
    <t>The Gymnasium will be constructed as a two-story, pre-engineered metal building, and will include a high school regulation size basketball court, as well as two junior high sized, overlapping cross-courts. The proposed bleacher seating will accommodate approximately 295 people. The support spaces, which include restrooms and changing rooms, storage, and utility spaces, will be constructed as a one-story, pre-engineered metal building and will be located immediately adjacent to the Gymnasium. The building addition will be connected to the existing building by a vestibule, constructed primarily of an aluminum storefront system. The area located between the existing building and the new addition, which is approximately 1500 SF, will be converted into a courtyard for the students.</t>
  </si>
  <si>
    <t>201901311110</t>
  </si>
  <si>
    <t>Merriam Theater-Kimmel Center Phase 1</t>
  </si>
  <si>
    <t>This Project will include the entire Merriam Theater Tower, restore mechanical, electrical, and plumbing (MEP) systems, and renovate the seven floors that serve theater patrons and KCI program participants &amp; staff. MEP improvements will split systems between theater, tower, and each individual floor for heating/cooling, electric, and piping. Complete renovations on theater-adjacent floors include new theater restrooms (including new ADA compliant and accessible restrooms), guest and patron areas, and event space for the Merriam Theater (3rd &amp; 4th Floors). Office floors will serve KCI and 8 Resident Companies' staff with 110 work stations for ticketing, administration, IT, marketing, and finance. One floor will expand KCI's Education Department, which partners with the School District of Philadelphia and Title 1 schools to connect 100,000 youth to arts education annually by 2023. Final improvements will include windows &amp; roof repair and leasable space.</t>
  </si>
  <si>
    <t>201901311267</t>
  </si>
  <si>
    <t>Mural West (Philadelphia)</t>
  </si>
  <si>
    <t>523 North Broad Owner, LP</t>
  </si>
  <si>
    <t>It is 523 North Broad Owner, LP's desire to build one of the most beautiful and ambitious buildings ever conceived - Mural West, an idea inspired by former planning commissioner, Prof. Alan Greenberger. We will create an inclusive gateway project, some 30 stories high that will prove the model of coexistence of the development and art worlds, and also serve to revitalize, and even heighten, Philadelphia's most prominent mural, Meg Saligman's COMMON THREADS, a mural about murals. Mural West a proposed new, Class A, mixed-use tower on the edge of Center City Philadelphia.It is our intent to not only create an outdoor museum like aura featuring Meg's various studies that evolved into this incredible mural but also to feature the mural visibly atop our upper stories. RACP funds will be used for the site work, utilities, mural restoration work, the outdoor museum, and retail spaces of the project.</t>
  </si>
  <si>
    <t>201901300976</t>
  </si>
  <si>
    <t>Mütter Museum and Library Galleries Expansion</t>
  </si>
  <si>
    <t>The College of Physicians of Philadelphia</t>
  </si>
  <si>
    <t>Renovations will ensure the Mütter can continue to grow our audience, engage more student groups from underserved schools, improve visitor experience, and display more of our unique collections. Museum and Library Galleries Expansion: Nearly doubles the Museum square footage, offering a clearer, more welcoming entry point that provides visitors with a comprehensive introduction to all aspects of the College. The existing Mütter Gallery will connect to a new two-floor gallery space that joins the Thomson Gallery and new Rare Book Gallery. New exhibitions will feature more of our collections and highlight important medical accomplishments, particularly those of underrepresented groups.  Upgrades to 1955 Library Stacks: New HVAC and fire suppression system, new lighting, and improved physical layout and work areas, providing visual connection from the Museum into the stacks.</t>
  </si>
  <si>
    <t>201901280711</t>
  </si>
  <si>
    <t>National Constitution Center 2019</t>
  </si>
  <si>
    <t>National Constitution Center</t>
  </si>
  <si>
    <t>This project has two phases that address the exterior and interior infrastructure upgrades of the National Constitution Center. The exterior addresses some damage done during the 2016 earthquake, replacement of vestibule glass, and a new roof. The interior renovations focus on the replacement of existing wet sprinkler system pipes, upgrading control valves on the chiller system, relocating the Pony Boiler and adding another one, and installing a Demand Control Ventilation system. These projects will bring in multiple trades such as plumber, mechanical, electrical, glazer and roofer.</t>
  </si>
  <si>
    <t>201901311094</t>
  </si>
  <si>
    <t>National Liberty Museum Renovation and Improvement</t>
  </si>
  <si>
    <t>National Liberty Museum</t>
  </si>
  <si>
    <t>The National Liberty Museum (NLM), located in the heart of historic Philadelphia, is a museum &amp; learning center dedicated to preserving America's heritage of freedom by fostering good character, civic responsibility, and respect for all. The proposed project encompasses critical repairs &amp; renovations to our building that will enable us to bring our educational programs to even more community members. The project entails significant upgrades and renovations: our historic facade will be repaired per inspectors' recommendations; a new three-phase electrical service will be installed, including switchgear, transformer, and electrical room renovation; our fire systems will be upgraded to ensure code compliance; three of our main galleries will be completely renovated to improve visitor flow/traffic patterns and exhibition capabilities.</t>
  </si>
  <si>
    <t>201901311179</t>
  </si>
  <si>
    <t>Navy Yard Barracks Hotel</t>
  </si>
  <si>
    <t>Barracks Holding, LLC</t>
  </si>
  <si>
    <t>The vacant Navy Yard Barracks Building is currently being re-imagined as an upscale, 230+ Key full-service hotel. Current plans call for a 88,500 SF expansion of the existing 120,500 SF floor plan, totaling 208,500 SF at hotel completion. Additionally, the hotel will feature a 8,500 SF restaurant and bar, a gym, approximately 10,800 SF of indoor meeting space, and over 3,000 SF of outdoor event courtyards. The requested funds will be usedfor environmental (site contamination, mold asbestos, debris) and structural (roof and foundation) remediation of the building, as well as those costs associated with maintaining the historic character of the building.</t>
  </si>
  <si>
    <t>201901290786</t>
  </si>
  <si>
    <t>NewCourtland Senior Community at Pennypack Phases 1-2</t>
  </si>
  <si>
    <t>NewCourtland purchased a 32-acre site from the Philadelphia Housing Authority with the intent to develop a LIFE Center, athletic fields and affordable senior housing. This project involves the new construction of Phase 1 – LIFE Center and Phase 2 – Athletic Fields. The LIFE Center will be 28,382-square foot commercial building with the following amenities: general day rooms, dementia day rooms, a greenhouse, gardens, a full clinic, personal care bathrooms, a hair care station, conference rooms, offices and touchdown stations, laundry facilities and a warming kitchen.  The Athletic Fields will meet NCAA Division II guidelines and will include a multi-purpose turf field for soccer and lacrosse, a track and field sports infrastructure, a softball field, a field house with concessions and public bathrooms, and a parking lot. Both phases will include curb, sidewalk, and crosswalk improvements including several new ADA curb ramps.</t>
  </si>
  <si>
    <t>201901300933</t>
  </si>
  <si>
    <t>North Philadelphia Revitalization Initiative II</t>
  </si>
  <si>
    <t>3890 North 10th Street Inc.</t>
  </si>
  <si>
    <t>The project has two components. At 3256-58, 3246R-54, 3254, and 3226 Germantown Avenue, the existing structures will be demolished and a new mixed- use building consisting of ground floor community-serving uses will be constructed. At the Lenfest Center, renovations will consist of improvements to better meet the needs and interests of the surrounding community. This includes conversion of storage space for an indoor/outdoor play area, a fitness room, new maker and art spaces, new classroom space for educational and enrichment activities, reconfiguring existing office space to improve layout, and a new rooftop athletic field and vegetable garden. Construction will also include a new egress stair tower from the second floor to address building code deficiencies.</t>
  </si>
  <si>
    <t>201901311117</t>
  </si>
  <si>
    <t>North Station District - Innovation Center</t>
  </si>
  <si>
    <t>North Station District LLC</t>
  </si>
  <si>
    <t>The project involves the renovation and adaptive reuse of a vacant and dilapidated former industrial building to a state of the art innovation center. It will include approximately (i) 150,000 sq. ft. of loft type space, both on an individual office basis and open plan collaboration space for STEM uses; (ii) parking and support space; and (iii) retail and other amenity space, primarily for restaurants and brew pubs (including a roof top open and enclosed space), organic food outlets, and other uses (such as an alternative health and wellness center) that are in demand but are not available in this community and would help draw occupants.</t>
  </si>
  <si>
    <t>201901300834</t>
  </si>
  <si>
    <t>Nueva Esperanza Inc.</t>
  </si>
  <si>
    <t>The project will include the creation of a conference room and reception area that consists of a multi-purpose room designed to seat up to 300 people with a balcony. The room will have an expansive glass wall that will provide significant natural lighting and a robust audio-visual system. In addition, the project will include the creation of a lobby/reception area that will be adjacent to the main room. This space will provide another area in which community members, students and guests will be able to gather, socialize and relax. It can also be used to host other smaller events. The project will include the development of a 900 sf Art Gallery that will enhance and promote the Latino community's vibrant artistic and cultural heritage. The project will include the development of a new library for use by the students of Esperanza College of Eastern University which makes affordable higher education available to the residents of the community.</t>
  </si>
  <si>
    <t>201901311091</t>
  </si>
  <si>
    <t>Old City Philadelphia Boutique Hotel</t>
  </si>
  <si>
    <t>ASH NYC INC</t>
  </si>
  <si>
    <t>The project will rehabilitate an approximately 38,000 square foot historic warehouse (419 Vine St) and build on the adjacent surface parking lot (401 Vine St) to create a 150 room boutique hotel with two restaurants, a spa, gym, an events space, and rooftop bar. The project will rehabilitate and transform the currently vacant warehouse building to accommodate the hotel and sensitively build a new addition on the adjacent surface parking lot, merging the old and the new structures into a unified experience. Complete gut renovations will occur on the existing vacant warehouse, and ground up construction will occur on the empty lot. The ground floor will include a lobby bar, café, and restaurant while the lower level will feature event space to hosts weddings of up to 125 guests and feature a gym and spa. Nestled amidst historic billboards, the roof will feature a signature rooftop bar experience unlike anything else in Philadelphia.</t>
  </si>
  <si>
    <t>201901311177</t>
  </si>
  <si>
    <t xml:space="preserve">Overbrook Farmacy - Wellness Center </t>
  </si>
  <si>
    <t>JASTECH Development Services, Inc.</t>
  </si>
  <si>
    <t>The existing, crumbling structures at the site will be demolished to construct the newly built center. The center's plans includes required spaces for exam rooms, staff offices, and other requirements such as providing a separate entrance to the wellness center and privacy issues based on HIPPA. Further, the center will include a public venue area that could be offered for educational sessions, event rental, vertical interior agriculture center, a farmer's market, the commercial kitchen, and fresh food market.The project will require selective demolition of the slab and demolition of the existing vacant structure, as well as site work, concrete work, masonry, utilities, HVAC, fire suppression systems, plumbing, electrical, and flooring.</t>
  </si>
  <si>
    <t>201901311010</t>
  </si>
  <si>
    <t>Passyunk Energy Center, LLC</t>
  </si>
  <si>
    <t>Passyunk Energy Center is committed to serving the energy needs of the Philadelphia region for the foreseeable future. With RACP funding, the Passyunk Energy Center would invest in approximately 5.2 MW of solar PV equipment at the Passyunk site. This would be the largest single solar installation within the City and a commitment to zero emission energy throughout the Commonwealth. This solar production will generate enough electricity to operate all the equipment with the Passyunk Energy Center, as well as all the Philadelphia Gas Works electricity needs for the Passyunk site. With associated equipment, this production will support a microgrid, enabling the site to operate normally even when the local electric grid is done, ensuing a safe, robust and redundant operational capability for the City.</t>
  </si>
  <si>
    <t>201901300847</t>
  </si>
  <si>
    <t>PATH: Northeast Philadelphia Community Revitalization</t>
  </si>
  <si>
    <t>P.A.T.H. (People Acting to Help), Inc.</t>
  </si>
  <si>
    <t>PATH (People Acting To Help) will construct outpatient treatment facilities and administrative offices, along with surplus office spaces to rent. Specifically, PATH will:1) Renovate a now-vacant 4-story structure at 1919 Cottman Avenue, preserving the appearance of its mid-century modern facade, and expand it by building a direct, 4-story addition. 2) Add a detached 4-story structure to house outpatient facilities specifically for children, as well as a landscaped green space between the two buildings, new pedestrian pathways and parking areas, and planted trees along surrounding sidewalks.</t>
  </si>
  <si>
    <t>201901290810</t>
  </si>
  <si>
    <t>Pennovation Works Building 227-University of Penn II</t>
  </si>
  <si>
    <t>Building 227 is a repurposing of a DuPont research laboratory built in 1950. The 68,400 square foot building will becompletely renovated and repurposed as wet labs, offices, and flexible spaces to appeal to innovators attracted to thePennovation Center. Building 227 will reuse the existing structure but will be a gut renovation with all new interior partitions and mechanical/electrical systems. It includes 3 typical floors of tenant space above a 1st floor that combines shared amenity, tenant space, and building service. A central corridor divides the typical floors with 55% of the available tenant space targeted for wet lab fit-out on one side and 45% for dry office/tech loft on the other. A shared break room and 12-person conference room is provided at each floor. Building 227 will allow for collaboration, business innovation and will have few restrictions on types of use to foster broad opportunities for corporate partnerships.</t>
  </si>
  <si>
    <t>201901311125</t>
  </si>
  <si>
    <t>Pennsylvania Ballet Dance Center</t>
  </si>
  <si>
    <t>PAB seeksfunding to help complete its home on N Broad. In 2013, PAB opened the initial 15,000 sq ft section of a planned dance facility that would include 50,000 sq ft of studios, offices and support spaces. The completion of the facility will include renovation of the current building and new construction of: a multi-purpose space; wellness center; studios; and admin offices. The multi-purpose space will serve a number of roles: a large rehearsal room for dancers and students; a black box theater for additional performances; a space for cultural programs for a broader community; an event space; and a rental space that will increase income.</t>
  </si>
  <si>
    <t>201901311123</t>
  </si>
  <si>
    <t>People's Emergency Center - Hawthorne Hall</t>
  </si>
  <si>
    <t>People's Emergency Center Community Development Corporation</t>
  </si>
  <si>
    <t>This project entails the complete rehabilitation of Hawthorne Hall as a restaurant and performance space for the tenant, Busboys and Poets. Construction of the project involves the adaptive reuse of the building's interior along with a careful restoration of the building's historic facade and the remainder of its envelope. The property consists of two buildings that are connected internally. The 3849 Lancaster Avenue portion is pie-shaped and contains approximately 3,500 SF. The ground floor is a wide-open commercial space which will become a full service restaurant. The second and third floors combine into one double-height performance space with a mezzanine balcony and stage. The 3847 Hamilton Street portion of the building follows a more traditional rectangular configuration with approximately 3,000 SF over three floors. This side will contain the Busboys and Poets bookstore at the ground level, along with essential services: a new elevator, staircase, restrooms and offices.</t>
  </si>
  <si>
    <t>201901311233</t>
  </si>
  <si>
    <t>Philadelphia Campus Redevelopment and Expansion-Lutheran Seminary</t>
  </si>
  <si>
    <t>The Philadelphia Campus of ULS is seeking a mixed-use development opportunity to support the commercial and institutional functionality of several campuses' interior buildings. The refectory will be used as a full-service catering facility, and the project would include redesign and refurbishing to bring it up to code and functionality. The Chapel Plaza Health Services project will include redevelopment of the underutilized undercroft, which is currently not prepared to support healthcare and preventative care needs of insured and underinsured residents and thus renovations would bring the building into compliance to support medical services. The Hagan Hall Education and Business Center will support the expansion of our current affiliation with Academy Charter Cyber School and the entrepreneurial development of new businesses and the growth of existing businesses in the area.</t>
  </si>
  <si>
    <t>201901230446</t>
  </si>
  <si>
    <t>Philadelphia Clef Club of Performing Arts</t>
  </si>
  <si>
    <t>Philadelphia Clef Club of Performing Arts, Inc.</t>
  </si>
  <si>
    <t>The existing facility for the Philadelphia Clef Club of Performing Arts is 32,000 sq ft. Built in 1995, the building houses the non-profit organization for Music Education, Artistic Performance, Facility Rentals and Events. The Philadelphia Clef Club will provide renovations and upgrades to the performance hall, music studios, historical archive, kitchen and building façade for the cultural facility. The renovations will include replacement of the roof, HVAC, plumbing, upgrades to electrical systems and improvements to enhance the functionality of the building (e.g. technology upgrades for office space, production studios, and space reconfiguration used for education purposes).</t>
  </si>
  <si>
    <t>201901311275</t>
  </si>
  <si>
    <t>Philadelphia Metropolitan Opera House II</t>
  </si>
  <si>
    <t>The Metropolitan Opera House has already started to transform the North Broad Street Corridor. The second phase of the Met includes a broad street restaurant, a downstairs dining hall and a rooftop deck. The continued transformation of this great building will continue to serve as a catalyst that bridges the gap between Center City and North Philadelphia, attracting visitors from all over the country. The RACP funds will be used for the hard costs associates with the additional community and building amenities that are part of the overall transformation of the Met and North Broad.</t>
  </si>
  <si>
    <t>201901300949</t>
  </si>
  <si>
    <t>Philadelphia Museum of Art Core II</t>
  </si>
  <si>
    <t>The Core Project will reorganize circulation at the heart of the building to improve the visitor experience. It will add 90,000 square feet of public space within the building's existing footprint, including 23,000 square feet for displaying the Museum's renowned art collection and 67,000 for educational programs and visitor amenities. It will replace HVAC, electrical, IT, fire safety, and security systems. It will ensure permanent ADA access for the first time and will improve emergency egress. It will reduce energy consumption through cost-effective LED lighting, improved insulation, double-glazed windows, responsible water management, and building automation.</t>
  </si>
  <si>
    <t>201901311114</t>
  </si>
  <si>
    <t>Funds will be used for the marble floor repair of Memorial Hall, a National Historic Landmark. The Museum will hire NorthStar Museums and Education to manage the project, and Knapp Masonry to remove, repair and replace 16,000 square feet of marble floor. In the targeted area Knapp will: (1) Remove all tiles, including border tiles and field tiles, and remove cinder substrate to a depth of two inches; (2) Salvage border tiles and red field tiles, and repair cracked tiles; (3) Replace substrate with a substrate system that allows for movement of the stone, resulting from expansion and contraction of the floor system; (4) Reinstall salvaged tiles and install new white field tiles; and (5) Clean and seal the floors.</t>
  </si>
  <si>
    <t>201901300887</t>
  </si>
  <si>
    <t xml:space="preserve">Powel Elementary &amp; SLA Middle School - Drexel University </t>
  </si>
  <si>
    <t>Drexel will construct a school facility (approximately 90,000 SF) that will provide a hands-on learning environment, with specially designed spaces to accommodate experimentation and project-based learning. SLA-MS will serve 360 to 400 fifth- through eighth-grade grade students with 14 classrooms and two science labs. Powel Elementary school will serve 420 Kindergarteners through fourth-grade students with 15 classrooms. The two schools will share an art room, library, music/drama room, gymnasium, cafetorium, nursing, counseling, outdoor areas, and some administrative services. The gymnasium and cafetorium will have public entrances to encourage community use. Landscaping on the three-acre site will provide flexible spaces to accommodate unique play equipment, lunch areas, and outdoor classrooms, and will feature native plants to provide shade, seasonal interest, and storm-water management.</t>
  </si>
  <si>
    <t>201901300954</t>
  </si>
  <si>
    <t>Project HOME Kensington Recovery Residence</t>
  </si>
  <si>
    <t>The Kensington Recovery Residence will consist of the renovation and adaptive reuse of the historic former School of Nursing building located on the campus of Episcopal Hospital in the Kensington neighborhood of Philadelphia. Project HOME will acquire the project property, 115 E Huntingdon Street, from Episcopal Hospital. The completed project will consist of 43,678± SF for affordable housing and support services, including 54 efficiency units; 4,904± SF for two group living units for eight individuals, along with support space; and 2,641± SF of commercial space, on the 22,860± SF site.</t>
  </si>
  <si>
    <t>201901179304</t>
  </si>
  <si>
    <t>Project Next - Aramark II</t>
  </si>
  <si>
    <t>The Project site is adjacent to the Schuylkill River corridor, which is a major City of Philadelphia’s redevelopment priority. Through the Schuylkill River Development Corporation many improvements to the riverfront have been and are proposed. The Project would assist in retaining a corporate leader in the Commonwealth and bringing to this area of Philadelphia joining PECO, FMC and others.  The Project has entered into a long-­term lease with PMC for approximately 260,000 sf of office space. The Project will function as the Applicant's HQ and will help retain the Applicant in the Commonwealth. The Project involves the redevelopment of a vacant building and funding will be used with improving the building to meet the Applicant's requirements.</t>
  </si>
  <si>
    <t>201901300879</t>
  </si>
  <si>
    <t>Proto Brewery Hotel II</t>
  </si>
  <si>
    <t>The Proto Brewery Hotel will be created so that guests can combine business and pleasure and will serve as a destination gathering spot for travelers and locals. The Proto Brewery Hotel will have 125 rooms, a rooftop pool, 2 restaurants, a coffee shop, and a co-working facility. The co-working incubator will be a radically new kind of office: a series of spaces, experiences and amenities suited to ambitious innovators. The co-working space will be a private membership work collective intended for both “solo-preneurs” and those leading teams of people.</t>
  </si>
  <si>
    <t>201901311043</t>
  </si>
  <si>
    <t>PYB proposes to construction the Youth Basketball and Education Center by renovating a portion of the Budd Plant at 2831 Fox Street Philadelphia into a state-of-the-art youth basketball and education center. This proposed sports, education, and community center, will draw boys and girls from across the city and region, and will serve as a safe haven and empowerment vehicle for thousands of young people every year. This includes fixing/supporting the integrity of the exterior envelope and significant systems replacement and repair in the building, which has been vacant since 2002. The building will be configured for the project; including six basketball courts with one court for exhibition games, locker rooms, a strength training and fitness room, a cafeteria and additional uses needed for the project.</t>
  </si>
  <si>
    <t>201901311087</t>
  </si>
  <si>
    <t>Rafael Porrata-Doria Place (HACE Mixed-Use Development)</t>
  </si>
  <si>
    <t>Hispanic Association of Contractors and Enterprises Inc (HACE)</t>
  </si>
  <si>
    <t>HACE gained site control from the Philadelphia Redevelopment Authority and is ready to begin site preparation activities. Specific outcomes to be achieved through the development of Rafael Porrata-Doria Place include: (1) 21,525 sf of mixed-use new construction; (2) Ground floor 3,364sf commercial space; (3) 3 upper floors containing 30 new affordable housing units for low-income persons aged 55+ who are not eligible for other senior housing; and (4 Attraction of 4 new businesses to the corridor.HACE will use all RACP funding to complete the ground floor 3,364-sf commercial portion of this projectand the development of 30 new affordable housing units on the upper floors of the property.</t>
  </si>
  <si>
    <t>201901290811</t>
  </si>
  <si>
    <t>Rhoads Industry Reno &amp; Construct of Industrial Manufacturing-Navy Yard II</t>
  </si>
  <si>
    <t>Building 57 was a former shipbuilding center that was in disrepair since the closure of the US Navy Yard in Philadelphia in 1994. Rhoads is undertaking to renovate this building to its original purpose. This includes the design, renovation and construction of new heavily reinforced flooring, electrical systems, crane systems, roofing, lighting, rolling doors and office space to host the US Navy, Prime Contractor, and subcontractors who will design and construct major ship components for the existing and new class of submarines as the fleet expands from 308 to 355 ships. The renovation will meet the historic restoration requirement in the Navy Yard.</t>
  </si>
  <si>
    <t>201901311300</t>
  </si>
  <si>
    <t>Riverview Plaza (Philadelphia)</t>
  </si>
  <si>
    <t>Riverview LP</t>
  </si>
  <si>
    <t>Riverview Plaza's anchor is comprised of three dynamic parcels: United Artists, Pep Boys and Staples. The project will consist of a facade renovation to the existing United Artists, and a collection of two new modern mixed-use modern buildings with approx 45,000 square feet of retail and approximately 265 dwelling units. The project also includes related site improvements (e.g., updated storm-water management infrastructure, sidewalks, landscaping), involving the retention and relocation of existing tenants, the placement of new tenants.</t>
  </si>
  <si>
    <t>201901078481</t>
  </si>
  <si>
    <t>Roosevelt Blvd, Philadelphia Grocery Store - Lidl (Store # 1250)</t>
  </si>
  <si>
    <t>This project brings a new low cost retail grocery store to a community that is needing such a project and also isrevamping a site that is in need of redevelopment. This project entails removal of an existing structure, rehabilitation and remediation of the land, and construction of a new retail stand along store.</t>
  </si>
  <si>
    <t>201901311217</t>
  </si>
  <si>
    <t>RP Roosevelt II BTS (Philadelphia)</t>
  </si>
  <si>
    <t>NP Roosevelt Industrial II, LLC</t>
  </si>
  <si>
    <t>The existing vacant and blighted building at 11601 E Roosevelt Boulevard (previously home to the IRS) will be razed and replaced with a new +/- 315,000 SF build-to-suit distribution facility for a well known national retail operation. The facility will be a state of the art Class A industrial building and will bring much needed employment and capital investment to NE Philadelphia. The grant funds will be utilized to make the project viable by offsetting vertical construction costs.</t>
  </si>
  <si>
    <t>201901300931</t>
  </si>
  <si>
    <t>Salvation Army Emergency Disaster Services Command Center (Philadelphia)</t>
  </si>
  <si>
    <t>The Salvation Army will construct a new facility to house its EDS program on property that it owns on North Broad Street in Philadelphia. The primary purpose of this new facility is to accommodate additional staff, training space, supplies, and vehicles, while enhancing its ability to coordinate and facilitate disaster response across central and eastern PA. The new building will be 13,800 SF, a significant increase from its current 1,900 SF space. The facility will house a warehouse, vehicle and equipment storage, training spaces, incident command room, administrative offices and other support spaces. A parking area will also be provided with an overflow area to increase the amount of emergency vehicles that can be accommodated as needed.</t>
  </si>
  <si>
    <t>201901240542</t>
  </si>
  <si>
    <t>Schuylkill Banks Christian to Crescent (Schuylkill River Trail)</t>
  </si>
  <si>
    <t>The Schuylkill River Trail is a 128-mile multi-use trail running along the Schuylkill River with trail segments at various stages of development. The project will fill the last major gap in the Schuylkill Banks trail, along approximately 3,000 feet of the riverfront between Christian and 34thstreets. Based on the feasibility study and preliminary design, the project will consist of the construction of a cable supported bridge structure and related connections to existing on-land trail segments on either side of the structure, as well as a bridge and ramp near the midpoint of the center span of the bridge structure to connect this route to South Philadelphia neighborhoods.</t>
  </si>
  <si>
    <t>201901311211</t>
  </si>
  <si>
    <t>Schuylkill Yards Rail Infrastructure Improvements</t>
  </si>
  <si>
    <t>Brandywine 3025 JFK, LP</t>
  </si>
  <si>
    <t>The Schuylkill Yards Rail Infrastructure Improvement project entails the relocation and renovations to existing SEPTA and CSX infrastructure in order to make the project site suitable for development.This rail infrastructure work will include the relocation of SEPTA's signal bridge, catenary structure and the installation of a new tunnel lid for the north/south JFK SEPTA line. The infrastructure work will also include improvements to landscaping, hardscaping, and edge barrier work at the existing CSX rail line easement and will accommodate the surrounding development.</t>
  </si>
  <si>
    <t>201901311080</t>
  </si>
  <si>
    <t>Sharswood Phase II</t>
  </si>
  <si>
    <t>Hunt Development Group, LLC</t>
  </si>
  <si>
    <t>Sharswood Phase II is a new construction, mixed-income, family development consisting of three, 15-unit multi-family buildings and 75 two- and three-bedroom townhomes along four blocks within the Sharswood neighborhood of Philadelphia. The buildings will contain 100 Low-Income Housing Tax Credit units, and 20 market rate units. The unit mix will consist of 59% three-bedrooms, 33% two-bedrooms, and 8% one-bedrooms. 12 of the units will be restricted to 20% of the Area Median Income (AMI), or below, 49 units will be restricted to 50% AMI or below, 39 units will be restricted to 60% AMI or below, and 20 units will be unrestricted but set at 80% AMI. Of the total units, 51% of the units are restricted to 50% AMI or below. 60 units will have Project-Based Vouchers, provided by the Philadelphia Housing Authority, set at FMR. This phase will contain a community center and all buildings will meet Enterprise Green Communities standards with Energy Star appliances.</t>
  </si>
  <si>
    <t>201901311309</t>
  </si>
  <si>
    <t>Smith Memorial Playground &amp; Playhouse Preserving Play III</t>
  </si>
  <si>
    <t>A RACP grant will help cover the full project cost. Deteriorating terraces will be replaced to increase the usable space on the lower level of the building by 50% and create room for a new Urban Nature Preschool. Exterior upgrades will also facilitate the creation of an outdoor classroom for the preschool. Additional modifications will be made to the interior to create classroom spaces. An egress will be added to the third floor and staff offices will be move to create more usable recreational space for visitors on the second floor. Additional work will be done to upgrade the condition of the building and improve the quality of visitors' experience (e.g., add new restrooms and air conditioning).</t>
  </si>
  <si>
    <t>201901311192</t>
  </si>
  <si>
    <t>STEAMIE Workspace (Philadelphia)</t>
  </si>
  <si>
    <t>Ujima Developers</t>
  </si>
  <si>
    <t>The project will fully rehabilitate an abandoned property and transform it into an a place where chronic unemployment will be addressed and small businesses are created. Project components include:Structure/Roof; Exterior Windows/Doors/Walls; Interiors &amp; Finishes; Elevators; Plumbing; HVAC; Fire Protection; Electrical.</t>
  </si>
  <si>
    <t>201901311265</t>
  </si>
  <si>
    <t>Studebaker Building Redevelopment</t>
  </si>
  <si>
    <t>677 N. Broad Associates, LLC</t>
  </si>
  <si>
    <t>The property, built in 1917, was purchased in 2016 and underwent significant investment to maintain the historic facade and tradition of being a community link. Formally a showroom for Studbaker automobiles, the building was built for visual appeal and utilitarian use. The redevelopment project will continue in this heritage as well as bolster economic growth in the renaissance of the North Broad neighborhood with mixed-use space. The tenant space consists of 10,000 SF of ground level for retail and restaurants; 12,000 SF for office or education-based activities; and a 15,000 SF piece de resistance, a roof deck showcasing the eighth floor's incredible skyline view, including a great cattycorner view of the Divine Lorraine.</t>
  </si>
  <si>
    <t>201901311036</t>
  </si>
  <si>
    <t>Treehouse Transformation - Philadelphia Zoo</t>
  </si>
  <si>
    <t>The transformation of the Zoo's historic Treehouse (built in 1877 as one of the Zoo's first exhibits), is the first project of this redesign. The project will create a virtual elephant experience for Zoo guests while providing indoor opportunities for children to safely play and adults to relax, making the Zoo a year-round all-weather experience for the community. Last renovated 30 years ago and renamed the Treehouse, this project will provide overdue upgrades and repairs to the building envelope; in particular, the roof and windows. Also, an HVAC system will be installed. Historic architectural features will be maintained during renovations.</t>
  </si>
  <si>
    <t>201901260670</t>
  </si>
  <si>
    <t>Uptown Theater III</t>
  </si>
  <si>
    <t>Redeveloping the Uptown Theater will address community stabilization issues, increase property values, provide opportunities for residents to gain access to sustainable employment, address crime and safety issues and address the educational needs of the surrounding community. The theater is an anchor for development in an economically distressed area.Funds will be used for: Demolition from Basement to 6th Floor, Provide new exterior doors, Provide new windows, Renovation of restrooms, lobby and stair lobbies, with entrance door at each level, Renovation of north stair tower, Remove existing roofing and install new rubber roofing, New security station, Renovate existing elevator, HVAC, Electrical, and Replace Lintels. Also install Terra Cotta coping, Servicing fire suppression system,Plumbing, Terra Cotta Tile Installation, Roof Repair, Installation of radio tower and studio, Restore box office Restore marquee, install LED lights, Renovate and restore street level façade, and Restore subway entrance to theater.</t>
  </si>
  <si>
    <t>201901311038</t>
  </si>
  <si>
    <t>Urban Outfitters Building 16 at Naval Yard - Phase I</t>
  </si>
  <si>
    <t>Urban Outfitters, Inc.</t>
  </si>
  <si>
    <t>URBN is currently in the process of preparing to acquire and renovate additional buildings at the Yard to accommodate our need for additional space and room for growth. This project targets Building 16 which is owned by URBN. Building 16 is a former ship construction facility built in 1917.  Building 16 is intended to be renovated to provide additional office space and accommodate other related uses as Urban expands its current work force, develops new businesses or products, and/or merges or acquires existing businesses for the Urban business family. The funds for this project will be utilized in three different areas – roof replacement; replacement of the base concrete flooring inside the building; and replacement of the exterior masonry.</t>
  </si>
  <si>
    <t>201901311039</t>
  </si>
  <si>
    <t>Urban Outfitters Building 611 at Naval Yard - Phase I</t>
  </si>
  <si>
    <t>URBN is currently in the process of preparing to acquire and renovate additional buildings at the Yard to accommodate our need for additional space and room for growth. This project targets Building 611 which is leased by URBN from PAID. Building 611 is a former storehouse and material center, currently used for unoccupied storage. A renovated Building 611 will be used as office space for a new concept developed by Urban for which there is no current capacity to house at the Navy Yard. Portions of the building may also be put to other uses to be identified. The funds for this project will be utilized in three different areas – roof replacement; replacement of the base concrete flooring inside the building; and replacement of the exterior siding/masonry.</t>
  </si>
  <si>
    <t>201901311220</t>
  </si>
  <si>
    <t>Venice Innovation Island II</t>
  </si>
  <si>
    <t>E Smith Properties</t>
  </si>
  <si>
    <t>The project is the redevelopment of a massive 31-acre former industrial site into a vibrant 21st century live/work/play community in Manayunk. This project will entail a master plan that will transform a recently decommissioned paper mill into a new “Innovation Island”. The plan includes the adaptive re-use of nearly 500,000 square feet of existing space, selective demolition and sitework, new construction of several commercial buildings, a limited number of multi-family residential units, public access to two miles of waterfront and amenity space.</t>
  </si>
  <si>
    <t>201901300973</t>
  </si>
  <si>
    <t>VICA Computer School and Quality Inn Hotel (Philadelphia)</t>
  </si>
  <si>
    <t>VICA Technologies, LLC</t>
  </si>
  <si>
    <t>VICA Technologies, LLC (VICA) is proposing to build an international franchise of Choice Hotels Group Quality Inn in West Philadelphia. The proposed hotel will be a newly constructed 54,575 square foot, five-story building with 78 standard rooms and suites. It will include a restaurant, a business center with conference and meeting rooms, and a pool/fitness room. The vocational training program will occupy one floor of the hotel, and provide a valuable opportunity for students in the hospitality training program to gain firsthand and real world experience in a hospitality setting.</t>
  </si>
  <si>
    <t>201901311070</t>
  </si>
  <si>
    <t>West Philadelphia Expansion III</t>
  </si>
  <si>
    <t>The Community College of Philadelphia will develop a Career and Advanced Technology Center at its West Philadelphia Regional Campus. The project includes construction of a new 75,000 sq ft Career and Advanced Technology Center with Automotive Technology Training, Advanced Manufacturing, and Health Care. The project will include improved HVAC, state-of-the-art equipment, simulation labs and innovative classroom environments. Transportation Technology curricula in alternative fuels and autonomous cars will provide expanded access to entry level and advanced mechanical career opportunities and a recurring update in technologies and training for the evolving automotive transportation industry.</t>
  </si>
  <si>
    <t>201901220434</t>
  </si>
  <si>
    <t>WHYY Facility Upgrades II</t>
  </si>
  <si>
    <t>This project will provide upgrades to WHYY's facility that will improve WHYY's ability to better serve the Greater Philadelphia Area community.Renovations will take place at WHYY's production and public facility located at 150 North Sixth Street, Philadelphia, PA, 19106. Use of funds will include the following: 1.) Finish phases three-eight of HVAC replacement; 2.) Replacement of Facility work lights for LED work lights;3.) Replace Lincoln Financial Digital Education Studio LED wall. (Marketing); and 4.) Window Treatment for 6th Street Windows.</t>
  </si>
  <si>
    <t>201901311292</t>
  </si>
  <si>
    <t>The William Way LGBT Center is one of the only organizations in Philadelphia that meets the health, human service, social and cultural needs of the LGBT population. This project entails retaining and renovating the front portion of the existing building (1315 Spruce St.) while retaining its historic elements, as well as demolishing and replacing the rear wings. The project will add 9.800 square feet of usable space, including 51% increase in rental space, and make the building fully ADA compliant. Components of the project include: renovation of the front façade to make the building more welcoming; glazing and opening the new rear of the building to provide a second inviting entrance; restoring the historic lobby; creating gender-neutral bathrooms with full height toilet partitions; replacing the elevator for increased handicap access; creating a 2 ­story event space, central atrium, and offices; and replacing the elevator for increased handicap access.</t>
  </si>
  <si>
    <t>201901311105</t>
  </si>
  <si>
    <t>Woodmere Art Museum Education Infrastructure - Phase II</t>
  </si>
  <si>
    <t>The project will expand Woodmere’s arts education activities, by creating program capacity in the museum’s outdoors. Woodmere’s 2018 RACP award ignited the project. With that, the museum re-scoped the project elements to accommodate two phases in the most effective way possible.  Phase I: 1—Preparatory work for outdoor space: earthmoving, landscaping, and installation/renovation of site walls to establish the space and 2—New roof and repointing for education spaces.  Phase II, which this application addresses, would finish the project: 1—Completing the outdoor space to make it accessible:  a) installing amenities, such as pathways, ramps, and security; b) installing lighting and signage to guide and engage visitors.  2—Creation of back-of-house education and office spaces: With the expansion of partnerships and education activities, effective office spaces and seminar spaces are needed. This work includes window replacement, interior renovations, elevator, new bathrooms.</t>
  </si>
  <si>
    <t>201901311289</t>
  </si>
  <si>
    <t>Yards Brewing Company Brewery and Taproom</t>
  </si>
  <si>
    <t>Yards Brewing Company, LLC</t>
  </si>
  <si>
    <t>The project consists of the renovation of the 70,000 square foot space to accommodate for the brewery's production space and entertainment space. On the ground floor, the facility hosts a tasting room, a merchandise room, a lounge, a kitchen, and a 58,000 square foot production area. The mezzanine floor houses banquet room, bar and a kitchen. Along with the renovation of the space, the project also included the purchase and installation of numerous pieces of brewing equipment and improvements to the facility's foundation. Yards also enabled the facility to utilize wind power as its exclusive energy source.</t>
  </si>
  <si>
    <t>201901311025</t>
  </si>
  <si>
    <t>First Pond Dam Replacement (Lehman Township)</t>
  </si>
  <si>
    <t>Mountain Laurel Development Group, L.P.</t>
  </si>
  <si>
    <t>Pike</t>
  </si>
  <si>
    <t>Lehman Township</t>
  </si>
  <si>
    <t>The proposed project entails design, permitting and construction related to replacement of the existing Class C-1 High Hazard Dam at First Pond. Construction will include breach of the existing dam, lowering the lake level to allow removal of the existing dam structures, construction of the new dam and spillway, and restoration of the lake to its normal level. The new earthen dam and spillway will meet the design and construction standards necessary to obtain a permit from the Department of Environmental Protection.</t>
  </si>
  <si>
    <t>201901311291</t>
  </si>
  <si>
    <t>Martz Hall and Pottsville Area High School</t>
  </si>
  <si>
    <t>Pottsville Area School District</t>
  </si>
  <si>
    <t>The 48 year-old Martz Hall is suffering catastrophic roof leakage due to hail damage, partial roof blow-off and faulty installation.In lieu of re-roofing, a 3-4 coat, partially-reinforced, high quality acrylic coating projected to last beyond 15 years will be applied to the Martz Hall roof after repairs to the eave/knuckle flashing. This allows for repairs to the parking lots and drainage culverts, and replacement of concrete stairs with fiberglass stair treads, concrete piers, and galvanized structural steel framing. The High School brick masonry will be cleaned and approximately 15% of walls will be repointed and 5% rebuilt, as brick sills, water tables, copings, and windows will be repointed, repaired, rebuilt, or replaced. Concrete site retaining wall replacement, repoint stadium stone buildings (3 ticket booths, 3 rest-rooms, concession stand, press box, stone walls, stone piers) and replacement of exterior concrete auditorium stairs.</t>
  </si>
  <si>
    <t>201901311089</t>
  </si>
  <si>
    <t>Boone Deep Mine - LCT Energy</t>
  </si>
  <si>
    <t>LCT Energy, LP</t>
  </si>
  <si>
    <t>The current project is to add a deep mine to the already running surface mine in Stonycreek Township. This project will specifically include surface installation expenses, slope development, surface mine development for deep mine, and engineering.The RACP funding will specifically be used towards the construction of the Boone Deep Mine.</t>
  </si>
  <si>
    <t>201901311121</t>
  </si>
  <si>
    <t xml:space="preserve">Confluence Borough Construction and Renovation </t>
  </si>
  <si>
    <t>Confluence Borough</t>
  </si>
  <si>
    <t>This project consists of two construction improvements. First, preparation of the pump station for a new pressurized collection system that will replace the gravity flow system &amp; prevent surface inflow from entering, allowing the plant to adequately treat sewage before discharge overflows into the Yough. Second, a Visitor's Center will be constructed along the bike trail with water, sewage, &amp; electric supplied by the Borough with ongoing maintenance supplied by the Confluence Tourism Association. The Visitor's Center will showcase brochures and information regarding local tourism attractions such as hiking trails, local ski resorts, white water rafting, Fallingwater by Frank Loyd Wright, and local businesses/restaurants.</t>
  </si>
  <si>
    <t>201901311013</t>
  </si>
  <si>
    <t>Corsa Coal Corp - Keyser Mine</t>
  </si>
  <si>
    <t>Somerset County General Authority</t>
  </si>
  <si>
    <t>Conemaugh Township</t>
  </si>
  <si>
    <t>Corsa Coal Corp is a coal mining company focused on the production and sales of metallurgical coal, an essential ingredient in the production of steel. Corsa's core business is producing and selling metallurgical coal to domestic and international steel and coke producers in the Atlantic and Pacific basin markets.Any funds awarded to support the opening of the Keyser Mine will be used for infrastructure, including construction of commercial structures, mine base/infrastructure, sewage lines, screenhouse/conveyor systems, and transportation access.</t>
  </si>
  <si>
    <t>201901300873</t>
  </si>
  <si>
    <t>DeVilbiss Manufacturing Strategic Expansion (Somerset)</t>
  </si>
  <si>
    <t>DeVilbiss Healthcare is part of the fabric of the Somerset County economy, operating in a facility that is dated to say the least. This strategic plan for capital replacement includes roof replacement for three facilities, built in 1964, 1974 and 1951. Additionally, DeVilbiss recently conducted an energy audit, which revealed a strong opportunity for savings as a result of general remodel to office areas, restrooms and the replacement of the air compressor/HVAC system. Additionally, general construction and rehabilitation is required to improve efficiency of shipping/receiving, as well as truck transit into the DeVilbiss campus, located adjacent to the Turnpike just one-mile from the Somerset interchange.</t>
  </si>
  <si>
    <t>201901311271</t>
  </si>
  <si>
    <t>Laurel Highlands Lodging Expansion</t>
  </si>
  <si>
    <t>This application seeks consideration of assistance under RACP to create a new lodging venue in Laurel Highlands Tourism Region, an asset to the Commonwealth. This project will create a village of cabins, each with 4 to 6 bedrooms, strategically placed adjacent to water features, hiking trails and native species gardens. Any funds would support infrastructure, access roads/multimodal features and the construction of ten cabins, nestled in private, wooded area in the Borough of Seven Springs. Included in this plan are the development of trails and infrastructure, To ensure maximum occupancy post construction, the partners would envision a targeted marketing piece that positions the unique cabin stay as a retreat to simpler times; an isolated family cabin retreat with itinerary that may include access to three unique resorts, state parks, the National Flight 93 Memorial, &amp; Fallingwater (paid for by Seven Springs Mountain Resort).</t>
  </si>
  <si>
    <t>201901311260</t>
  </si>
  <si>
    <t>Stoystown Volunteer Fire Company</t>
  </si>
  <si>
    <t>This project will require an expansion of the current building that houses SVFC. This expansion is necessary because SVFC requires more rescue vehicles due to an increase in call volume, but does not have the adequate space to store them. This expansion will involve new construction on the building, as well as renovation on any component necessary to continue with the expansion. Some of these components include reconfiguring existing stormwater controls, HVAC, plumbing, and electrical. Initial site work includes class 1 excavation and a subbase with 8” depth. Additionally, a retaining wall, as well as pavement with handicap parking will surround the new building. Restoration such as topsoil, seeding, and mulch has also been factored into the project timeline and costs.</t>
  </si>
  <si>
    <t>201901311191</t>
  </si>
  <si>
    <t>Super City MFG. Expansion (Somerset)</t>
  </si>
  <si>
    <t>Super City Manufacturing Co. Inc.</t>
  </si>
  <si>
    <t>SCM recently entered into a business agreement with Lindy Transportation to complete 31 truck bodies but currently SCM's building is not large enough to complete this work.This project will take place at the manufacturing site at 174 Samuels Rd. The building will be expanded to 80x120 feet. The site will include a large aluminum bay and a parts room. The aluminum bay will require affixed equipment such as 3 5-ton cranes and approximately 10 welders.</t>
  </si>
  <si>
    <t>201901311093</t>
  </si>
  <si>
    <t>Twin Lakes Center Alcohol and Drug Rehab Facility - Phase II</t>
  </si>
  <si>
    <t>Twin Lakes Center for Drug and Alcohol Rehabilitation</t>
  </si>
  <si>
    <t>This application requests consideration of RACP funding that will allow Twin Lakes to build a new facility next to the existing facility to accommodate a new women's residence, group therapy areas for all patients, an expanded entry/intake/detox area , a 2,431 square foot outpatient treatment area, a 7,306 square foot gym and common area, a 5,096 square foot group therapy, a new administration area, and associated mechanical/security exterior accommodations. Due to the physical condition and functional limitations of the existing buildings, Twin Lakes plans to demolish the existing buildings on the site once the Phase II project is complete. This project supports the Commonwealth's position to ensure effective, long term outcomes in detox through a combination of primary care, physical wellness, behavioral health, and group social support.</t>
  </si>
  <si>
    <t>201901290792</t>
  </si>
  <si>
    <t>Marsh Creek Greenway (Tioga Co.)</t>
  </si>
  <si>
    <t>Tioga County Board of Commissioners</t>
  </si>
  <si>
    <t>Tioga</t>
  </si>
  <si>
    <t>Wellsboro Borough, Delmar Township</t>
  </si>
  <si>
    <t>The MCG project includes 17,800 linear feet of ADA accessible trail, bike/pedestrian amenities, bridge improvements/ replacements, stormwater controls (bio-swales, rain gardens), curbs, sidewalks, informational signage, and public amenities. The project also includes the acquisition and demolition of the freight building to be replaced with the construction of a 5,000 sq. ft. trailhead building and parking lot to provide public restrooms, retail space (bike sales/rentals/repairs, gift shop, conservation/outdoor shop), office space, an eatery and a small museum. The refurbishing of the existing railroad siding will accommodate an alternative passenger pick-up for the Tioga Central Railroad to expand tourism opportunities.</t>
  </si>
  <si>
    <t>201901311184</t>
  </si>
  <si>
    <t>Oil City Northside Urban Renewal Initiative - Phase 2</t>
  </si>
  <si>
    <t>Venango County Economic Development Authority</t>
  </si>
  <si>
    <t>Oil City City</t>
  </si>
  <si>
    <t>The Venango County Economic Development Authority is currently reviewing bids for the first phase of the bank building project. This phase includes selective demolition and environmental abatement of the interior in addition to replacing the existing roof. VCEDA expects to go out to bid for the replacement of the exterior doors and windows. The next phase will involve the reconstruction of the electrical, HVAC and plumbing system, along with the installation of new fireproofing materials and a complete upgrade of the sprinkler system. Following this rehabilitation the authority has partnered with a local restaurateur to open a brew pub on the first floor of the building. The requested RACP funds will be used for the reconstruction and rehabilitation of the HVAC, electrical and plumbing systems in the bank building. In addition the fireproofing and sprinkler system will be fully upgraded.</t>
  </si>
  <si>
    <t>201901311054</t>
  </si>
  <si>
    <t>Scrubgrass Cogeneration Plant Redevelopment</t>
  </si>
  <si>
    <t>Scrubgrass Corporate Headquarters intends to redevelop and upgrade the Waste Coal Cogeneration Plant. Items that will be the primary focus include renovation to some of the plant systems and structures to allow it to continue to operate safely and successfully. These include turbine generator inspection and control upgrades, plant DCS control updates, updated network server, router and computers; repair of onsite buildings to include roofs, siding, floors, lighting, HVAC and archival storage space.</t>
  </si>
  <si>
    <t>201901311092</t>
  </si>
  <si>
    <t>2019 Warren Riverfront Infrastructure Development</t>
  </si>
  <si>
    <t>The Allegheny Riverfront was formerly occupied by industry. After a decline in manufacturing, plants closed and the 5-acre site was left vacant and undeveloped. To optimize economic development, it is vital that decayed streets and infrastructure be replaced and realigned to meet current and future business needs.The project includes: (1) Relocation of existing underground utilities; (2) Undergrounding overhead utilities; (3) Realignment of Clark St.; (4) Improved turning radius at Clark Street &amp; Langdon Drive; (5) Sidewalks, street lights, and improved roadways will be installed in the entire project area; and (6) A floating dock will be installed to make the commercial district accessible to those enjoying water sports on the Allegheny River.</t>
  </si>
  <si>
    <t>201901311057</t>
  </si>
  <si>
    <t>Alta Vista - Lot 10a</t>
  </si>
  <si>
    <t>The Mon Valley Alliance (MVA) intends to construct a flex-space building to be located in Alta Vista, its newest business park and a key economic generator for the Mid-Monongahela River Valley. MVA intends to construct a 35,000 sq.ft. building on Lot 10a at the Alta Vista Business Park. This building could be occupied by either two tenants or one large tenant, allowing us additional flexibility in attracting new businesses to the park. MVA will utilize RACP funds for the development of the site and the construction of the spec building. This would include the funds would be used for excavation, pavement/curbside/parking, storm and sanitary sewer systems, all other necessary utilities, and landscaping.</t>
  </si>
  <si>
    <t>201901300999</t>
  </si>
  <si>
    <t>Brockway Glass Plant Site Redevelopment II</t>
  </si>
  <si>
    <t>Running Brooke II Associates intends to redevelop and repurpose the former Brockway Glass Plant property in Canton Township, Washington County. The Brockway parcel includes a short line rail spur and has great access to Interstates 70 and 79, making it an ideal location for warehouse, distribution and manufacturing companies looking for intermodal connectivity. Running Brooke will build a new, 135,000 SF building with loading docks, appropriately equipped to support various industrial and manufacturing end uses. Fit out of the building will enable 20,000 SF or larger leasable spaces to meet tenant needs and market demand. Onsite parking will accommodate up to 267 vehicles. To prepare the site for new development, 200,00 SF of existing dilapidated metal structures and an old sand silo must be demolished and removed.</t>
  </si>
  <si>
    <t>201901311079</t>
  </si>
  <si>
    <t>Landmarks Building Renovations (Washington)</t>
  </si>
  <si>
    <t>Andrew G. Uram Family Partnership</t>
  </si>
  <si>
    <t>The renovation project planned will include pre-construction design work, demolition and renovation of the building's two floors. Renovations will be to the interior and exterior of the building. Exterior work will include partial roof replacement, chimney and masonry work, improvements to make the building ADA accessible, facade improvements and window replacement. Interior improvements will include improved fire protection, heating, air conditioning, ventilation, electrical and plumbing improvements, decorative lighting, restroom upgrades and the installation of an updated elevator.</t>
  </si>
  <si>
    <t>201901311141</t>
  </si>
  <si>
    <t>Spirit of Peters-Wynter’s Circle</t>
  </si>
  <si>
    <t>Wynter's Circle, LLC</t>
  </si>
  <si>
    <t>The Spirit of Peters project is proposed development located in Peters Township, Washington County, which will consist of retail, restaurant, office, and residential uses in order to provide jobs to the area and additional housing options. This modern enhancement to the region will make Pennsylvania a potential new residence for people out of the area. The project is split out among three separate phases and phase one will be the money requested through RACP. This phase will be the start of the “Mainstreet” of the development. This will be an active space for pedestrians through building a 30,000 square foot space for retail and a new restaurant on the ground level with office space located above. This phase will be vital to starting the economic impact nature of the project so the remaining phases can then be completed.</t>
  </si>
  <si>
    <t>201901290748</t>
  </si>
  <si>
    <t>Starpointe Business Park phase 1-c II</t>
  </si>
  <si>
    <t>Creation of pad-ready sites in the third phase of an industrial park located 19 miles from the cracker plant in Beaver County. The site will provide roughly 100 acres of developed land with infrastructure for expanding companies to locate adjacent to the interstate highway system. The Project includes earthwork and infrastructure for a strip mine-scarred piece of land that will put it back into a useful state, creating jobs and opportunity for southwestern PA.</t>
  </si>
  <si>
    <t>201901290755</t>
  </si>
  <si>
    <t>Washington Hospital Obstetrics Renovation</t>
  </si>
  <si>
    <t>Washington Hospital is the only hospital delivering babies in Washington County and the medically-underserved residents in Greene County. This project is a renovation of the Obstetrics and Women's Health Unit located on the fifth floor of The Washington Hospital. The project consists of a new entry/arrival lobby, family waiting area, staff support rooms, a nursery, enhanced security measures and a locked unit, upgrades to four existing Labor/Delivery/Recovery (LDR) rooms and 13 Postpartum patient rooms. An additional LDR will be added and the caesarean room will be renovated.</t>
  </si>
  <si>
    <t>201901300989</t>
  </si>
  <si>
    <t>Silk Mill Business Expansion Initiative II</t>
  </si>
  <si>
    <t>Wayne County Board of Commissioners</t>
  </si>
  <si>
    <t>The Silk Mill Expansion Project will involve the renovation of the Annex Building (Warehouse) and the connectivity between all Silk Mill properties on the Silk Mill Campus located in Hawley Borough, Wayne County. Specifically, the project will involve the following: (1) Resurfacing of the exterior of the Annex Building. (2) Build out of the current 18,000 square feet (Main Floor) and 5,000 square feet (Ground Floor) of the Annex Building. (3) Provide utilities to the Annex Building. (4) Install an elevator and convert freight elevator for passenger use. (5) Construct new parking facilities with/lighting and landscaping. (6) Construct maintenance building on adjacent lot. (7) Construct exterior steps to connect to other Silk Mill prosperities on campus.</t>
  </si>
  <si>
    <t>201901300840</t>
  </si>
  <si>
    <t>Sterling Business &amp; Technology Park Building (Wayne Co)</t>
  </si>
  <si>
    <t>Wayne County Commissioners</t>
  </si>
  <si>
    <t>The County of Wayne is seeking a $1,000,000 grant from the RACP for pad development and shell building construction in Sterling Business &amp; Technology Park. This project proposes to erect a pre-fabricated 40,000 SF metal shell building on a lot within the Sterling Business Park, which is the only property within Wayne and Pike Counties with industrial infrastructure in place. Construction activities would include, but are not limited to, clearing and grubbing, excavation/grading, E &amp; S controls, site stabilization, building footers and structure.</t>
  </si>
  <si>
    <t>201901300832</t>
  </si>
  <si>
    <t xml:space="preserve">Wayne Memorial Hospital Expansion &amp; Renovation II </t>
  </si>
  <si>
    <t>Wayne County Hospital and Health Facilities Authority</t>
  </si>
  <si>
    <t>Wayne Memorial Hospital proposes to (A) - renovate 45,000 square feet (sf) of its main facility at 601 Park Street, Honesdale, PA to comply with structural rehabilitation/code improvements. The Hospital will, also, (B) - construct a new wing of 85,000sf, expanding current 3rd/4th floors, and adding two new floors over the 3rd/4th floor expansion. Construction addresses identified needs for (a) code-required private medical-surgical rooms; (b) implementation of geriatric psychiatry services; (c) expansion of rehabilitation services (d) expansion of emergency department X-ray capabilities, (e) increase of hospital check-in/holding/admissions areas; (f) improvement of patient/staff/visitor through-flow; and, (g) space provision for other expansions into the foreseeable future.</t>
  </si>
  <si>
    <t>201901311203</t>
  </si>
  <si>
    <t>Adelphoi Village Main Campus Expansion and Improvements</t>
  </si>
  <si>
    <t>Adelphoi Village, Inc.</t>
  </si>
  <si>
    <t>This campus expansion and improvement project will entail two distinct activities: 1) Construction of a new enhanced supervision unit, "Middle Creek IV"; and, 2) Construction improvements to the campus green area. "Middle Creek IV" will provide the capacity to house and treat 15 youth, in a setting that is between a secure unit and a group home. The unit will be outfitted with delayed locks, with the ability to change into a completely secure unit.The campus green area is part of an ongoing master plan to enhance the facilities on campus and address pedestrian traffic issues. The elements of this area, located at the center of campus, will include a promenade, lighting, green amenities, pedestrian walkways, and more. This part of the project ties in with other expansion activities on campus, such as "Middle Creek IV", as it will provide greater pedestrian safety by creating walkways through the center of campus.</t>
  </si>
  <si>
    <t>201901311084</t>
  </si>
  <si>
    <t>Advanced Materials Manufacturing-Alcoa</t>
  </si>
  <si>
    <t>This project involves the addition of new equipment along with facility infrastructure improvements to increase the pilot production capacity of advanced materials in support of the new aluminum production processes. Specifically, equipment for the synthesis of advanced materials and fabrication of finished components to achieve the required initial manufacturing output will be designed, procured and installed. The project includes the installation of test facilities to validate these advanced materials and components for the new aluminum production process. Infrastructure improvements to the current facilities includes foundation works, building structures, crane installation, HVAC systems, and upgraded electrical service.</t>
  </si>
  <si>
    <t>201901311159</t>
  </si>
  <si>
    <t>Alumisource Facility Renovation</t>
  </si>
  <si>
    <t>The proposed project will result in substantial renovation and upgrades to approximately 200,000 SF of Alumisource's Monessen facility. Improvements are necessary to open up usable space to expand production efforts. Additional space is required to fully utilize new technological advancements that will enable increased material collection and processing. Approximately two thirds of the 300,000 SF plant requires renovation and improvement to become useable space that will facilitate growth. The proposed project entails: (1) Roof replacement, (2) New cement flooring, (3) Electrical system and lighting improvements, (4) Utility upgrades (gas), (5) Parking lot repairs, and (6) Renovation of existing office space.</t>
  </si>
  <si>
    <t>201901300967</t>
  </si>
  <si>
    <t>Arnold City Revitalization</t>
  </si>
  <si>
    <t>City of Arnold</t>
  </si>
  <si>
    <t>Arnold City</t>
  </si>
  <si>
    <t>Arnold is a distressed city and part of the Early Intervention Program. The project will be part of city revitalization to eliminate blight from our community, raze dangerous structures and allow the city to redevelop the land once the structures are demolished.The project will entail environmental testing of properties, abatement of any contamination, demolition of dangerous structures, disconnection of utility lines and preparation of the properties for redevelopment.</t>
  </si>
  <si>
    <t>201901300846</t>
  </si>
  <si>
    <t>CAMO Agricultural and Manufacturing Processing Facility (Westmoreland Co)</t>
  </si>
  <si>
    <t>Commonwealth Alternative Medical Options, LLC (CAMO)</t>
  </si>
  <si>
    <t>Through RACP funding, CAMO intends to acquire machinery required to manufacture hemp CBD oil. Machinery will be purchased for each stage of production including 1. milling (a hammer mill), 2. whole plant extraction (a SFT CO2 extractor) and 3. purification (a thin film evaporator). To maintain quality control and purity verification, an LC-MS analytical technique will be employed through the purchase of an HPLC Potency Analyzer.</t>
  </si>
  <si>
    <t>201901300861</t>
  </si>
  <si>
    <t>City of Greensburg Downtown Hotel</t>
  </si>
  <si>
    <t>City of Greensburg</t>
  </si>
  <si>
    <t>The project is for the adaptive reuse of a former department store to a hotel. The hotel site includes the following properties, 205 S. Pennsylvania Avenue and 225-227 South Pennsylvania Avenue. The proposed site involves the demolition of the 205 building in order to craft the space for a new entrance giving street frontage on W. 2nd to the hotel site. 225-227 South Pennsylvania Avenue contains six floors of 6,500 sq. ft./ ground floor streetlevel.The site is able to maintain the development of a limited-service lodging facility.The project would also include a new façade and the introduction of the requiredwindows for the hotel rooms. The entire interior of the building would be reconstructed into hotel rooms and the accessory spaces necessary to operate a hotel.</t>
  </si>
  <si>
    <t>201901311287</t>
  </si>
  <si>
    <t>Construct Health Sciences Center - Seton Hill University at Greensburg</t>
  </si>
  <si>
    <t>Seton Hill University</t>
  </si>
  <si>
    <t>A Health Sciences Center will be constructed on the SHU campus. Included are: lecture halls, classrooms,14 Problem-Based Learning rooms, laboratories, learning resource center, student study space, faculty offices, conference rooms, space for students to practice diagnostic procedures and conduct patient examinations. RACP grant funds will be used toward allowable construction costs for a 60,000 sq.ft. Health Sciences Center such as: site work, utilities, concrete, masonry, metals, wood, glass/glazing/doors, finishes, specialties, mechanical and electrical, as well as on-campus parking/roadway improvements.</t>
  </si>
  <si>
    <t>201901311180</t>
  </si>
  <si>
    <t>Derry Township Fire Station (Westmoreland Co)</t>
  </si>
  <si>
    <t>The project will entail the construction of a new fire station on land the fire department already owns at 210 School Street in the Village of Bradenville. The site will be surveyed, architectural drawings and plans completed, and a metal shell building constructed on the site. The interior of the building will include cinder block walls to delineate bays for the department's current and future fire and rescue vehicles, office, meeting and training spaces, a kitchen, and men's and women's bunkrooms and shower/locker facilities. The building will also have a reinforced floor to withstand the weight of fire apparatus. The project will also include a concrete apron and asphalt parking areas for firefighters and members of the general public who visit the station. In addition to site preparation and building construction, RACP funds will also be utilized to extend utility services to the site.</t>
  </si>
  <si>
    <t>201901311274</t>
  </si>
  <si>
    <t>Greensburg YMCA Renovations Project</t>
  </si>
  <si>
    <t>YOUNG MEN'S CHRISTIAN ASSOCIATION  OF GREENSBURG</t>
  </si>
  <si>
    <t>The Greensburg YMCA is focused on youth development, healthy living, and social responsibility. As a community resource always open to the public, normal wear and tear and the age of the facility necessitates significant upgrades and renovations. Women's Locker Room: (1) Add one ADA compliant shower &amp; renovate remaining showers, (2) New HVAC, (3) Shut-off valves on domestic water branch lines, (4) Add ADA compliant water closet, (5) Add new sinks, and (6) Snake existing drain lines.1st Floor: (1) Remove plumbing fixtures in Toilet/Shower for Men's Health, (2) Power to treadmills, (3) New HVAC, (4) New drinking fountain, (5) Add new bathroom, and (6) Provide heat in new Vestibule. Other items include Female Locker Room,Male Locker Room,Family Changing Locker Room,Add ADA Toilet Room,Rework existing Sauna layout,New plumbing to existing showers,Shut-off valves on domestic water branch lines,New HVAC to serve Locker Room and upgrades to the Girl's Locker Room - Basement.</t>
  </si>
  <si>
    <t>201901311024</t>
  </si>
  <si>
    <t>Hempfield Office Park</t>
  </si>
  <si>
    <t>County of Westmoreland Planning Department</t>
  </si>
  <si>
    <t>WCIDC will acquire approximately 110 acres of property currently owned by the County of Westmoreland. This phase will include obtaining permits for the construction portion of the project, costs of installation of infrastructure which will include storm management, sanitary sewers, water lines and other utilities, soil erosion and sedimentation control, road construction, earthwork, installation of sidewalks and other related costs of site improvements.Once construction is complete, WCIDC will market pad sites to the office, technology, health care expansion projects and new prospects. The lots will range in size from 5-8 acres per lot.</t>
  </si>
  <si>
    <t>201901311108</t>
  </si>
  <si>
    <t>Latrobe Sports &amp; Recreational Complex</t>
  </si>
  <si>
    <t>Latrobe-GLSD Parks &amp; Recreation</t>
  </si>
  <si>
    <t>This project specifically entails the construction of a multi-purpose sports and recreation facility located in Unity Township, Westmoreland County. The project is broken down into six different phases. These include: A dek hockey rink, dog park, maintenance facility, site prep, planting for grass, and non-traditional sports field, an adventure park, canoe/kayak launch, riparian buffer planting, and other miscellaneous costs. The dek hockey rink and the non-traditional sports fields will both allow for tournaments and other usage creating revenue to the complex. This entire project will be a unique addition to the area and an asset to the Greater Latrobe Community (City of Latrobe &amp; Unity Township). The land is owned by the Latrobe Foundation which has given permission to use the property. The current land is sitting empty, this project will be new and involve no changes to current structures.</t>
  </si>
  <si>
    <t>201901311134</t>
  </si>
  <si>
    <t>Redevelopment of former ALCOA site II</t>
  </si>
  <si>
    <t>Kubrick Enter prises, LLC acquired the facility in 2014 utilizing the BIOS program. The developer is working to complete necessary replacement of the roof and environmental remediation of the primary lab facility. The proposed project entails further renovation to prepare the primary research lab building for occupancy. Kubrick seeks to market the property as flex space for light industrial and office users. Shell space will also be suitable for incubation of startup companies and acceleration of early stage businesses. Uses envisioned include job training programs focused on growing industries such as the Marcellus Shale. The building can accommodate training programs that include both classroom space and “hands on” work in the available high bay industrial spaces. Plans include prototyping space, to develop emerging technologies.</t>
  </si>
  <si>
    <t>201901300964</t>
  </si>
  <si>
    <t>Saint Vincent College Student Life and Hospitality Hub</t>
  </si>
  <si>
    <t>The Student Life and Hospitality Hub will enhance the educational, economic, cultural, social and outreach programming that Saint Vincent provides for the regional community and beyond. This project will involve renovation and expansion of existing dining facilities, meeting rooms and gathering spaces used for educational programs, economic development workshops and other events. The capital project includes construction of a new hospitality center, additional meeting rooms in Anselm Hall and renovation and upgrade of the kitchen facilities.</t>
  </si>
  <si>
    <t>201901300951</t>
  </si>
  <si>
    <t>Univ. of Pittsburgh at Greensburg Life Sciences Building</t>
  </si>
  <si>
    <t>Pitt-Greensburg is working closely with a local architecture firm, the University's facilities management, and the provost office to finalize plans for the renovation and expansion of its science facilities. Preliminary plans are in place for a new Life Sciences Complex to house the Chemistry, Biochemistry, Nursing and Health Science areas of study. To meet the enrollment and pedagogy requirements of the science and health-related programs at Pitt-Greensburg, the outdated science facility must be renovated and supplemented with new state-of-the-art laboratories and instruction space. The requested RACP funding will support this endeavor by covering a portion of the construction costs.</t>
  </si>
  <si>
    <t>201901311234</t>
  </si>
  <si>
    <t>Vinoski Winery Expansion</t>
  </si>
  <si>
    <t>Vinoski Winery, LLC</t>
  </si>
  <si>
    <t>Rostraver Township</t>
  </si>
  <si>
    <t>This entire project is estimated to happen in phases which will be based upon funding. This project includes eight different components which are all generated to provide local jobs to the area. Project components include: 1. Event Center Food Restaurant/Catering Service; 2. Wine Production and Expansion; 3. The Restaurant at the Winery &amp; Bistro; 4. Lower Patio expansion and Brick Oven; 5. Amphitheater; 6. Vineyard, fruit, and honey production which will increase the bee population; 7. Opening the golf course under Vinoski; and 8. Villas at the golf course for overnight and weekend guests.</t>
  </si>
  <si>
    <t>201901311303</t>
  </si>
  <si>
    <t>Westmoreland Sanitary Landfill Development - Noble II</t>
  </si>
  <si>
    <t>This project includes four separate developments at the Westmoreland Sanitary Landfill. These developments include: 1) Drill cuttings recycling center - The drill cuttings recycling center will remove all of the salt water from the waste and clean out pure oil which can be resold to drilling companies. 2) E-waste recycling center - This facility will include disassembly of electronics for precious metals and allow the disposal of the residual items in an environmentally friendly and economical manner. Currently, there are limited facilities for this process within the Commonwealth. 3) CNG fueling stations - With the development of the biogas plant, there is an opportunity to provide renewable clean gas at a low cost. The fueling stations will allow Noble to dispense this fuel within the County. 4) Biogas plant - This facility will remove the non-methane components of landfill gas and will deliver clean natural gas for renewable fuel.</t>
  </si>
  <si>
    <t>201901311270</t>
  </si>
  <si>
    <t>319 Chestnut Street - United Fiber &amp; Data</t>
  </si>
  <si>
    <t>United Fiber &amp; Data, LLC</t>
  </si>
  <si>
    <t>The project at 319 Chestnut Street will consist of building a state-of-the-art data center facility while incorporating the historical prison structure as part of the central plant. The historical prison building will undergo extensive renovations to both the interior and exterior. The exterior will receive brick repair and replacement, window replacement and roofing work. Structural reinforcement and bracing will be done inside the building to facilitate the installation of the mechanicals. New construction will also be completed with a large addition to the prison structure to accommodate the data center equipment, supporting utilities and mechanicals, offices and meeting spaces.</t>
  </si>
  <si>
    <t>201901078504</t>
  </si>
  <si>
    <t>Carlisle Road, Dover Grocery Store - Lidl (Store # 1082)</t>
  </si>
  <si>
    <t>Dover Borough</t>
  </si>
  <si>
    <t>Lidl will build a new grocery store from the ground up which will serve the local residents and help to reduce grocery prices in the area. Construction includes the removal of any existing structures and building of a new ground up construction grocery store which will serve the residents.</t>
  </si>
  <si>
    <t>201901311295</t>
  </si>
  <si>
    <t>Crisis Nursery &amp; Community Center - Salem Square</t>
  </si>
  <si>
    <t>Children's Aid Society SOPA COB</t>
  </si>
  <si>
    <t>This will be new construction on an empty lot approximately 0.84 acres in York City between School Place and West Poplar Street. The project will include design, permitting and construction of a three story, 15,000 square footprint community center, associated parking areas and stormwater management facilities. The approximately 40,000 square foot building will include a boxing gym &amp; fitness area, a main gymnasium and multi purpose community space including a stage/performance area, locker, changing, and shower rooms, shared class rooms, a commercial kitchen, a residential and daycare state licensed childcare facility including bedrooms, bathrooms, laundry, recreational space, creative art &amp; play therapy spaces including music and sensory rooms. A main reception area and multiple therapeutic and multiple staff &amp; volunteer offices for administering the programs.</t>
  </si>
  <si>
    <t>201901311249</t>
  </si>
  <si>
    <t>Emanuel Community Development (York)</t>
  </si>
  <si>
    <t>Emanuel Community Development Corporation</t>
  </si>
  <si>
    <t>The health center, currently in a 2,200-square-foot facility, will be housed in our future community center at the old St. Joseph School Building. The funds will be used to establish housing for veterans and a healthcare center for those who are uninsured or underinsured. This type of center helps to reduce unneeded hospital trips and keep care local. Our community center would provide a larger space to for our medical services and for dental, a pharmacy and ophthalmologic care, additional behavioral services, and drug and alcohol treatment. Our center includes a 12-15 unit living facility for veterans, where they also will benefit from the health, social and life skills programs we offer. This facility will be located at 850 E. Princess St., the current site of our health center. Funds will be used in demolition, construction, painting, woodwork and outfitting the sites for their intended purpose.</t>
  </si>
  <si>
    <t>201901300975</t>
  </si>
  <si>
    <t>Knowledge Park at York College of Pennsylvania</t>
  </si>
  <si>
    <t>York College of Pennsylvania</t>
  </si>
  <si>
    <t>The former paper mill property was purchased by YCP in 2008 after extensive demolition and environmental abatement. Funds are for construction expenses only associated with converting 3 of 4 remaining buildings and grounds of 5.82 Acre site into a Knowledge Park at YCP.The buildings to be re-purposed include: The King House will become the administrative support center for the complex. Interior and exterior features will be repaired/upgraded as needed to serve the complex while maintaining the historic charm of the structure. The West End Warehouse offers a dramatic entrance to the complex by introducing natural light, high ceilings, large spaces, and mezzanines. The Kings Mill Warehouse will serve as the interior crossroads of the complex with elevators, skylights and large space meeting/assembly/office areas.All 3 structures will require a renovation scope typically associated with converting empty, multi-story industrial buildings into modern, code compliant work space.</t>
  </si>
  <si>
    <t>201901311033</t>
  </si>
  <si>
    <t>Markets of Hanover</t>
  </si>
  <si>
    <t>The Markets of Hanover will serve as a much needed small business incubator for our local agricultural community and artisans and provide self-storage units for the community.The project includes four major components: (1) expansion and buildout of the farmers' market; (2) construction of the self-storage units; (3) buildout of loading docks; and (4) necessary improvements to the roadway, parking lot and storm-water enhancements. The funds will be used for the design, construction, development and redevelopment of the Markets of Hanover's farmers' market facility, including vendor spaces, self-storage units and corresponding roadway, parking and storm-water improvements.</t>
  </si>
  <si>
    <t>201901311051</t>
  </si>
  <si>
    <t>Pixelle Spring Grove Woodyard Expansion</t>
  </si>
  <si>
    <t>PIXELLE SPECIALTY SOLUTIONS LLC</t>
  </si>
  <si>
    <t>Spring Grove Borough</t>
  </si>
  <si>
    <t>Pixelle's Spring Grove mill acquires raw materials from many sources, and RACP funding will support construction and equipping of an upgraded and expanded wood receiving area.The project includes the following: (1) Widen apron at the Roundwood Yard allowing to allow safe egress and ingress to and from SR 116 for commercial and community traffic; (2) Construction of an access road to separate commercial log and trucking access from community access to utilize the soccer field area. Gates and fencing to cordon off recreational parking from commercial areas; (3) Construction and installation of unbinding racks to safely prepare log trailers for unloading; (4) Purchase of land or ROW for railway adjacent to wood processing area; (5) Installation of rail infrastructure into wood processing area: (6) Land development to allow additional raw material purchase and storage; and (7) Purchase of new raw material handling machine.</t>
  </si>
  <si>
    <t>201901311196</t>
  </si>
  <si>
    <t xml:space="preserve">York County Co-Located Children's Advocacy Center </t>
  </si>
  <si>
    <t>York County Children's Advocacy Center</t>
  </si>
  <si>
    <t>This project will include acquisition and renovation of a building at 250 E Market Street, York to house a new Children's Advocacy Center that will include partner agencies co-located under one roof. The building will be renovated to create dedicated, highly specialized and uniquely designed space for client services including forensic interviewing services, a forensic medical wing and family therapy and consultation areas. Unique requirements will include significant soundproofing of interview areas to maintain confidentiality, and medical examination rooms. In addition, the renovation will include staff offices, client meeting rooms, staff and Board team meeting areas, and work space for detectives, Assistant District Attorneys, Children &amp; Youth workers, forensic interviewers, therapists and management and support staff for all agencies involved.</t>
  </si>
  <si>
    <t>201901300910</t>
  </si>
  <si>
    <t>York County Coroner's Office, Morgue &amp; District Court</t>
  </si>
  <si>
    <t>York County currently has no morgue but utilizes York Hospital's facility. This funding would allow the county to renovate sections of our existing prison to better utilize the space for a county morgue and coroners office. Additional space within the prison can also be renovated to be better utilized as a District Court office.</t>
  </si>
  <si>
    <t>201901311090</t>
  </si>
  <si>
    <t>York County History Center Campus - Phase 2</t>
  </si>
  <si>
    <t>Non-Profit Corporation</t>
  </si>
  <si>
    <t>The construction proposed in Phase 2 of the History Center campus project completes many of the critical improvements that were removed from the scope of Phase 1 due to budget constraints. This 2nd phase will enable the Library to upgrade their storage capabilities through the use of high density storage. The completion of the 3rd floor coal bin and the 1st floor temporary exhibit gallery will provide opportunities for the History Center to have smaller exhibits which are able to be changed frequently. It also provides a venue for outside organizations such as schools, community groups, smaller regional museums, local artists &amp; exhibitors to use. The final component of the Phase 2 project is the renovation of the receiving &amp; storage areas, necessary for the History Center to obtain accreditation from the American Alliance of Museums.</t>
  </si>
  <si>
    <t>201901311168</t>
  </si>
  <si>
    <t>York County Libraries Capital III</t>
  </si>
  <si>
    <t>York City, Hellam Township, Red Lion Borough</t>
  </si>
  <si>
    <t>York County Libraries' capital project includes the following improvements on three project sites: (1) Martin Library: public library restrooms will be replaced to alleviate public safety and security risks, sliding doors in the children's department will be replaced with doors more suitable for children; the building will receive modernized weatherization; the interior of the library will be renovated with space design enhancements and improvements. (2) Kreutz Creek Library: A new facility for the library will be provided, configuring new space to accommodate children, teens, adult, and senior users. (3) Kaltreider-Benfer Library: The existing library in Red Lion will be expanded by building on the concrete pad area adjacent to the facility. The expansion will create space for the children's library to accommodate growing use and to establish a dedicated teen center and area for private study and silent reading.</t>
  </si>
  <si>
    <t>201901311157</t>
  </si>
  <si>
    <t>York Jewish Community Center Early Childhood Education Southern Branch</t>
  </si>
  <si>
    <t>Jewish Community Centre of York, PA</t>
  </si>
  <si>
    <t>This project entails renovation of the grounds and building of former TLC Montessori site, granted to the York JCC as an in-kind gift. It will be renovated to serve as the ECE in an area that very much needs access to quality early childhood education. The project will begin as soon as funding is approved, and will be complete in time to launch the program in the fall. Funds will be used to cover cost of renovation of the building and construction of outside playground.</t>
  </si>
  <si>
    <t>201901311004</t>
  </si>
  <si>
    <t>York Manufacturing Co. Building Modernization</t>
  </si>
  <si>
    <t>Air Dynamics Industial System Corporation</t>
  </si>
  <si>
    <t>With the purchase of this site, we will expand current operational capacity to include manufacturing for additional customers. Renovations including painting, roof replacement, foundation repairs and updates and equipment purchases will allow the project to be completed on schedule. Building and business is zoned industrial and usage currently complies with zoning. This project will entail modernizing the building to increase capacity supporting additional contracts and supporting a solar power grid. Leasing building since 2013 with a signed agreement to purchase from York County Economic Alliance. Square Footage of site is- 22,500.</t>
  </si>
  <si>
    <t>201901311015</t>
  </si>
  <si>
    <t>York's Northern Gateway - Station House</t>
  </si>
  <si>
    <t>Royal Square Development &amp; Construction</t>
  </si>
  <si>
    <t>This project will include the full renovation of 3 properties. The scope of work shall include structural repair and stabilization, a complete interior fit-out, partial building demolition and site improvements. When complete, this mixed-use project will deliver retail space for a Bike Shop that will serve the nearby rail trail, a restaurant with outdoor seating, 3 market-rate apartments above the bike retail and parking for 16 cars. The front facades will be historically rehabilitated while improving for ADA accessibility and lit for safety and ascetics.</t>
  </si>
  <si>
    <t>Listing of Candidates and Selection Results for 2020 Round 1</t>
  </si>
  <si>
    <t>Note:  The below is a listing of all submissions received for consideration of RACP Grant funding.  Projects awarded RACP Grant funding will have a grant amount in the "Grant Amount Awarded" column, while projects not awarded will have no amount shown in the same column.  Official letters will be mailed to Candidates that are awarded grants.
*Please note this worksheet is protected.  The current settings allow users to filter search results; however, in order to sort the data users must copy and paste the data into a new EXCEL document.</t>
  </si>
  <si>
    <t>Berlin Junction Manufacturing Center</t>
  </si>
  <si>
    <t>ERY Properties, LLC</t>
  </si>
  <si>
    <t>Oxford Township</t>
  </si>
  <si>
    <r>
      <rPr>
        <sz val="10"/>
        <color rgb="FF000000"/>
        <rFont val="Arial"/>
      </rPr>
      <t>The RACP scope includes site preparation activities necessary to ready the Brickyard Road frontage parcels for development (Phase I), including mob/demobilization, environmental remediation, E&amp;S controls, strip topsoil, cut &amp; fill site, clear &amp; grub, dewatering, replace topsoil, landscaping, seeding/matting, wetlands relocation, demolition, building pads site prep &amp; electric/site lighting.</t>
    </r>
  </si>
  <si>
    <t>Gettysburg Station II</t>
  </si>
  <si>
    <t>TCH Realty &amp; Development Co, LLC</t>
  </si>
  <si>
    <r>
      <rPr>
        <sz val="10"/>
        <color rgb="FF000000"/>
        <rFont val="Arial"/>
      </rPr>
      <t>The Project includes site preparation activities and the construction of an elevated walkway that will connect the existing municipal parking garage to the planned commercial and residential development, including the installation of an elevator to provide for ADA-accessibility. The site work will include the construction of an approximately 115 space parking lot, an outdoor community space, and related site preparation activities to support the proposed mixed-use development. The construction activities are: sitework, the construction of an elevated connection to the existing parking garage along with a new parking garage elevator, and other related construction activities.</t>
    </r>
  </si>
  <si>
    <t>Hill Dance Academy Theatre (HDAT)</t>
  </si>
  <si>
    <t>Hill Dance Academy Theatre</t>
  </si>
  <si>
    <r>
      <rPr>
        <sz val="10"/>
        <color rgb="FF000000"/>
        <rFont val="Arial"/>
      </rPr>
      <t>Hill Dance Academy Theatre (HDAT) is the only organization in the Pittsburgh region that provides Black and Brown children with dance instruction rooted in Black Dance Traditions.The first phase of the project is the school building—a) upgrades to mechanical systems including electric, plumbing, HVAC, b) accessibility improvements including an elevator and accessible restrooms, and c) renovations to the studios and assembly area.</t>
    </r>
  </si>
  <si>
    <t>Young Adult Transitional Housing</t>
  </si>
  <si>
    <t>Center that CARES</t>
  </si>
  <si>
    <r>
      <rPr>
        <sz val="10"/>
        <color rgb="FF000000"/>
        <rFont val="Arial"/>
      </rPr>
      <t>The Center that CARES is committed to improving opportunities and quality of live for underserved and underrepresented individuals and communities. Through this project, Center that CARES will acquire and rehabilitate the facility into a transitional housing for young adults providing supportive services and connection to employment. In this manner, the Center that CARES will be rehabilitating a unused building and transforming into quality housing for young adults while simultaneously providing services, education, and training to young adults to transition to sustainable employment and self-sufficiency.</t>
    </r>
  </si>
  <si>
    <t>1501 Penn Avenue - Pittsburgh</t>
  </si>
  <si>
    <t>1501 PENN OWNER LLC</t>
  </si>
  <si>
    <r>
      <rPr>
        <sz val="10"/>
        <color rgb="FF000000"/>
        <rFont val="Arial"/>
      </rPr>
      <t>1501 Penn Owner LLC proposes to demolish the existing cold storage building located at 1501 Penn Avenue. However, the existing foundations will be retained and incorporated into a new mixed-use office building. The building will be environmentally responsible and designed to meet LEED Gold and WELL Gold certification and include central HVAC / supplemental cooling, enhanced indoor air-quality strategies, and supporting water conversation efforts. The project will have a total building area of 950,000 SF, consisting of 535,000 SF of Class A office space across 12 levels, plus 18,000 SF of retail space, 14,000 SF of amenities, and approximately 850 parking spaces. As part of the project, subgrantee will create or improve public spaces including: new sidewalks along 15th St. and Smallman St.; streetscape improvements along 15th St., Smallman St., and Penn Ave.; and a public plaza and colonnade.</t>
    </r>
  </si>
  <si>
    <t>1600 Smallman Street II - Pittsburgh</t>
  </si>
  <si>
    <t>The Project seeks to increase the amount of office and retail space to potential businesses through the renovation of the former warehouse facility located at 1600 Smallman Street. The building will be transformed into a mixed-use development with over 110,162 sq. ft. of rentable area, a basement indoor parking garage and an adjacent surface parking lot. Project activities include the renovation and construction of the buildings core and shell and supporting tenant build-outs, most recently for Aurora Innovation.</t>
  </si>
  <si>
    <t>1602-1606 Broadway - Pittsburgh</t>
  </si>
  <si>
    <r>
      <rPr>
        <sz val="10"/>
        <color rgb="FF000000"/>
        <rFont val="Arial"/>
      </rPr>
      <t>The entirety of the project will be based in the 1602-1606 Broadway Avenue building. This building is already owned by the URA. Hard costs are significant deterrent to the redevelopment of this site due to the large amount of site work that needs to occur in order to make the building functional. RACP funding will be used to "white-box" the building and perform necessary grading, demolition, and other site work.</t>
    </r>
  </si>
  <si>
    <t>2400 East Carson Street Redevelopment</t>
  </si>
  <si>
    <t>Dawson Manor Associates LP</t>
  </si>
  <si>
    <r>
      <rPr>
        <sz val="10"/>
        <color rgb="FF000000"/>
        <rFont val="Arial"/>
      </rPr>
      <t>The redevelopment 2400 Carson Street includes the acquisition of the project site and the complete redevelopment of this former Goodwill building. The project includes the interior and exterior redevelopment of the 2-story building including parking and an outdoor recreational area to be used as a sensory play area to accommodate programming and services offered at UPMC. The interior work includes selective demolition, building structure such as steel framing, fireproofing, concrete, roofing and other interior building components. The exterior façade will be restored and rehabbed and a 10,4000 square foot parking lot will be constructed.</t>
    </r>
  </si>
  <si>
    <t>3 Crossings Phase 2 Infrastructure</t>
  </si>
  <si>
    <r>
      <rPr>
        <sz val="10"/>
        <color rgb="FF000000"/>
        <rFont val="Arial"/>
      </rPr>
      <t>3 Crossings Phase 2 Infrastructure improvements will connect the development to the neighborhood and the riverfront through the creation of a new road, sidewalks, street trees, three new public plazas, green space, trail connectivity, and public art. Public spaces will be enhanced with distinctive paving, additional decorative lighting, and improved accessibility to the riverfront trail. A 30' tall Hopper will be relocated from the site to the riverfront edge and will be activated with art and lighting, becoming a visual focal point of the public plaza.</t>
    </r>
  </si>
  <si>
    <t>3440 Forbes Avenue</t>
  </si>
  <si>
    <t>Wexford Development, LLC</t>
  </si>
  <si>
    <r>
      <rPr>
        <sz val="10"/>
        <color rgb="FF000000"/>
        <rFont val="Arial"/>
      </rPr>
      <t>This project will include the demolition of the existing improvements at 3440 Forbes Avenue, the former CVS store, and construction of a 10-story 190,000 SF laboratory and office building that will become a keystone to Pittsburgh's growing life sciences and innovation ecosystem. The building will consist of ground floor lobby, loading, restaurant and District Hall convening space; two (2) levels of structured parking; two (2) levels of shared lab and shared office; and five (5) levels of traditional lab/office, including space that will be delivered speculatively and available for lease.</t>
    </r>
  </si>
  <si>
    <t>4433 Howley Street Development</t>
  </si>
  <si>
    <t>Howley Street Partners, LLC</t>
  </si>
  <si>
    <r>
      <rPr>
        <sz val="10"/>
        <color rgb="FF000000"/>
        <rFont val="Arial"/>
      </rPr>
      <t>The project will deliver a 4-story, mixed-use building. The site is uniquely positioned with frontage on 2 streets; Howley Street elevation will consist of 3,000 SF of ground-level retail and 35,000 SF of medical office above. The residential portion will enter on Millgate Street, with parking on the first floor and micro-studio, 1 bedroom efficiency, and 2 bedroom dwellings on the 2nd - 4th floors (35 in total) along with 4,130 SF of shared amenity space. The site consists of 4 parcels, each already owned by the applicant entity. The existing structures consist of 3 single family houses and 1 commercial warehouse building, all of which will be demolished and replaced with new construction.</t>
    </r>
  </si>
  <si>
    <t>51 Bridge Street Redevelopment</t>
  </si>
  <si>
    <t>51 Bridge Street LLC</t>
  </si>
  <si>
    <t>Etna Borough</t>
  </si>
  <si>
    <r>
      <rPr>
        <sz val="10"/>
        <color rgb="FF000000"/>
        <rFont val="Arial"/>
      </rPr>
      <t>The redevelopment of 51 Bridge Street includes the acquisition of the project site and the complete redevelopment of this 3-story industrial building. The project includes selective demolition, building structure such as steel framing, fireproofing, concrete, roofing and other interior building components. The exterior facade will be restored and rehabbed.</t>
    </r>
  </si>
  <si>
    <t>Allegheny County/Public Destination Facilities Renovation for COVID-19 Preparedness</t>
  </si>
  <si>
    <t>To ensure safe reopening at a future date (&amp; recovery) this project supports COVID-19 renovations to SEA owned public facilities. Project will include four areas of renovation/general construction at each of the four facilities, including preventative sanitization, installation of “touchless” capital improvements, mechanical and air filtration “HVAC” systems, and general construction to main entrance and retail/food service areas.</t>
  </si>
  <si>
    <t xml:space="preserve">AlphaLab Health </t>
  </si>
  <si>
    <t>West Penn Allegheny Health System, Inc. d/b/a Allegheny General Hospital</t>
  </si>
  <si>
    <r>
      <rPr>
        <sz val="10"/>
        <color rgb="FF000000"/>
        <rFont val="Arial"/>
      </rPr>
      <t>The project will repurpose a legacy facility under a two-phase project. Under phase one, the S. Jackson Avenue facility will transform into a business incubator. This project is the build-out and tenant up-fit of a portion of the former Suburban General Hospital (SGH) campus to house this new incubator. Specifically, this scope of work will include a combination of wet lab space and administrative/office spaces renovated out of 25,000 sq. ft. These spaces will include infrastructure (e.g., laboratory air handling) and equipment (e.g., hoods) needed to support biotech startups.</t>
    </r>
  </si>
  <si>
    <t>Alpine Point Industrial Business Park</t>
  </si>
  <si>
    <t>Alpine Partners II, LP</t>
  </si>
  <si>
    <t>South Fayette Township</t>
  </si>
  <si>
    <t>The site development is supporting the construction of a spec mixed-used building. This project will include excavation, grading, utility work, and general infrastructure to support shovel ready industrial sites. The developer will construct a 39,000 square foot spec building for research and development.</t>
  </si>
  <si>
    <t>Astrobotic Real Estate Holdings LLC</t>
  </si>
  <si>
    <r>
      <rPr>
        <sz val="10"/>
        <color rgb="FF000000"/>
        <rFont val="Arial"/>
      </rPr>
      <t>The overall project scope includes the development of a new state-of-the-art headquarters building for lunar logistics. The 47,000 square foot facility, which is a former post office, is in the North Side neighborhood of Manchester. The building will house the company's spacecraft integration cleanroom, test facilities, lab spaces, rover test labs, payload operations room, and dedicated mission control. The facility will feature 15,000 square feet of cleanroom and lab space that can support up to 4 lunar lander missions simultaneously. In addition to these lander mission development capabilities, the new facility will feature a space mobility and lunar simulant lab, where mobile rovers can test drive in synthetic lunar regolith.</t>
    </r>
  </si>
  <si>
    <t xml:space="preserve">Blank River Services Drydock </t>
  </si>
  <si>
    <t>Blank River Services, Inc.</t>
  </si>
  <si>
    <t>Elizabeth Borough</t>
  </si>
  <si>
    <r>
      <rPr>
        <sz val="10"/>
        <color rgb="FF000000"/>
        <rFont val="Arial"/>
      </rPr>
      <t>Founded in 1975, Blank River Services (BRS) is a full-service shipyard located in West Elizabeth, Allegheny County. BRS is equipped to handle all shipyard needs in the area, with the exception of having the capability of drydocking and repairing marine vessels in the 1000+ ton range. BRS sees the need for a larger capacity drydock in order to accommodate the larger boats, which average in the 1000 to 1200 ton range. The proposed drydock project will add additional capacity of 1500 short tons, allowing BRS to have the capability to dock any vessel currently operating on the Mon River. In turn, larger vessels will no longer need to travel off the Mon River or out-of-state in order to receive repairs, keeping those services within Pennsylvania.</t>
    </r>
  </si>
  <si>
    <t>Box Office Redevelopment and Container Park / Tunnel Park at SouthSide Works</t>
  </si>
  <si>
    <t>Pittsburgh - SSW2 Note Owner LLC</t>
  </si>
  <si>
    <r>
      <rPr>
        <sz val="10"/>
        <color rgb="FF000000"/>
        <rFont val="Arial"/>
      </rPr>
      <t>The Box Office redevelopment project will consist of exterior and interior demolition, lobby renovations, new elevators, new restrooms, new glass exterior, new roof terrace, and new storefront windows. The Container Park project will totally re-envision the Town Square, adding containers for food and drink operators, fencing around the Town Square, a canopy, "stage" like platform for events, games, and seating for visitors. The Tunnel Park project will completely transform the green space on Tunnel Boulevard to include a community garden, garden path, playground, F&amp;B plaza, dog park, lawn, and riverfront games.</t>
    </r>
  </si>
  <si>
    <t>Braddock Carnegie Library Association Renovation</t>
  </si>
  <si>
    <t>Braddock Carnegie Library Association</t>
  </si>
  <si>
    <t>This is the first comprehensive building renovation and preservation plan in the 132 year history of the Braddock Carnegie Library. Key components of the renovation include: Create universal accessibility to all 3 floors of the building, accommodating all guests with dignity. Upgrade the building with new windows and insulation, repair the masonry, and install a new HVAC system to give the BCLA year-round climate control. Rooms that were once unusable due to extreme heat or cold will be able to host events during peak rental seasons. Turn the three separate building entrances into one main entrance, which will be ADA accessible and home to the circulation desk. Renovate and modernize the BCLA's historic Music Hall to allow the BCLA to host performances, events, and gatherings for up to 500 attendees.</t>
  </si>
  <si>
    <t>Brighton Heights Healthy Active Living Center</t>
  </si>
  <si>
    <r>
      <rPr>
        <sz val="10"/>
        <color rgb="FF000000"/>
        <rFont val="Arial"/>
      </rPr>
      <t>The City is passionate about sustainable design and will pursue strategies that create a quality building and site environment. The renovation project itself has already involved eliminating all hazardous materials and existing non-load bearing walls from the interior spaces on the First &amp; Second Floors, a new roof and the installation of new windows on the First Floor. The existing building requires the installation of an elevator to provide access to all levels. Additional improvements needed include new HVAC, plumbing, electric, fire safety and data/security systems. New fixtures, finishes and equipment (FFE) would also be required to create a successful building. Site work for the project will likely include the creation of more meaningful outdoor space, better parking and access for visitors, and responsible stormwater management.</t>
    </r>
  </si>
  <si>
    <t>Carlow University Lower Campus - Fifth Avenue Development</t>
  </si>
  <si>
    <t xml:space="preserve">Carlow University </t>
  </si>
  <si>
    <t>The total public-private partnership project consists of a 400,000 sf mixed use building with office, academic space, and 424 structured parking spaces on a 1.48-acre site. Construction of Class A office space and a Health Sciences &amp; Technology space. Carlow's space will have new academic labs, classrooms, visitor's welcome center, theater and dining services to support the launch of four (4) new graduate level health sciences programs in fields of high demand in the workforce. This project will support the significant expansion of Carlow University's College of Health and Wellness, housing 4 new graduate programs, enrolling 250 students per year.</t>
  </si>
  <si>
    <t>Carnegie Library of Homestead Music Hall Interior Rehabilitation (Phases 1C, 1D, and 1E)</t>
  </si>
  <si>
    <t>The Carnegie Library of Homestead (CLoH), founded in 1898, is an unbroken link to the industrial history of the Mon Valley. This project will rehabilitate the inside of the music hall in three phases including:C - Ceiling/Attic: Roofing, Repairs, Acoustical Clipso Stretch Ceiling, Coffer Ceiling Acoustic Paneling, Fire Protection,HVAC,Drywall and Acoustical Ceilings, Plaster Repairs; D - Theater: Cast-In-Place Concrete - Building, Cement Underlayment, Masonry/Stone, Rehab/Rebar, Wood Floor Substrate, Wood Repairs &amp; Rehabilitation, Finish Carpentry, Spray-on Acoustical Finishes, Joint Sealants, Doors, Frames and Hardware, Access Doors and Frames, Storefront/Glass/Windows, Soft Goods Flooring, Interior Signage, Wall and Door Protection, Fire Extinguishers, Auditorium Seating; E - Stage: Acoustic Curtains, Stage Wood/Front Refinish, Theatrical Rigging (Demo and New),Audio/Visual System, Motorized Rigging; All Phases:Abatement,Demolition,Rough Carpentry, Electrical/lighting, Painting.</t>
  </si>
  <si>
    <t>Carnegie Library of Pittsburgh Branch Improvements - Downtown Library 2020</t>
  </si>
  <si>
    <r>
      <rPr>
        <sz val="10"/>
        <color rgb="FF000000"/>
        <rFont val="Arial"/>
      </rPr>
      <t>The CLP-Downtown project will entail a complete renovation of the Library's current first floor (7,000 SF) and approximately 16,000 SF on the second floor. CLP-Downtown will feature new spaces for children and teens to support creative and connected learning. Adults will experience more comfortable spaces to read, learn, create and connect with others. A variety of meeting rooms for co-working and quiet workspace will be offered along with new, flexible spaces to better support our numerous community partnerships and services. The primary scope of services will include the full demolition of the existing first and second floor interior and building systems, which includes all lighting, electrical, and HVAC systems, and an extension of the existing elevator and stair to the second floor.</t>
    </r>
  </si>
  <si>
    <t>Carrie Furnace Redevelopment</t>
  </si>
  <si>
    <t>Regional Industrial Development Corporation of Southwestern Pennsylvania</t>
  </si>
  <si>
    <t>The project would be the construction of two new tech flex buildings on a currently vacant parcel of the site. These tenant-ready buildings will allow for the activation of the currently vacant site, increasing its attractiveness to advanced industry tenants. Additionally, this project would include site work, constructing two 40,000sf tech flex buildings, and extending the existing site utilities. This work includes grading and filling the site, building infrastructure such as site roads, storm work and sidewalks, and erecting the shell of the two buildings.</t>
  </si>
  <si>
    <t>Chapman Westport</t>
  </si>
  <si>
    <t>Chapman Commerce Center 1</t>
  </si>
  <si>
    <r>
      <rPr>
        <sz val="10"/>
        <color rgb="FF000000"/>
        <rFont val="Arial"/>
      </rPr>
      <t xml:space="preserve">There are four primary Scopes proposed in the project. 1-Westport Rd is the primary entrance to Chapman Westport, it needs widening to facilitate traffic demands.2-creates 46 acres of graded building pads suitable for 300,000 sf of industrial buildings. The work includes a ¼ mile roadway along with water, electric, telecom, gas, and sewer extensions from a nearby completed site.3-is the paving of the last section of Westport Rd. This 1100 ft. road provides access to 30 acres of building sites and extends paving to the Washington County line. 4-extends Innovation Ridge roadway and utilities through a new 50 acre development site and to the autonomous vehicle test track of Uber's Advanced Technology Group. The 50 acre site can accommodate a 200,000 sf building. </t>
    </r>
  </si>
  <si>
    <r>
      <rPr>
        <sz val="10"/>
        <color rgb="FF000000"/>
        <rFont val="Arial"/>
      </rPr>
      <t>City's Edge is new construction of 12,000 square feet for a community healthcare center/ pharmacy, 4,000 square feet of outdoor space, required infrastructure, a 508-space parking that will help to alleviate chronic parking shortages in Uptown. City's Edge will be built on Lot F, a vacant surface parking lot since the 1970s in the 1400 block of Colwell Street owned by the Urban Redevelopment Authority of Pittsburgh. City's Edge also includes 110 mixed-income apartments featuring 95-affordable units for residents.</t>
    </r>
  </si>
  <si>
    <t>Completing the Carnegie Carnegie</t>
  </si>
  <si>
    <t>Andrew Carnegie Free Library &amp; Music Hall</t>
  </si>
  <si>
    <t>Carnegie Borough</t>
  </si>
  <si>
    <t>This project completes the masterplan to restore and revitalize the Andrew Carnegie Free Library &amp; Music Hall's facility. MUSIC HALL: Adding air conditioning, rewiring, new lighting, restoring paint, plaster and balcony seating and bringing Carnegie Carnegie Hall up to industry standards to expand performances, audiences and earned revenue. LIBRARY PARK: Completes the transformation of the steep grounds from a physical/visual barrier to a park connecting the site with Main Street, positioning Carnegie and the site as regional destinations. STUDIO: maximizes the potential of this intimate performance and rental space with a pipe grid, lighting and controls, black out blinds, a fully accessible restroom and refurbishment of stone and brick walls; and MEZZANINE: Converts unimproved space between Studio and Library into versatile programming and small meeting space, plus a small office. Includes a lift, family restroom and a kitchen to support programming and rental activities.</t>
  </si>
  <si>
    <t>Covestro LLC Headquarters R&amp;D Upgrade</t>
  </si>
  <si>
    <t>Covestro LLC</t>
  </si>
  <si>
    <t>Robinson Township</t>
  </si>
  <si>
    <r>
      <rPr>
        <sz val="10"/>
        <color rgb="FF000000"/>
        <rFont val="Arial"/>
      </rPr>
      <t>Funds will be used to contribute to the expense of major infrastructure upgrades including a significant research and development (R&amp;D) upgrade to state of the art labs in building 2 and building 8, along with utility, infrastructure and subdividing costs in order to separate the South End.</t>
    </r>
  </si>
  <si>
    <t>David L. Lawrence Convention Center - 4th Floor Terrace Phase II</t>
  </si>
  <si>
    <t>Sports &amp;  Exhibition Authority of Pittsburgh and Allegheny County</t>
  </si>
  <si>
    <t>David L. Lawrence Convention Center requests assistance to support critical roof repairs and related issues, and provide for a new programmable event space in a sustainable manner. Phase II will replace the river side of the existing 4th floor concrete terrace with a shading, landscaping, seating areas, a food service tasting area and multiple programmable areas. This area will include raised planters where the building's food service company will grow vegetables for use in the food at the building.</t>
  </si>
  <si>
    <t>Distillery at South Shore</t>
  </si>
  <si>
    <r>
      <rPr>
        <sz val="10"/>
        <color rgb="FF000000"/>
        <rFont val="Arial"/>
      </rPr>
      <t>The former warehouse building located on McKean Street in the South Side Neighborhood of Pittsburgh has long been abandoned an of little interest to developers despite its well-crafted structure and history as the home of the last pre-prohibition whiskey distillery in the city. As part of this revitalization effort, the owners of the warehouse building hope to renovate the five-story structure into a public market and distillery on the ground floor, an artisanal shop space on the second and third floors, a lounge-club on the fourth floor and a restaurant with rooftop seating on the fifth floor. The project also includes site transportation improvements.</t>
    </r>
  </si>
  <si>
    <t>Dormitory Building HVAC - Western PA School for Blind Children</t>
  </si>
  <si>
    <t>Western Pennsylvania School for Blind Children</t>
  </si>
  <si>
    <r>
      <rPr>
        <sz val="10"/>
        <color rgb="FF000000"/>
        <rFont val="Arial"/>
      </rPr>
      <t>The Western PA School for Blind Children's HVAC project for the dormitory building consist of three components. First, the three-story dormitory building was built in various phases which lead to multiple units providing cooling in the building. The installation of one chiller would eliminate the multiple units and provide better control of the cooling throughout. The system would also be more efficient and would provide a cost savings. Second, the third floor was added in 1974 and is the only floor in the dormitory building receiving fresh air. The addition of an air handler and related duct work would provide fresh air throughout the building. Third, the steam boilers currently used to heat the building would be replaced with a hot water heating system which would provide increased efficiency and a cost savings.</t>
    </r>
  </si>
  <si>
    <t xml:space="preserve">Duquesne University College of Osteopathic Medicine </t>
  </si>
  <si>
    <r>
      <rPr>
        <sz val="10"/>
        <color rgb="FF000000"/>
        <rFont val="Arial"/>
      </rPr>
      <t>The University is planning construction of an approximately 81,000 sq. ft. state of the art building, providing a highly visible home for the College of Osteopathic Medicine. Our holistic approach includes areas for formal classroom learning, experiential and immersive learning (including advanced simulation technologies), student interaction, and administration. The building will be located directly across the street from Duquesne's new UPMC-Cooper Field house. The property where this building will be located has been purchased.</t>
    </r>
  </si>
  <si>
    <t>EIC TI - Energy Innovation Center</t>
  </si>
  <si>
    <t xml:space="preserve">Pittsburgh Gateways </t>
  </si>
  <si>
    <t>This project will prepare and build out 22,000sf of interior space of the Energy Innovation Center. Project includes construction related costs for tenant improvements to support aforementioned programs. This construction effort is a continuation of a build-out of the original core and shell project for the 186,000 sf EIC facility. All mechanical HVAC and electric service capacity was installed during the core and shell phase of construction. Since 2015 the EIC has built-out tenant improvements to occupy 64% of usable square footage, housing five higher education institutions, training rooms and corporate offices.</t>
  </si>
  <si>
    <t>Fairywood Industrial</t>
  </si>
  <si>
    <t>The project will complete essential site preparation work necessary to restore useful purpose and create community benefit. Prior to construction, these funds will be used to cover general conditions including insurances, layout work, and mobilizing contractors. Because the site needs extensive site work, erosion and sedimentation controls prior to demolition and construction need to occur first.Second,the site will be prepared for development by clearing vegetation and clearing the site of concrete debris. Finally, demolition of existing infrastructure will be removed before any new construction occurs.</t>
  </si>
  <si>
    <t>Family House McKee Place</t>
  </si>
  <si>
    <t>Family House, Inc.</t>
  </si>
  <si>
    <r>
      <rPr>
        <sz val="10"/>
        <color rgb="FF000000"/>
        <rFont val="Arial"/>
      </rPr>
      <t>To reduce operating costs and a substantial need to a create a seamless experience for guests, Family House has developed a project to consolidate Family House operations into two facilities. These specifically include a current leased space at the Shadyside Family House along with constructing a new 78-room facility at the McKee Place location.</t>
    </r>
  </si>
  <si>
    <t>Fifth &amp; Dinwiddie</t>
  </si>
  <si>
    <t>Fifth &amp; Dinwiddie Development LLC</t>
  </si>
  <si>
    <r>
      <rPr>
        <sz val="10"/>
        <color rgb="FF000000"/>
        <rFont val="Arial"/>
      </rPr>
      <t>This project will entail site work and then development of 172 mixed income apartments including both market rate and affordable housing. Additionally, the project will include 8,000 sq ft of commercial space. Additionally, this project will include the development a state of the art outside plaza space that will bridge the development projects on all (4) corners and will bring people together to create community. This plaza space will be a cultural hub and will include outdoor living and work space, green infrastructure, seating areas, updated sidewalks, permeable pavers and will include a state of the art bus shelter being that this site will be a stop along the BRT.</t>
    </r>
  </si>
  <si>
    <t>Findlay Industrial Park at Westport III</t>
  </si>
  <si>
    <r>
      <rPr>
        <sz val="10"/>
        <color rgb="FF000000"/>
        <rFont val="Arial"/>
      </rPr>
      <t>The Buncher Company intends oncreating 82,944 square foot flexible-use warehouse located on a 640 acre plot of undeveloped land. The space will be built to accommodate for light manufacturing, distribution and research and development. The site of the project presents an excellent opportunity for further economic development in the area. The project's RACP scope is limited to the improvements necessary to make the site pad ready. Included in the scope area activities related to the site's excavation, installation of storm and sanitary sewers, the construction of the site's roads and curbs, and the installation of the site's communication and electrical infrastructure.</t>
    </r>
  </si>
  <si>
    <t>Flats on Forward II</t>
  </si>
  <si>
    <t>The site of the former Squirrel Hill Theater on Forward Avenue has been an eyesore ever since it closed in 2010. Our plan is to build a mixed-use development that blends affordable housing with first floor commercial space. Project includes a four-story mixed-use building with 10,000SF of retail space on the first floor, parking and 14 residential units on the second floor, 29 residential units on the third and fourth floors. The retail space will house community-oriented uses.</t>
  </si>
  <si>
    <t>FNB Financial Center</t>
  </si>
  <si>
    <t xml:space="preserve">First National Bank of Pennsylvania </t>
  </si>
  <si>
    <t>The FNB Financial Center will be a mixed-use office tower that is 26 stories tall and 547,888 gross SF. The building will include 471,890 SF of class A office space, 20,000 SF of retail space on the first floor, and two floors of parking with 112 parking spaces. FNB will own approximately 50% of FNB Financial Center and occupy approximately 40%, plus have a retail bank branch on the first floor. Financial assistance through the RACP will be utilized to fund site preparation necessary to facilitate development of the FNB Financial Center. The proposed project will include the building substructure, building superstructure, earthwork, site plumbing, site electrical and other site improvements.</t>
  </si>
  <si>
    <t>Former Homewood School II</t>
  </si>
  <si>
    <t>This project will build on the current progress the City has made to rehabilitate Homewood Park. The first phase of construction will focus on the southern half of the park includes providing a new athletic field, ADA accessible routes through the park, lighting, storm water management, and associated amenities. The second phase of construction will focus on the northern half of the park, and will include a new outdoor pool, new play features, a public performance stage, and a plaza area for residents.</t>
  </si>
  <si>
    <t>Former Westinghouse HQ/Pittsburgh Super Computer Building</t>
  </si>
  <si>
    <t>4350 Propco LLC</t>
  </si>
  <si>
    <t>Proposed work includes Electrical and mechanical upgrades within the current PSC footprint that are associated with PSC's recent lease extension. Amenity Upgrades: fitness centers, outdoor seating and sitework, and tenant lounges. Chiller plant upgrades including chillers, air handling units, cooling towers, temperature controls, and energy management systems for a more efficient energy utilization. Upgrades to the elevators.</t>
  </si>
  <si>
    <t>Granite Building Redevelopment</t>
  </si>
  <si>
    <t>GV Granite LLC</t>
  </si>
  <si>
    <t>The proposed project involves the repositioning of the Granite Building into a mixed-use development consisting of a blend of retail, commercial, and other uses. Significant attention will be given to the design details of this project in order to preserve the historic significance of Granite. The rehabilitation of this vacant building, rather than demolition, will help to renew this significant structure and will contribute to sustainable economic development within Pittsburgh's Cultural District. Construction activities include: demolition, exterior façade restoration, new elevator shaft and cab, new electrical, mechanical, plumbing and fire alarm, interior finishes and new roof.</t>
  </si>
  <si>
    <t>Greater Pittsburgh Community Food Bank Building Renovation and Expansion II</t>
  </si>
  <si>
    <r>
      <rPr>
        <sz val="10"/>
        <color rgb="FF000000"/>
        <rFont val="Arial"/>
      </rPr>
      <t>A redesigned facility will improve overall efficiency and support distribution of more fresh produce. Renovations to GPCFB's current building include a new cold dock, additional refrigerator, and cold repack room to ensure produce remains fresh. The redesigned warehouse has straight line access from the docks to storage areas to increase efficiency and safety. Volunteer work area is consolidated, and tables, chairs, and lockers provided. An open space Welcome Center at the front will have two adjacent meeting rooms. The most visible addition is a Model Food Pantry (5K sf), available daily. The pantry has its own entrance and parking lot, a private area for intake, restrooms, and a play area for children. Other expansion – Warehouse staff offices (5K sf) and 2nd floor addition (18K sf) - is needed for staff growth.</t>
    </r>
  </si>
  <si>
    <t>Hawkins Village Redevelopment</t>
  </si>
  <si>
    <t>Allegheny County Housing Authority</t>
  </si>
  <si>
    <r>
      <rPr>
        <sz val="10"/>
        <color rgb="FF000000"/>
        <rFont val="Arial"/>
      </rPr>
      <t>The overall Hawkins Village Redevelopment entails the demolition of 198 existing units of dilapidated public housing, and replacement with two phases of new construction for a total of approximately 106 units of high quality new affordable townhouses. The project is the demolition and infrastructure phase of the project, which will include the demolition of all buildings following the relocation of all existing residents, and the infrastructure work required for the vertical construction of the first phase of 54 new units. This phase includes all site grading, paving, utility work, storm water management, and erosion and sediment control work required to begin the construction of nineteen residential buildings and one new community building on the site.</t>
    </r>
  </si>
  <si>
    <t>Hazelwood Green Roundhouse-Shed</t>
  </si>
  <si>
    <t>ALMONO, LP</t>
  </si>
  <si>
    <t>The Project is the next step of ALMONO, LP's vision for the 178-acre riverfront, urban brownfield site known as Hazelwood Green, a modern economic hub and home to hi-tech business and commercial destinations in Southwestern Pennsylvania. The Project entails repurposing and converting the Roundhouse, an old railway facility, and constructing the Shed, an addition to the Roundhouse, to accommodate 40,700 square feet of modern office space (Roundhouse is 25,500 sq ft and Shed is 15,200 sq ft).</t>
  </si>
  <si>
    <t>Heinz Hall - Pittsburgh Symphony VIII</t>
  </si>
  <si>
    <t>Pittsburgh Symphony Inc.</t>
  </si>
  <si>
    <t>Pittsburgh Symphony Inc. (PSI) has been the owner and operator of Heinz Hall since it was renovated into a concert hall 50 years ago. The renovations have mostly focused on deferred maintenance, safety upgrades, energy efficiencies, and accessibility improvements including: exterior entrances are old, failing, and not handicapped accessible. The storefront renovations will address this. The loading dock roof is failing and creating a safety issue. The theater seating is original to 1971 and replacement seats are no longer available. New seats will provide more comfort and increase the hall's handicapped seating by 40%. Backstage and theater passenger elevators are old and not reliable. Replacing them will also provide ADA compliance.</t>
  </si>
  <si>
    <r>
      <rPr>
        <sz val="10"/>
        <color rgb="FF000000"/>
        <rFont val="Arial"/>
      </rPr>
      <t>The Heinz II Development Phase II project renovated the former Heinz Service Building into 173 market-rate apartments while maintaining the historic features of the site. The completion of the project represents the full redevelopment of the former Heinz Plant and the beginning of the revitalization of the Troy Hill Neighborhood of Pittsburgh. The RACP scope of the project is limited to the demolition and abatement of hazardous materials within the Heinz Service Building. All five stories of the structure and its roof and basement were selectively demolished and had asbestos and other hazardous materials removed.</t>
    </r>
  </si>
  <si>
    <t>Historical Society of Western Pennsylvania</t>
  </si>
  <si>
    <r>
      <rPr>
        <sz val="10"/>
        <color rgb="FF000000"/>
        <rFont val="Arial"/>
      </rPr>
      <t>This project (adding to the historic 1898 History Center building and its 2004 Smithsonian Wing) will complete &amp; enhance the History Center's tourism facilities by adding a first-day attraction orientation theater, new gallery spaces and expanded education resources that will connect to a new 140 room history-themed hotel. This project will allow for additional building purchases required for the desired expansion; engineering and architectural work, demolition and site preparation, and construction of galleries, classrooms, and theater; and performance of site preparation prior to construction of the new hotel connected to the new History Center. The 140-key hotel (in partnership with a developer) will have museum displays designed and curated by the History Center to provide a totally immersive and unparalleled museum experience.</t>
    </r>
  </si>
  <si>
    <t>Jefferson Recreation Center</t>
  </si>
  <si>
    <r>
      <rPr>
        <sz val="10"/>
        <color rgb="FF000000"/>
        <rFont val="Arial"/>
      </rPr>
      <t>The project will require complete architectural services and community engagement for a new building to serve as the Jefferson Recreation Center. The project would involve demolition of the existing building and construction of a new building, playground, basketball court, green space and possibly an off-street parking lot. Improvements would include new HVAC, plumbing, electric, fire safety and data/security systems. New fixtures, finishes and equipment (FFE) would also be required to create a better building. Site work for the project would also be fairly extensive and involve grading, new pathways, surfaces, landscaping and possibly new utility lines.</t>
    </r>
  </si>
  <si>
    <t>Jewish Community Security Enhancement (Greater Pittsburgh)</t>
  </si>
  <si>
    <t>Jewish Federation of Greater Pittsburgh</t>
  </si>
  <si>
    <t>Our intent is to install all appropriate infrastructure/deterrents in our community's physical spaces to minimize the possibility of another mass shooting that would further devastate the Pittsburgh region as well as our community. These structural upgrades include video surveillance systems, access control systems, remote panic buttons, reinforced doors, bulletproof glass and much more. The project also includes the creation of an independent committee to prioritize security infrastructure needs and allocate commensurate funds. These funds will be distributed amongst approximately 50 Jewish communal institutions in Southwestern Pennsylvania after an independent committee reviews the applications submitted by each institution.</t>
  </si>
  <si>
    <t>Keystone Commons Redevelopment Phase II</t>
  </si>
  <si>
    <t>East Pittsburgh Borough</t>
  </si>
  <si>
    <t>These grant funds will be utilized to maintain Keystone Commons as a competitive manufacturing jobs center for the Mon Valley, which has lost two major employers due to infrastructure challenges and economic development incentives. The RIDC anticipates that these infrastructure, building system and site improvements will maintain and attract tenancy to Keystone Commons by making this site more competitive compared to other sites outside of Pennsylvania. The scope would be replacing and updating site and building infrastructure for the damaged S building and the space that Holtec is vacating, as well as additional spaces and site improvements at Keystone Commons. This work also includes refitting buildings to modern fire code standards and modernizing building systems.</t>
  </si>
  <si>
    <t xml:space="preserve">Larimer Phase III Commercial </t>
  </si>
  <si>
    <t>In 2013, the Larimer Consensus Group (LCG), Kingsley Association and East Liberty Housing, Inc., partnered with the Housing Authority of the City of Pittsburgh (HACP) on a Larimer Vision to Action plan. The Phase III redevelopment will address the immediate urgent issues of obsolete, inefficient, inaccessible and unsafe infrastructure along Larimer Avenue. The Phase III commercial redevelopment will be constructed on adjacent parcels on Larimer Avenue between Meadow and Winslow streets. The commercial space totals approximately 4,760 gross square feet. The mixed use commercial space aligns with the Larimer/East Liberty Vision plan and the proposed redevelopment will directly address quality of life issues by providing community amenities.</t>
  </si>
  <si>
    <t>Lemington Mixed Use Senior Apartments and Health Care Facility with Solar PV Power System</t>
  </si>
  <si>
    <t>Ralph A. Falbo, Inc.</t>
  </si>
  <si>
    <t>The project will create a 16,750 SF community health care center and the installation of 255,450 Watt Solar Photovoltaic(PV) Power System. Construction activities includePV panels, inverters, racking equipment, wire and all associated materials through the AC inverter combiner panel(s).</t>
  </si>
  <si>
    <t>ICON Development Pgh, LLC</t>
  </si>
  <si>
    <t>The proposed RACP funds will be used for Phase I site improvements, including renovation of an existing surface parking field and construction of a private road extension of Thomas Blvd. Proposed project would be used for 400 N Lexington St Building 1 core + shell construction, including a new entryway, code upgrades, mechanical and electrical system improvements, and tenant improvements.</t>
  </si>
  <si>
    <t xml:space="preserve">Light of Life – Ridge Place Renovation - Pittsburgh </t>
  </si>
  <si>
    <t>Light of Life Ministries, Inc.</t>
  </si>
  <si>
    <r>
      <rPr>
        <sz val="10"/>
        <color rgb="FF000000"/>
        <rFont val="Arial"/>
      </rPr>
      <t>The Ridge Place building was purchased by LOL from School District of Pittsburgh in 2012 after being vacant for many years. This project converts the front 20,140 sq ft of the existing 46,150 sq ft structure from its prior use as a school to a facility providing housing and services for the homeless and LOL recovery clients. The new spaces include bedrooms, bathrooms, storage, multipurpose program room, offices, laundry, and dining and common areas. The scope includes: rough structure work; finish structure work; mechanical systems; and site work.</t>
    </r>
  </si>
  <si>
    <t>This project wants to create a community center at the heart of the town that will include a gymnasium, space for family activities and community events, as well as a network that will encourage entrepreneurial opportunities. Construction activities include interior and exterior work, mechanical, electrical and plumbing and costs associated with improvements to accessibility.</t>
  </si>
  <si>
    <t>Lower Hill Block E</t>
  </si>
  <si>
    <t>The proposed project is the development known as Block E, a mixed-use development that will feature a live entertainment venue, commercial space, structured parking, and a public safety facility. This project will entail new construction of the superstructure for two subterranean parking levels on Block E. The two levels of parking will contain approximately 420 parking spaces that will support parking in the Lower Hill District Development.</t>
  </si>
  <si>
    <t>Lower Hill Community Parking District</t>
  </si>
  <si>
    <t>Pittsburgh Arena Real Estate Redevelopment, LP</t>
  </si>
  <si>
    <t>The former Civic Arena site, located in the Lower Hill, City of Pittsburgh sits on a 28-acre site, which will be redeveloped as a mixed-use district. The project includes the construction of a community shared parking district. The concepts presented in this application were part of a community parking analysis on file with the URA of Pittsburgh. The design promotes the concept of shared parking, limiting the amount of 24/7 reserved spaces, as a practice to effectively maximize the use of parking assets onsite between multiple users and across different hours of the day, for the overall benefit of the City of Pittsburgh.</t>
  </si>
  <si>
    <t>McKees Rocks Blight Rehab</t>
  </si>
  <si>
    <t>The proposed project is part of Phase I of a community-wide blight property rehabilitation plan. Over fifty vacant properties have been identified that need remediation. After further research which included physical visits to each home, the Rocks has narrowed the list of properties down to ten initial homes as the priorities for Phase I of this project which include interior demolition and stabilization of these properties.</t>
  </si>
  <si>
    <t>McNaugher School Redevelopment</t>
  </si>
  <si>
    <r>
      <rPr>
        <sz val="10"/>
        <color rgb="FF000000"/>
        <rFont val="Arial"/>
      </rPr>
      <t>The project will allow the North Side Partnership Project to finalize its transformation of the McNaugher Public School Building from an underutilized facility to a much-needed Community Resource Mall (CRM) serving Pittsburgh's North Side Neighborhoods. Tenants and partners will use the CRM's space to operate STEAM labs and studios. The project consist of renovation/rehabilitation and construction in the following categories:Environmental remediation and demolition;Shell improvements;Site-work;Fire separation and fire safety;Electrical;Mechanical;Plumbing; sewer line reviews;Interior improvements.</t>
    </r>
  </si>
  <si>
    <t>Morton Complex/Community Gardens Connection of the Perimeter Trail - Phase IIB</t>
  </si>
  <si>
    <t>Township of Upper St. Clair</t>
  </si>
  <si>
    <t>Upper St Clair Township</t>
  </si>
  <si>
    <t>This proposed project corrects an existing problem by helping to close a gap in the Boyce Mayview Park Perimeter Trail. The proposed project will be the final section of the Perimeter Trail to connect the southern and northern portions of the park. Where sloping grades pose difficult terrains, the Township will install retaining walls and use a boardwalk/bridge to alleviate any grading issues. A portion of the roadway will need to be relocated to allow for the boardwalk/bridge.</t>
  </si>
  <si>
    <t>Munhall Borough Building</t>
  </si>
  <si>
    <t>The Project is an adaptive reuse of a former healthcare building located at 1860 West Street to be renovated as the New Municipal Center for Munhall Borough. On the exterior, new windows replace the existing failed units and new entrance storefronts and vestibules are provided at the lower and upper entries. New monumental stairs and exterior finishes are provided, along with an ADA accessible ramp, covered ADA parking, bike rack and outdoor seating. A new roof, masonry parapet repaired, and stairs refurbished. Finally, an accessible route from the Public R.O.W. will be constructed, including new sidewalk, ADA ramps, crosswalks, and signage. On the interior, all Borough spaces will receive new finishes on floors, base, walls, and ceilings. New lighting fixtures will be installed throughout, along with built-in casework. A new IT System is provided, along with a new state-of-the-art Security System. New Elevator equipment is provided in the existing shaft. New ADA accessible Restrooms are provided on every floor.</t>
  </si>
  <si>
    <t>National Aviary Construction: Strengthening a Community Asset</t>
  </si>
  <si>
    <t>National Aviary in Pittsburgh, Inc.</t>
  </si>
  <si>
    <r>
      <rPr>
        <sz val="10"/>
        <color rgb="FF000000"/>
        <rFont val="Arial"/>
      </rPr>
      <t>The project will also streamline medical care for our birds, which connect guests to nature in a salient way to make conservation and learning relevant. The project will ensure that our bird population remains healthy and active to educate the public. The National Aviary will construct a state-of-the-art veterinary hospital at 700 Arch Street with viewing areas where visitors can watch staff as they work. We will also construct habitat, programming, and office space where learners of all ages can directly engage with animal ambassadors.</t>
    </r>
  </si>
  <si>
    <t>Nazareth Prep Science and Activities Building</t>
  </si>
  <si>
    <r>
      <rPr>
        <sz val="10"/>
        <color rgb="FF000000"/>
        <rFont val="Arial"/>
      </rPr>
      <t>The new 35,000 square foot building will be constructed on the campus of Holy Family Institute adjacent to the existing Nazareth Prep high school. The main entrance will face the campus (looking south) with the opposite side of the building overlooking Ohio River Blvd./Route 65 in Emsworth Borough. The building is three floors, including a partial sub-level for locker rooms, storage and receiving; a main level with a connection to the existing high school, restrooms and the multi-use performance, meeting and athletics area; and an upper floor housing dedicated physical science classrooms, teacher prep areas, secure storage, meeting space and restrooms. The multi-use performance space will feature a modular stage, flexible seating for 600, and a regulation-sized gymnasium.</t>
    </r>
  </si>
  <si>
    <t>Neighborhood 91</t>
  </si>
  <si>
    <t>Neighborhood 91 (N91), located near the entrance to Pittsburgh International Airport (PIT), will soon become the epicenter of additive manufacturing. Currently, the site is a former coal mine and an area that has been used to dump municipal waste in the past. By completing this project, we will remove a significant source of acid mine drainage. The Master Plan for this site includes650,000 square feet of new additive manufacturing space, nearly340,000 square feet of mixed-use development space, and130,000 square feet of hangar space.</t>
  </si>
  <si>
    <t>New Outlook Academy Expansion and Revitalization 2020</t>
  </si>
  <si>
    <t>The Academy Schools</t>
  </si>
  <si>
    <r>
      <rPr>
        <sz val="10"/>
        <color rgb="FF000000"/>
        <rFont val="Arial"/>
      </rPr>
      <t>The project will involve two phases of facility improvements and expansion to the existing property and buildings that we currently own and occupy at 900 Agnew Road. First, in the existing buildings, we will replace the windows to improve safety and energy efficiency. Second, we will build a new facility on our existing campus to serve as a rehabilitation facility for CSEC youth in a state-certified specialized setting.</t>
    </r>
  </si>
  <si>
    <t>North Park Pool Renovations</t>
  </si>
  <si>
    <t xml:space="preserve">Allegheny County </t>
  </si>
  <si>
    <r>
      <rPr>
        <sz val="10"/>
        <color rgb="FF000000"/>
        <rFont val="Arial"/>
      </rPr>
      <t>The North Park Swimming Pool has been a summer attraction for County residents since its opening in 1937.Renovations may include: Bathhouse Roof: Replace slate roof. Children's Pool: Replace deteriorating basin; upgrade plumbing to meet current standards, add ADA accessibility. Spray Park: Install synthetic turf around perimeter to improve safety. Concrete: Replace damaged concrete slabs in pool, and repair several crumbling pool deck sections; Mechanical: Replace chlorination pump systems, filter pumps, filtration, pool vacuums and check valves. Filter House Structure: Replace valve pit steel beams and decking; gravel resurfacing around valve pit and filter houses. ADA upgrades: Replace portable pool entrance stairs; add handrail on ramp from patio to deck; bathhouse upgrades to include visitor entrance, locker rooms and concessions accessibility. Amenities: lane ropes and reels; replace lifeguard stands, umbrellas and chairs on terrace; lifeguard first aid station; Renovate showers and bathrooms.</t>
    </r>
  </si>
  <si>
    <t>Park Avenue Splash Pad &amp; Turf Field</t>
  </si>
  <si>
    <t>The Municipality of Bethel Park</t>
  </si>
  <si>
    <r>
      <rPr>
        <sz val="10"/>
        <color rgb="FF000000"/>
        <rFont val="Arial"/>
      </rPr>
      <t>This project will entail major renovations to the existing Park Ave Baseball &amp; Football field. The existing baseball field will be removed and construction includes turfing the existing football field, a new splash pad, playground, a new grandstands and bathroom.</t>
    </r>
  </si>
  <si>
    <t>Phase I Streetscape  Improvements - Castle Shannon Borough</t>
  </si>
  <si>
    <t>Castle Shannon Borough</t>
  </si>
  <si>
    <r>
      <rPr>
        <sz val="10"/>
        <color rgb="FF000000"/>
        <rFont val="Arial"/>
      </rPr>
      <t>This project will involve the installation of approximately 16,000 linear feet of new sidewalks, 15 new ADA curb cuts, 630 linear feet of new curbing, 36 new electrical light poles with appropriate conduit, E&amp;S control plans, traffic maintenance plans, site grading, a storm water management area, and contingencies, contractor's bond and insurance and general site mobilization.</t>
    </r>
  </si>
  <si>
    <t>Pittsburgh Film Office Rankin Community Development II</t>
  </si>
  <si>
    <t>In Phase I, the Pittsburgh Film &amp; Entertainment Industry Village will work with Allegheny County to acquire the brownfield designated site, located in the Township of Rankin. The site offers 20.16 acres, 362,250 square feet of total building area, and the potential for 1,536 parking stalls. Additional costs included in the Phase I: the construction of the soundstage space, significant site development, 6 sound stages, 3 production support buildings, a mill building (for set construction), and 2 commissary buildings.</t>
  </si>
  <si>
    <t>Pittsburgh Musical Theater Renovation II</t>
  </si>
  <si>
    <t>Pittsburgh Musical Theater's renovation of a historic building in the city's West End Village will continue and expand the activation of a musical theater. Renovation is divided into 4 primary phases. Phase 1A: Creation of a new primary entrance. Major utilities and building occupancy code upgrades. Phase 1B: Renovation to create 250-seat theater and training center. Phase 2: New construction of a backstage area and shop space on the 1st floor and additional 2nd floor flexible studio/event space. Phase 3: Interior renovations to improve all 10 studios/classrooms, student lounge, and new nutrition kitchen. Phase 4: New landscaping, lighting, and parking lot renovation to provide safer environment for student drop off and patron accessibility.</t>
  </si>
  <si>
    <t>Pittsburgh Technology Center Garage</t>
  </si>
  <si>
    <r>
      <rPr>
        <sz val="10"/>
        <color rgb="FF000000"/>
        <rFont val="Arial"/>
      </rPr>
      <t>This project will entail the new construction of a multi-story parking garage at the Pittsburgh Technology Center. The garage will feature sustainability features, bicycle infrastructure, and a multimodal connection to the Port Authority of Allegheny County's bus service. The site is currently vacant land that has been remediated as part of a previous URA project. The parking garage will be a the concrete superstructure.</t>
    </r>
  </si>
  <si>
    <r>
      <rPr>
        <sz val="10"/>
        <color rgb="FF000000"/>
        <rFont val="Arial"/>
      </rPr>
      <t>All funding will be used to complete renovation/construction related to the incorporation of a comprehensive Professional Career Readiness Center in the Point Park Student Service Center. Construction will include filling in the existing pool in the building's lower level and installing a new floor that is level with the rest of the area; removing an enclosed interior bridge connecting the main entrance to the elevator lobby and infilling the floor area; installing an open stairway to connect the two levels. Energy efficiency will be a priority throughout the building, including the HVAC system, LED lighting, and replacing the existing storefront glass on the front facade at street level with clear insulted Low-E glazing.</t>
    </r>
  </si>
  <si>
    <t>POWER Campus - Pittsburgh</t>
  </si>
  <si>
    <t>Pennsylvania Organization for Women in Early Recovery (POWER)</t>
  </si>
  <si>
    <t>Swissvale Borough</t>
  </si>
  <si>
    <t>This project involves renovation of a former three-story Catholic elementary school with a goal of transforming it into a multi-service POWER Campus for women, their families, and the community. The Campus will become home to a continuum of gender-responsive, trauma-informed treatment and recovery support services, primarily for women with substance use and co-occurring disorders. Women will be able to smoothly transition from detox, to rehab, to halfway house, and to intensive and regular outpatient counseling. POWER is purchasing the building, situated next to our 26-bed residential treatment facility POWER House.</t>
  </si>
  <si>
    <t>Presbyterian SeniorCare Network - Mixed-Use Senior Development</t>
  </si>
  <si>
    <t>Presbyterian SeniorCare Network has a 90-year history of serving Western Pennsylvania seniors and persons with disabilities and they will manage and support this community including providing services and access to support seniors to age in place with choice and dignity. The funds would be used to develop an 80-unit mixed income, mixed use LGBTQ senior housing community in the City of Pittsburgh. The requested grant funds will be used to offset the costs of construction and land acquisition.</t>
  </si>
  <si>
    <t>Press Building Redevelopment</t>
  </si>
  <si>
    <r>
      <t xml:space="preserve">Pittsburgh Press Building Associates LP
</t>
    </r>
    <r>
      <rPr>
        <strike/>
        <sz val="10"/>
        <color rgb="FF000000"/>
        <rFont val="Arial"/>
        <family val="2"/>
      </rPr>
      <t>Baywood CC, LLC</t>
    </r>
  </si>
  <si>
    <r>
      <rPr>
        <sz val="10"/>
        <color rgb="FF000000"/>
        <rFont val="Arial"/>
      </rPr>
      <t>This specific grant request would be used for Phase I of this overall project which includes the interior demolition and abatement. This building has sat vacant for several years, and this project will revitalize and restore this location into a vibrant economic contributor. Further, the location of the building at the tip of the Golden Triangle is highly visible, thus promoting the City and attracting new business and residents to the region.</t>
    </r>
  </si>
  <si>
    <t>Produce Terminal Redevelopment</t>
  </si>
  <si>
    <t>Produce Terminal Holdings LLC</t>
  </si>
  <si>
    <t>The Produce Terminal Redevelopment Project plans to transform the facility into a mixed-use development with an emphasis on public space, historic character and pedestrian, bicyclist and motorist access, thereby fulfilling the commercial potential of the Smallman Street Corridor while still maintaining the character of the historic Strip District neighborhood. The development includes 190,000 s.f. of office, retail and office space, and a 475-stall parking garage adjacent to the facility. The development will lastly renovate building's historic façade in accordance with federal and state standards, and will pursue a sustainable interior build-out targeting LEED Silver standards. Project activities include the core and shell work due to modifications of the landlord scope of work in order to facilitate and support leasing operations of tenant space coupled with negative effects on operating revenue and retail operations that stem from the current market conditions.</t>
  </si>
  <si>
    <t>PurePenn Phase 3a Expansion - McKeesport, PA</t>
  </si>
  <si>
    <t>PurePenn LLC</t>
  </si>
  <si>
    <r>
      <rPr>
        <sz val="10"/>
        <color rgb="FF000000"/>
        <rFont val="Arial"/>
      </rPr>
      <t>PurePenn has already acquired the proposed project site and intends to conduct the interior build-out which will include mechanical, electrical, fire protection and other interior building components associate with Phase 3a of the overall project.</t>
    </r>
  </si>
  <si>
    <t>Restoring and Greening Phipps Conservatory and Botanical Gardens</t>
  </si>
  <si>
    <t xml:space="preserve">Phipps Conservatory and Botanical Gardens </t>
  </si>
  <si>
    <t>Project activities include work to two sections: Landmark Museum Glasshouse Conservatory- Restoring/updating/greening landmark's glasshouse public programming exhibitory spaces; Stormwater Capture, Reuse and Infiltration; Add in-slab hot water radiant heating in occupied areas; Replace steam fin tube radiators with low temperature based hot water fin tube heaters; Add overhead fan forced spiral heaters; Reduce infiltration losses by installing replacing glazing system, gaskets, caulking, and weather stripping throughout; Increase thermal mass/add phase change material. Historic Garden Center Renovation- Renovation/restoring/greening of historic education center and site; Demonstrate the "greenest" buildings and landscapes with cost-effective technologies that can be replicated by others; Spotlight the economic benefits of on-site energy production technologies and the application of technologies from Pennsylvania-based companies.</t>
  </si>
  <si>
    <t>RIDC Mill 19 Amenities and K2 Development</t>
  </si>
  <si>
    <r>
      <rPr>
        <sz val="10"/>
        <color rgb="FF000000"/>
        <rFont val="Arial"/>
      </rPr>
      <t>The Mill 19 complex has been constructed in three phases, A, B, and C. Building B is expected to be completed in 2020, with Building C currently in design and discussion with prospective tenants. The South Porch amenity construction would create over 40 new temporary construction jobs. The installation of the stair tower and elevator will provide tenant and delivery elevator access to the completed building A third floor, as well as access to the future crane observation deck and restrooms for the South Porch amenities.</t>
    </r>
  </si>
  <si>
    <t>Robotics and High Tech Incubator</t>
  </si>
  <si>
    <t>Quantum State and The Robotics Hub has been working to build a thriving entrepreneurial community in Pittsburgh. Robotics, medicine, and related infrastructure-heavy disciplines such as advanced manufacturing and generative design are all unique strengths of the region. The redevelopment plan for 51 Bridge Street calls for approximately 85,000 rentable square feet, including: 1. A first floor 18-hour café, with proprietary automated seating that allows the space to convert into a 100-person event space;2. 2 floors of adjustable office/R&amp;D spaces that can be readily configured to meet the unique storage and space requirements of small and medium size robotics and med tech companies;3. 1 office for Robotics Hub principals (Part II), 1 for non-profit partners (Part III);4. 2-3 flexible conference/meeting/fitness spaces.</t>
  </si>
  <si>
    <t>Rosedale Technical College Expansion 2020</t>
  </si>
  <si>
    <r>
      <rPr>
        <sz val="10"/>
        <color rgb="FF000000"/>
        <rFont val="Arial"/>
      </rPr>
      <t>The project will include a build-out of acquired 30,000 square foot space that will require architectural and constructional designs. Funds will be used for construction costs, fees, infrastructure, maintenance and labor used in the completion of the work. The project will also require the purchase of heavy equipment, and audio/visual equipment, to be used for on-site training. Security and an expanded IT Infrastructure will be added. The expanded site's purpose is to develop the work skill training for heavily in demand open positions in this area.</t>
    </r>
  </si>
  <si>
    <t>Sheet Metal Workers Training Facility Expansion II (Allegheny)</t>
  </si>
  <si>
    <t>The project has two separate components. The first component is the renovation of the union hall. The project will provide better-equipped facilities for its members, a new HVAC system, electrical upgrades and a new exterior door. In addition to upgrades to the existing HVAC infrastructure and surrounding site improvements. The component also includes the purchase of AV equipment and FF&amp;E for the reception and kitchen area. The second component entails the replacement of the roof to the current training facility The proposes well as minor improvements to its facade and plumbing system.</t>
  </si>
  <si>
    <t>Sports and Athletic Complex at Montour Junction Phase 3</t>
  </si>
  <si>
    <t>Coraopolis Borough</t>
  </si>
  <si>
    <r>
      <rPr>
        <sz val="10"/>
        <color rgb="FF000000"/>
        <rFont val="Arial"/>
      </rPr>
      <t>This project includes the construction of seven turf fields (567,00 SF @ $6/SF) and transportation improvements to accommodate visitor traffic. Considering utilization for the Complex is higher than anticipated, construction of a turning lane is critical to ensure that traffic does not back up into Coraopolis Borough.</t>
    </r>
  </si>
  <si>
    <t>Sports Medicine Complex - Borough of Coraopolis</t>
  </si>
  <si>
    <t>Shallenberger Properties, LLC</t>
  </si>
  <si>
    <t>This project is to develop an indoor sports complex and health clinic at the Sports and Athletic Complex at Montour Junction. The 78-acre facility will feature ten synthetic FIFA-regulation soccer and multipurpose fields, two of which will be indoors, and a 20,000-square-foot medical clinic offering a full range of services including walk-in primary and pediatric care and sports medicine programs. Specifically, project would include excavation, concrete, masonry, structural steel, plumbing, HVAC (w/COVID-19 preparedness), electrical, and general construction/landlord tenant improvement or turf.</t>
  </si>
  <si>
    <t>St. Clair Hospital Outpatient Center II</t>
  </si>
  <si>
    <t>The proposed Outpatient Center will allow St. Clair to care for its patients more efficiently, by co-locating all of its outpatient services in one building. The Outpatient Center will include: Medical Offices; Surgical Suites; Medical Imaging; Laboratory and other Diagnostic Services; Endoscopy; Physical Therapy; Pharmacy; and an Infusion Center. The 6-story building will house parking and facility support on levels 2-4, Diagnostic Services on Level 5; 8 Operating Rooms, Sterile Processing, Pre/Post Surgery and PACU bays on Level 6; and Infusion Center and Medical Offices on Level 7. It also will include a 3-story atrium, outdoor plazas, landscaping, and storm water management improvements. The exterior design incorporates curtain wall, architectural metal panels, and ground face block.</t>
  </si>
  <si>
    <t>Steel City Squash Academic &amp; Fitness Complex</t>
  </si>
  <si>
    <t>Steel City Squash</t>
  </si>
  <si>
    <t>Steel City Squash (SCS) is an academic and athletic program that provides life-changing opportunities to Pittsburgh youth who desire and deserve more through education, mentoring, community service, travel, and the sport of squash. This project entails acquisition of the land parcels and construction of the new 18,000 SF facility, which will include two dedicated academic classrooms, squash courts w/spectator viewing area, a community room, and offices which will accommodate administrative and instructional staff.</t>
  </si>
  <si>
    <t>Stringtown Redevelopment</t>
  </si>
  <si>
    <t>McKnight Stringtown LLC</t>
  </si>
  <si>
    <t>The proposed project involves the purchase and redevelopment a vacant and underutilized building to transform into a mixed-use development to include retail, office, and other amenities. The building's facade will be improved along with streetscape infrastructure such as sidewalks and lighting which will create a safer environment for pedestrians and building users. Construction work includes interior demolition, façade improvements and renovations.</t>
  </si>
  <si>
    <t>Township of Upper St. Clair - Next Generation Library Improvements</t>
  </si>
  <si>
    <r>
      <rPr>
        <sz val="10"/>
        <color rgb="FF000000"/>
        <rFont val="Arial"/>
      </rPr>
      <t>A proposal to shift the children's library to the 2nd floor of an adjacent vacated wing, including new construction to bridge the gap between it and the 2nd floor adult library wing has been developed to address the issues of accessibility, restroom facilities, security and more. The new entrance will be level with the parking lot and in direct sight line of the staff desk. The fire door exit will be armed, and a door connecting to the adult library will be monitored. An ADA compliant restroom will be included within the children's library. A new children's program room will include state of the art technology, lockable storage, and a workspace with a water supply for crafting programs. In addition, one half of the existing 3rd floor space will be reconfigured into a combination of meeting rooms, study rooms, and community space, with the possibility of an indoor/outdoor rooftop café.</t>
    </r>
  </si>
  <si>
    <t>Triangle Building Redevelopment</t>
  </si>
  <si>
    <t>Hullett Development Triangle, LP</t>
  </si>
  <si>
    <t>The proposed project involves the restoration and revitalization of a unique 6-story red brick commercial building in downtown Pittsburgh. The most remarkable element of the building is its triangular footprint, giving it the name of “Triangle Building". The proposed project involves the rehabilitation of the building's exterior and interior including major replacement of building systems including under slab sewer and water lines, that have completely decayed.</t>
  </si>
  <si>
    <t>UB District Redevelopment - Robert Morris University</t>
  </si>
  <si>
    <r>
      <rPr>
        <sz val="10"/>
        <color rgb="FF000000"/>
        <rFont val="Arial"/>
      </rPr>
      <t>The proposed project involves the transformation of the entrance to Robert Morris University (RMU) at University Boulevard located in Moon Township. The proposed project is a trans-formative redevelopment plan that will improve traffic flow, enhance pedestrian safety and create a more attractive campus environment for students, staff and visitors. The plan includes significant upgrades to RMU's main entrance and Campus Drive, which leads directly onto campus and to the new UPMC Events Center. The project also includes critical upgrades that will enhance pedestrian safety such as new sidewalks, crosswalks and ADA ramps. The overall project will contribute to the full revitalization of the UB District while ensuring efficient and safe road design for pedestrians, cyclists and motorists.</t>
    </r>
  </si>
  <si>
    <t>Walnut Negley Development</t>
  </si>
  <si>
    <t>Walnut Negley Partners, LP</t>
  </si>
  <si>
    <t>The project will deliver a 5-story, 170,829 SF building that spans from Walnut to Howe Street along Negley Ave. The basement/1st floor will be 66,856 SF in total, comprised of a 44,139 SF garage (114 spaces), 9,697 SF of condominiums (11 in total), 5,142 SF of retail, and 2,720 SF of storage and gathering/amenity space. The 2nd, 3rd, 4th and 5th floors will be 103,973 SF in total, comprised of 75,914 SF of condominiums (78 in total) with 10,293 SF of storage and gathering/amenity space. The site consists of 4 parcels. The existing structures are 4 multifamily buildings (1 of which has retail space) that are well occupied, but in need of improvements. All 4 of these structures will be demolished and replaced with 1 large building.</t>
  </si>
  <si>
    <t>Warrington Recreation Center</t>
  </si>
  <si>
    <r>
      <rPr>
        <sz val="10"/>
        <color rgb="FF000000"/>
        <rFont val="Arial"/>
      </rPr>
      <t>Constructed in 1940 the Warrington Recreation Center has only received modest renovations in its 80 year history. The existing building requires the installation of an elevator to provide access to all levels. Additional improvements needed include new HVAC, plumbing, electric, fire safety and data/security systems. New fixtures, finishes and equipment (FFE) would also be required to create a better building. Site work for the project may also be pursued to enhance outdoor activities and programming.</t>
    </r>
  </si>
  <si>
    <t>Western Pennsylvania School for the Deaf  - building renovations and improvements Edgewood campus</t>
  </si>
  <si>
    <t>Western Pennsylvania School for the Deaf</t>
  </si>
  <si>
    <t>Edgewood Borough</t>
  </si>
  <si>
    <t>With this project, the buildings and variety of infrastructure on campus will be improved and restored, ensuring that WPSD will be able to serve Deaf and Hard of Hearing students in future years. The project will entail the stabilization and renovation of existing building facades and exteriors including the Main Building, MST Building, Children's Center, Residence Hall, Large Gymnasium and Small Gymnasium.</t>
  </si>
  <si>
    <t>ACMH Cancer Center Expansion</t>
  </si>
  <si>
    <t>Armstrong County Memorial Hospital (ACMH)</t>
  </si>
  <si>
    <t>The project consists of modernizing the existing oncology wing of the hospital through renovation and new construction of over 16,000 sf. 1,500 sf of new construction is required to accommodate additional infusion bays, of larger size, within a semi-private setting. Access to natural light, direct connection with nursing staff and required support services justifies the need for this expansion. The facility will almost double its infusion capabilities with 18 semi-private treatment bays, plus 2 private rooms. The lower level of the facility is currently a 6,000-sf shelled space that ACMH will build out to include 10 exam rooms, medical and support offices, clinical support areas and a spacious waiting room to comfort patients and families during their visit. Site revisions will include a new drop-off lane with a canopy entry and immediate access to the elevator for lower level access.</t>
  </si>
  <si>
    <t>BC3 - Armstrong (County) expansion</t>
  </si>
  <si>
    <t>Butler County Community College</t>
  </si>
  <si>
    <t>Ford City Borough</t>
  </si>
  <si>
    <r>
      <rPr>
        <sz val="10"/>
        <color rgb="FF000000"/>
        <rFont val="Arial"/>
      </rPr>
      <t>Construction of a 12,000 square foot two-story building that will allow Butler County Community College to offer sufficient instructional space and enhance current program offerings in Armstrong County. The state-of-the-art facility will be roughly 12,500-square feet with, at this time, BC3 being the lone occupant.</t>
    </r>
  </si>
  <si>
    <t>Northpointe Expansion</t>
  </si>
  <si>
    <t>Proposed is the acquisition of additional acreage and extension of utilities to support an expansion of Northpointe. A 29 acre parcel adjacent (on opposite side of SR 28) to Northpointe will be acquired and 5,000 ft of force main, 2,500 ft of gravity sewer and a pump station will be constructed to accommodate development.</t>
  </si>
  <si>
    <t>Hopewell Business Park - Parcel A</t>
  </si>
  <si>
    <t>G &amp; B Development Hopewell LLC</t>
  </si>
  <si>
    <r>
      <rPr>
        <sz val="10"/>
        <color rgb="FF000000"/>
        <rFont val="Arial"/>
      </rPr>
      <t>The project is located on a 67 acre site in the Hopewell Industrial Park. The project involves mass site grading and construction of three shovel ready building pads. Two pads would be accessed from an extension of Commerce Way into the project area. The third Pad will be accessed from Gringo-Clinton Road. Roadway extensions are included for both access points. A stormwater collection and management system will be required. Public utilities are available near the site. The project scope includes the extension of these public utilities (Potable Water, Sanitary sewer, Power, Natural Gas and Communication onto the site. The work proposed is new construction. When completed, these three pads individually or in total, will provide an attractive and flexible location for business to locate. A demand for these sites exists.</t>
    </r>
  </si>
  <si>
    <t>Midland LP Redevelopment</t>
  </si>
  <si>
    <t>Midland LP</t>
  </si>
  <si>
    <r>
      <rPr>
        <sz val="10"/>
        <color rgb="FF000000"/>
        <rFont val="Arial"/>
      </rPr>
      <t>Reconstruction of 12th street form Midland Avenue to a temporary cul-de-sac including storm sewers, water and sewer lines extensions, electric, telecommunications and gas to serve multiple properties including a 5 acre parcel for a proposed training center and a 45 acre parcel owned by the sub-grantee. The reconstruction of the road and extension of utilities will also serve the properties along 12th street that are currently vacant.</t>
    </r>
  </si>
  <si>
    <t>Midland Phase II</t>
  </si>
  <si>
    <r>
      <rPr>
        <sz val="10"/>
        <color rgb="FF000000"/>
        <rFont val="Arial"/>
      </rPr>
      <t>This project will extend the storm water, sanitary, sewer potable water, natural gas, communication and electric service from 12th street and additionally will include extending the infrastructure to a 35 Acre site owned by the sub-grantee as well as extending the infrastructure from the temporary cul-de-sac opening up potential for investment and job creation.</t>
    </r>
  </si>
  <si>
    <t>Monaca New Civic Center</t>
  </si>
  <si>
    <r>
      <rPr>
        <sz val="10"/>
        <color rgb="FF000000"/>
        <rFont val="Arial"/>
      </rPr>
      <t>The Borough intends to build the new Monaca Civic Center on Pacific Avenue in the Borough. The building will house all three Borough functions – administrative, police and the consolidated volunteer fire department – with space specifically designed to ensure maximum efficiency. The project will involve site preparation, required infrastructure, including a parking area, and construction of a two story 27,000 square foot building for administrative, police and fire space needs, plus housing of police and fire vehicles.</t>
    </r>
  </si>
  <si>
    <t>Ohio Riverfront Industrial Development</t>
  </si>
  <si>
    <t>Seserys APPC River Terminal LLC</t>
  </si>
  <si>
    <t>Aliquippa City</t>
  </si>
  <si>
    <t>The proposed project involves the redevelopment of a remediated 40-acre brownfield site located along the Ohio River in Aliquippa, Beaver County. Located in a KOZ, EZ and an Act 47 Distressed Community, the project involves the transformation and revitalization of a vacant and underutilized industrial site into the primary manufacturing and global distribution location for petroleum lubricants, additives, and coolants of one of the largest fuel additive manufacturers in the country. The requested grant funds will be used to offset the costs of the acquisition of a 40-acre industrial site and the construction of a 250,000 square foot high-tech manufacturing building. Transportation infrastructure such as the relocation and improvements to the rail line are also included.</t>
  </si>
  <si>
    <t>CWHHS Associates, Inc.</t>
  </si>
  <si>
    <t>We are developing a project to provide much needed accommodations, the demand for which is being created by the construction of the Shell Cracker Plant. Currently, existing sewer facilities are inadequate to service any future development in Potter Township a nd the Shell market area. This project entails vertical construction of workforce housing and other residential product types designed to meet the needs Shell Cracker Plant workers and families.</t>
  </si>
  <si>
    <t>Stafanik Industrial Park</t>
  </si>
  <si>
    <t>Stefanik Properties LLC</t>
  </si>
  <si>
    <r>
      <rPr>
        <sz val="10"/>
        <color rgb="FF000000"/>
        <rFont val="Arial"/>
      </rPr>
      <t>An 18-acre site is home to the proposed Stefanik Industrial Park, which has been designed to build over 130,000 square feet of warehousing and industrial building space in a prime location. During this project, two small plots of neighboring land will be acquired to add to the Industrial Park. The Stefanik Industrial Park Project will begin with demolition and grading of the current site. The project will then begin on the construction of (1) 80,500 square foot building, (1) 50,400 square foot building, on-site paving, on-site lighting, and the installation of on-site utilities, including water, sewer, gas, electric and phone.</t>
    </r>
  </si>
  <si>
    <t>9th and Marion Fire Station (Reading)</t>
  </si>
  <si>
    <r>
      <rPr>
        <sz val="10"/>
        <color rgb="FF000000"/>
        <rFont val="Arial"/>
      </rPr>
      <t>The present 9th and Marion Fire Station, the oldest active station was constructed in 1887 and although it has been renovated several times through the years it is no longer functional as a modern fire station. The proposed project will rectify the current existing conditions: ineffective and inefficient HVAC system, old furnace, window air conditioners, water leak damage throughout the building, not able accommodate the size and weight of modern fire apparatus, engine room floor has required extra supporting to accommodate apparatus and continues to deteriorate, and general space and storage issues.</t>
    </r>
  </si>
  <si>
    <t xml:space="preserve">Alvernia University CollegeTowne Infrastructure and Renovation </t>
  </si>
  <si>
    <t>Alvernia's Reading CollegeTowne Initiative (RCTI) is located at the heart of the City of Reading on 401 Penn Street and will redeveloped a 260,000 square foot building. Including Alvernia's demolition of existing interior, redesign and rebuild of the physical site, and outfitting.</t>
  </si>
  <si>
    <t>Amity Business Park Economic Development Project</t>
  </si>
  <si>
    <t>Amity Township</t>
  </si>
  <si>
    <r>
      <rPr>
        <sz val="10"/>
        <color rgb="FF000000"/>
        <rFont val="Arial"/>
      </rPr>
      <t>We propose to re-align Tollgate Road with Nicholson Avenue at the juncture of Old Swede Road (SR662) and create a boulevard type entrance to serve these sites; which, would open the acreage up for economic development. In addition to realigning the intersection, a traffic signal and intersection lighting would be installed as well as the creation of a boulevard entrance to attract development to land on both sides of Tollgate Road.</t>
    </r>
  </si>
  <si>
    <t>Amity Industrial Park Economic Development Project</t>
  </si>
  <si>
    <t>This project would extend and install utilities to the 400+ acres within this zone to attract commercial, industrial and office development. Activities include the extension and installation of water and sewer utilities. A Highway Occupancy permit will be required from PennDOT as these utilities would likely be run within the right-of-way of Limekiln Road. The project may include some minor property acquisition if ROW is not deemed sufficient and may also require acquisition or easements at the site(s) of future development.</t>
  </si>
  <si>
    <t>Berks Military History Museum</t>
  </si>
  <si>
    <t>Mohnton Borough</t>
  </si>
  <si>
    <r>
      <rPr>
        <sz val="10"/>
        <color rgb="FF000000"/>
        <rFont val="Arial"/>
      </rPr>
      <t>The Berks County Museum of Military History provides citizens of Berks County with the ability to view and learn about Berks County's role in the various wars. It also provides citizens with a sense of the rich history of the county. The project involves the construction of a 2,400 square foot addition to the existing building which would expand the display space, provide a garaged entry for vehicles, and provide a 100-seat auditorium for special events.</t>
    </r>
  </si>
  <si>
    <t>Gingrich Library Renovation - Albright College</t>
  </si>
  <si>
    <t>The library renovation will promote student success (graduates contribute to PA workforce) and enhance community partnerships through expanded educational and cultural opportunities. The library renovation project, proposes to reuse existing structural components of the building. The infrastructure will be upgraded for code compliance and to meet new program requirements. The interior will be code/ADA compliant with an accessible elevator, ADA restrooms, fire suppression and alarm systems, lighting, and HVAC systems with energy management controls.</t>
  </si>
  <si>
    <t>IUOE Local 542 JATC Indoor Equipment Training</t>
  </si>
  <si>
    <t>IUOE Local 542 JATC</t>
  </si>
  <si>
    <t>Jefferson Township</t>
  </si>
  <si>
    <t>Constructing a 135 foot wide x 300 foot long x 35 foot high building for indoor equipment field training with 100 foot by 30 foot attachment for classroom instruction for heavy equipment operators (construction equipment). It would create an on the job experience without the elements affecting training, rain, snow, etc. This will be constructed on our 175 acre training facility in Bernville, PA which would include: Grade/level the ground where the building will be erected. Purchase building. Dig foundation with concrete and rebar. Erection of the building. Supply electric, water, heat to classroom. High power ventilation for exhaust from machines. Fire safety precautions for the building.</t>
  </si>
  <si>
    <t>Medical Arts Building Rehabilitation (Reading)</t>
  </si>
  <si>
    <t>Medical Arts Development, LP</t>
  </si>
  <si>
    <r>
      <rPr>
        <sz val="10"/>
        <color rgb="FF000000"/>
        <rFont val="Arial"/>
      </rPr>
      <t>The project will entail acquisition of and improvements to Reading's Medical Arts Building, an Art Deco icon located on Reading's N. 5th St. The project will involve complete interior restoration of the 1929 building, including modernization of ground-floor retail space, utility and elevation improvements, and the addition of 35 residential apartments in the upper 8 floors. Exterior improvements will include masonry repair, roof replacement, and paving. A 4,000 SF, 2-story addition fronting N. 5th St. will also be added to the building for commercial tenants.</t>
    </r>
  </si>
  <si>
    <t>Project Phoenix – Infant Formula Nutrition Facility Standardization</t>
  </si>
  <si>
    <t xml:space="preserve">ByHeart </t>
  </si>
  <si>
    <t>Exeter Township</t>
  </si>
  <si>
    <r>
      <rPr>
        <sz val="10"/>
        <color rgb="FF000000"/>
        <rFont val="Arial"/>
      </rPr>
      <t>This project will be entirely construction based. The project will begin with design and engineering and then will work on construction to implement the FDA-required hygiene, safety, and environmental standards. In order to complete this project, ByHeart will need to purchase materials in the form of an HVAC, Chiller &amp; Cooling Tower, Air Compressor, Spray Dryer Explosion and Fire Suppression Systems, and Powder Transport Systems. The main funds from this award will be used to pay for the installation of these systems, as well as construction associated with creating a safe environment such as air quality improvement and flooring and step safety and hygiene upgrades.</t>
    </r>
  </si>
  <si>
    <t>Reading Area Fire Fighters Museum Improvement</t>
  </si>
  <si>
    <r>
      <rPr>
        <sz val="10"/>
        <color rgb="FF000000"/>
        <rFont val="Arial"/>
      </rPr>
      <t>The Reading Area Firefighters Museum is committed to the preservation of the Liberty Fire Co. No 5 building. The 1876 built structure at South Fifth &amp; Laurel Streets in Reading. The proposed project will provide needed upgrades to electric, HVAC, stairways, and ADA, and the installation of a sprinkler system and an elevator to this much attended historic City building.</t>
    </r>
  </si>
  <si>
    <t>Wyomissing Public Works Facility Redevelopment</t>
  </si>
  <si>
    <t>Borough of Wyomissing</t>
  </si>
  <si>
    <t>Wyomissing Borough</t>
  </si>
  <si>
    <r>
      <rPr>
        <sz val="10"/>
        <color rgb="FF000000"/>
        <rFont val="Arial"/>
      </rPr>
      <t>The existing Public Works facility is 30 years old, and it is deteriorating rapidly and has reached the end of its useful life. It is being proposed to add 265 SF of locker-room expansion; renovate the office area to include a large break room; enclose a portion of the covered drive through area for storage and a conference room; and install additional overhead doors for vehicle service bays. Also proposed with this RACP project scope is a new, pre-engineered 250 ft. by 80 ft. (20,000 SF) parking garage building in the Borough's empty field across from the existing Public Works building. Additionally proposed are a 75 ft. by 30 ft. truck wash bay building and a 90 ft. by 40 ft., secure police storage building attached to the parking garage.</t>
    </r>
  </si>
  <si>
    <t>DelGrosso Foods Expansion</t>
  </si>
  <si>
    <t>DelGrosso Foods Inc.</t>
  </si>
  <si>
    <t>Antis Township</t>
  </si>
  <si>
    <r>
      <rPr>
        <sz val="10"/>
        <color rgb="FF000000"/>
        <rFont val="Arial"/>
      </rPr>
      <t>The RACP grant will be utilized to pay for the building improvements necessary to upgrade a former manufacturing facility into a food processing facility including building infrastructure, floor drains, water and sewer treatment, utility upgrades to electrical, mechanical and general construction costs.</t>
    </r>
  </si>
  <si>
    <t>Nason Surgical Services Expansion/Central Sterile Upgrade</t>
  </si>
  <si>
    <t>Nason plans to add a new surgical suite and to renovate the current suites and central sterile area to improve access, enhance efficiency, and improve safety through enhanced sterilization methods and infection prevention. Construction of an additional surgical suite will include the central sterile area being renovated to meet current infection control guidelines related to work flow, decontamination and storage of endoscopic equipment. An additional washer will be installed to decontaminate the high volume of instruments. Planned central sterile upgrades will allow for the removal of the outdated gas sterilizer, improving patient and employee health and safety. Finally, other patient safety renovations and improvements include replacement of damaged flooring throughout the surgical suites and the addition of medical air.</t>
  </si>
  <si>
    <t>Tyrone Hospital Facility, Equipment and Technology Improvements</t>
  </si>
  <si>
    <r>
      <rPr>
        <sz val="10"/>
        <color rgb="FF000000"/>
        <rFont val="Arial"/>
      </rPr>
      <t>Tyrone Hospital is focusing its efforts on enhancing its capacity to screen for and prevent illnesses by replacing, upgrading, and improving its diagnostic capabilities, infrastructure and hospital campus. Construction activities include:Emergency generator and Facility wide electrical upgrades;Replacement of Hospital Deaerator System in Boiler Room;Construction of Rural Health Center building connector;3D Mammography (Tomosynthesis) equipment / technology update and room conversion to accommodate the new machine;Patient Parking and Accessibility Improvements-located on hospital campus;Surgical Vacuum System Upgrade / Compliance;Installation of Digital Radiography equipment / Technology improvement;Replacement of End of Life Ultrasound unit.</t>
    </r>
  </si>
  <si>
    <r>
      <rPr>
        <sz val="10"/>
        <color rgb="FF000000"/>
        <rFont val="Arial"/>
      </rPr>
      <t>Improvements to Hillman Radiation Oncology will include renovations to the center's existing waiting room, reception room, men's and women's "gowning" area, and nurses station. This renovation project will accomplish the objectives of ameliorating the entire patient experience, increasing patient privacy, and will allow UPMC Altoona the ability to more effectively manage the increased patient volumes.</t>
    </r>
  </si>
  <si>
    <t>Guthrie Towanda Memorial Hospital Renovation</t>
  </si>
  <si>
    <t>Guthrie Towanda Memorial Hospital</t>
  </si>
  <si>
    <t>Towanda Borough</t>
  </si>
  <si>
    <r>
      <rPr>
        <sz val="10"/>
        <color rgb="FF000000"/>
        <rFont val="Arial"/>
      </rPr>
      <t>The project will benefit the community by providing necessary and functional upgrades to the community hospital while adding services the Emergency Room renovation will allow for greater patient capacity, improved security, patient privacy in waiting and treatment spaces and designated spaces for decontamination, trauma and behavioral health. The planned upgrades will improve patient privacy, patient flow, emergency preparedness, energy efficiency, infrastructure, and will provide a new clinical service that is not currently offered within the region. The full scope of the project proposes to upgrade the existing emergency room, relocate the inpatient medical surgical unit, add acute inpatient rehabilitation services and upgrade infrastructure to include roofing generators, medical gases, HVAC, the sprinkler system and elevators on the Guthrie Towanda Memorial campus.</t>
    </r>
  </si>
  <si>
    <t>Bristol Township Recycling</t>
  </si>
  <si>
    <t>Bristol Township Recycling Inc</t>
  </si>
  <si>
    <t>Bristol Township</t>
  </si>
  <si>
    <r>
      <rPr>
        <sz val="10"/>
        <color rgb="FF000000"/>
        <rFont val="Arial"/>
      </rPr>
      <t>Diverting construction and demolition materials from landfill disposal and instead recycling them into new products provides not only an environmental benefit through saving natural resources and reducing possible pollution from landfills, but also creates jobs and adds money to local economies. This project will remove an unsightly outdoor concrete block truck repair/dispatch operation and replace with an state-of-the-art indoor 45,000 square foot building for construction and demolition disposal for recycling.</t>
    </r>
  </si>
  <si>
    <t>Bristol Waterfront Park Improvements</t>
  </si>
  <si>
    <r>
      <rPr>
        <sz val="10"/>
        <color rgb="FF000000"/>
        <rFont val="Arial"/>
      </rPr>
      <t>The Waterfront Park and parking lot is a single parcel owned and maintained by the Borough. With this project the Borough hopes to enhance the Waterfront Park's aging infrastructure. Improvements will include: removing and installing a new stormwater system with a bulkhead to alleviate flooding issues; removal and replacement of the pavement throughout the parking lot based on geotechnical studies to be completed; replacement of curb throughout the lot; installation of new lighting for the parking lot and park; installation of new landscaping; and the construction of a restroom facility. With completion of this project approximately 25,000 square yards of parking lot will be paved, 40 new inlets and 1,200 feet of new storm pipe installed, 15 light fixtures and bases will be installed, and 14 new trees will be planted within islands in the parking area.</t>
    </r>
  </si>
  <si>
    <t>Bucks County Children's Museum</t>
  </si>
  <si>
    <t>Solebury Township</t>
  </si>
  <si>
    <r>
      <rPr>
        <sz val="10"/>
        <color rgb="FF000000"/>
        <rFont val="Arial"/>
      </rPr>
      <t>The museum has entered into an LOI with Buckingham Retail Properties (BRP) for the purchase of a pad site (parcel #41-027-002) on 4 acres of property located in Solebury Township. The proposed agreement of sale allows the construction of up to a 20,000 square foot facility on the pad including; installation of public water and sewer lines, electric, cable and gas lines, installation of the stormwater facilities, curbs, driveways and parking areas, common area landscaping and lighting, 147 dedicated parking spaces and PennDOT required improvements. The museum has been consulting with Pennsylvania builder Conestoga Construction to design and build the new facility which will incorporate COVID minded design including non-porous materials, expanded exhibit gallery areas &amp; sanitization stations, expanded public indoor and outdoor space, and administrative offices.</t>
    </r>
  </si>
  <si>
    <t>Chalfont Borough Regional Redevelopment</t>
  </si>
  <si>
    <r>
      <rPr>
        <sz val="10"/>
        <color rgb="FF000000"/>
        <rFont val="Arial"/>
      </rPr>
      <t>The proposed Chalfont Borough Regional Redevelopment Project consists of the historically sensitive, redevelopment of portions of an existing, functionally obsolete building, with frontage on N. Broad and Doyle streets, in Doylestown Borough. When complete, the project will include new staff offices, lobby, locker rooms, restrooms, meeting and training rooms, retention/holding areas, and parking for the Central Bucks Regional Police Department.</t>
    </r>
  </si>
  <si>
    <t>Conwell-Egan Renovations</t>
  </si>
  <si>
    <t>Conwell-Egan Catholic HS</t>
  </si>
  <si>
    <r>
      <rPr>
        <sz val="10"/>
        <color rgb="FF000000"/>
        <rFont val="Arial"/>
      </rPr>
      <t>The primary focus of this project will be our athletic and recreation fields. All construction and renovations will occur on our school's campus. The project will include a complete overhaul of our softball, baseball, football, and field hockey fields in the exterior of our property. In addition to that, we will add a field house on campus, which will allow us to accommodate our student-athletes, as well as other local youth programs, in spite of our limited field space.</t>
    </r>
  </si>
  <si>
    <t>Doylestown Hospital's Women's Diagnostic Center</t>
  </si>
  <si>
    <r>
      <rPr>
        <sz val="10"/>
        <color rgb="FF000000"/>
        <rFont val="Arial"/>
      </rPr>
      <t>The new Women's Diagnostic Center will specialize in breast imaging and other medical imaging services for exceptional interpretation of results. This project will relocate and expand our current diagnostic facility. The additional square footage will also offer room for enhanced amenities and features customized to the distinctive needs of women. The project will include the internal construction and fit-out of the new Women's Diagnostic Center including:Roughly 5,000sf of new construction in and around the new suite;6 Private Bays;3 Mammography rooms, 2 Ultrasound rooms and 1 Stereotactic room;New configurations for Registration and Patient Waiting Areas;Dedicated space for staff offices, workroom areas, breakrooms and bathrooms;Equipment upgrades featuring the latest innovations in screening and diagnostic imaging;Comfortable furniture and other amenities throughout the Center to create a warm, welcome and healing environment for patients</t>
    </r>
  </si>
  <si>
    <t>Friends of the Firebirds Community Athletic Complex Revitalization</t>
  </si>
  <si>
    <t>Friends of the Firebirds</t>
  </si>
  <si>
    <r>
      <rPr>
        <sz val="10"/>
        <color rgb="FF000000"/>
        <rFont val="Arial"/>
      </rPr>
      <t>The Friends of the Firebirds Community Athletic Complex Revitalization is planned to provide opportunities for athletic activities to the community of Lower Bucks County in conjunction with the students and families of Holy Ghost Preparatory School ("HGP"). This project involves the replacement of the existing grass playing field with a multi-purpose turf field. The project will also include a new track as well as spectator seating, installation of electrical service and lighting to the field.</t>
    </r>
  </si>
  <si>
    <r>
      <rPr>
        <sz val="10"/>
        <color rgb="FF000000"/>
        <rFont val="Arial"/>
      </rPr>
      <t>The Cancer Center will be constructed as a two-story, 30,000 SF addition. The Center will offer multidisciplinary access for patients and caregivers by consolidating cancer treatment modalities of chemotherapy, radiation oncology, and surgery into one location. Space within the building will be reserved for a linear accelerator, a machine used for radiation oncology treatment, with shell space reserved for a second unit. The Center will be comprised of treatment rooms, infusion area, caregiver offices, and meeting areas. There will be a dedicated outside entrance and a shared interior entrance.</t>
    </r>
  </si>
  <si>
    <t>Lions Pride Park- Phase 4 - New Community Room</t>
  </si>
  <si>
    <r>
      <rPr>
        <sz val="10"/>
        <color rgb="FF000000"/>
        <rFont val="Arial"/>
      </rPr>
      <t>The proposed project includes constructing a community room, in Lions Pride Park. The community building will be approximately 3,600 square feet in size, with an adjoining outdoor terrace. It will be designed to be a climate controlled, multi-use space, offering year round accessibility for various groups and activities. Features will include a dividable multi-purpose meeting room with a movable partition wall, a small kitchen for food preparation, office, storage area for park amenities, a rental window for games and a concession area. The terrace will provide shade and an additional area for picnics. There will be four fully ADA accessible all gender restrooms, two accessible from within the building and two accessible from the outside for park users when the building is closed. The building will be oriented due south to allow for mounting of solar panels. Instillation of these panels will help educate the community on the benefits of renewable energy.</t>
    </r>
  </si>
  <si>
    <t>Lower Bucks Region Capital Revitalization</t>
  </si>
  <si>
    <t>Fairless Hills Branch Renovation project will renovate the Fairless Hills Branch in entirety. The project will include the gymnasium, pool, welcome center, childcare areas, wellness space, multi-purpose rooms, and group exercise spaces. This project will revitalize an important community center that provides valuable community services to all including those who are low to moderate income. Morrisville Branch Renovation project will improve the existing Morrisville Branch to help meet the needs of predominantly (99%) children from low-moderate income families, many of whom are not English speaking. Funds will allow for ADA Upgrades, asbestos remediation, total renovation of all classrooms and utilities.</t>
  </si>
  <si>
    <t>This project involves remediating and redeveloping a 12.96-acre vacant Brownfield site for new construction of a 70,000sf pad site. The RDA has entered into an Agreement with a developer for redevelopment of the property which includes completing remediation activities in accordance with PA Act 2 requirements so the property can be reused for commercial use. Additional activities include: land preparation (including parking lots, landscaping, and a retention basin) and construction of a fully equipped pad site.</t>
  </si>
  <si>
    <t>New Britain Borough Regional Redevelopment</t>
  </si>
  <si>
    <t>New Britain Borough</t>
  </si>
  <si>
    <r>
      <rPr>
        <sz val="10"/>
        <color rgb="FF000000"/>
        <rFont val="Arial"/>
      </rPr>
      <t>The New Britain Borough Regional Redevelopment Project consists of the historically sensitive, redevelopment of portions of an existing, functionally obsolete building, with frontage on N. Broad and Doyle streets, in Doylestown Borough. It is part of a larger project that once included the remediation of a brownfields site. When complete, this project will include only 13,600 square feet for new staff offices, lobby, locker rooms, restrooms, meeting and training rooms, retention areas, and parking dedicated to the Central Bucks Regional Police Department.</t>
    </r>
  </si>
  <si>
    <t>New Hope Borough Parking Garage</t>
  </si>
  <si>
    <t>New Hope Borough</t>
  </si>
  <si>
    <r>
      <rPr>
        <sz val="10"/>
        <color rgb="FF000000"/>
        <rFont val="Arial"/>
      </rPr>
      <t>The project will comprise construction of a new ADA-compliant five level, long span, open, precast parking garage on borough-owned land adjacent to DCNR's Delaware Canal Park and one block from Main Street that is accessible from both US 202 and PA 179, providing 350 parking spaces. Pending DCNR approval, the garage will have a pedestrian bridge spanning the canal, connecting it directly to N. Main Street. The project will include all mechanical, electrical, and plumbing systems and utility connections as well as provision for shuttle service and improved roadway paving.</t>
    </r>
  </si>
  <si>
    <t>Oscar Hammerstein Museum and Theatre Education Center</t>
  </si>
  <si>
    <t>The Oscar Hammerstein Museum and Theatre Education Center</t>
  </si>
  <si>
    <t>The plan is to purchase, restore, and preserve Highland Farm in Doylestown, and create a public museum and education center on this historic site. The property contains two primary structures, the house and the barn. The three-story manor home will be restored&amp; furnished with original artifacts from the Hammerstein occupancy period. Home renovations will include repair or replacement of roof, porch, balcony, electrical, and plumbing, &amp; the installation of HVAC, lighting,&amp; security systems. The large three-story barn, built circa 1900, will need to be repurposed to include exhibition and classroom space, and welcome center. All major structural elements (foundation, floor, walls, roof, etc.) will need to be constructed to ADA compliance standards and new operational systems (e.g., electrical, plumbing, HVAC) will need to be installed.</t>
  </si>
  <si>
    <t>Patriots Park at Historic Summerseat</t>
  </si>
  <si>
    <r>
      <rPr>
        <sz val="10"/>
        <color rgb="FF000000"/>
        <rFont val="Arial"/>
      </rPr>
      <t>The park is designed to have new lawn areas for various recreational activities, new asphalt walking paths, a reconstructed access road, numerous new historic statues and other common park features and facilities. Morrisville will construct a passive park which will serve as a gathering location for visitors and the community in the historic area. Construction will include stormwater improvements, repaving of the parking lot, reconstruction of the existing driveway, asphalt and brick paths, statues, and landscaping. Park amenities will include walking paths, benches &amp; tables, and areas to support community gatherings.</t>
    </r>
  </si>
  <si>
    <t>River Renaissance in New Bensalem III</t>
  </si>
  <si>
    <t>The proposed project will begin building a new connector road from Street Rd to as far west as possible. The final condition for New York Avenue would include bike, parking and travel lanes, and a landscaped median. To do this, the avenue will be built and used for two-way traffic. This will be done by installing the “final condition scenario” westbound direction (12' travel lane, 8' parking lane, 3' buffer, and 6' bike lane, totaling 29' pavement width) and striping this as a half width cross section of an 11' travel lane and 3.5' shoulder. The proposed RACP project will create the basic spine of a new waterfront multimodal infrastructure system and includes construction of a central section of the “New York Avenue Connector” to become the main new arterial feeder to the industrial area.</t>
  </si>
  <si>
    <t>Saint Katharine Drexel Shrine Redevelopment</t>
  </si>
  <si>
    <t>AQ Saint Katharine Drexel, LP</t>
  </si>
  <si>
    <r>
      <rPr>
        <sz val="10"/>
        <color rgb="FF000000"/>
        <rFont val="Arial"/>
      </rPr>
      <t>AQ Saint Katharine Drexel, LP will be redeveloping the former St. Katharine Drexel Shrine, located on a 44-acre site in Bensalem Township. The site is one of the largest single tracts in the Township and will be redeveloped into a multi-use campus. The overall campus will feature town homes, independent living facilities, age restricted apartments, assisted living and memory care facilities, medical office space and community offices and facilities. The shrine was originally built in 1892 with the main building of the complex being the Mother House (former convent), which houses the chapel, former crypt of St. Kathrine Drexel and bell tower. The developer will look to use the RACP funds to assist with the preservation of the historic Mother House, which is currently listed on the National Register of Historic Places, to be used as multi-purpose building that will include office space and various community facilities.</t>
    </r>
  </si>
  <si>
    <t>York Road, Warminster Grocery Store - Lidl (Store # 1179)</t>
  </si>
  <si>
    <r>
      <rPr>
        <sz val="10"/>
        <color rgb="FF000000"/>
        <rFont val="Arial"/>
      </rPr>
      <t>This project brings a new, low cost retail grocery store to serve the residents and help to reduce grocery prices in the area. The project entails revamping a site that have been blighted for many years through removal of an existing structure, rehabilitation and remediations of the land, and construction of a new, modern stand-alone store.</t>
    </r>
  </si>
  <si>
    <t>Butler Health System - Behavioral Health Expansion</t>
  </si>
  <si>
    <t>Butler Health System</t>
  </si>
  <si>
    <t>The proposed project is to renovate the Geriatric &amp; Adult Psychiatry Units. Specifically, the funds will replace ceilings in each patient room (285 sq. ft.), add necessary safety provisions for staff, including escape doors, replace the dated HVAC system with a new one that will ensure appropriate air flow and decrease an potential infection risk. Additionally, the grant funds will allow BHS to replace dated restroom facilities, adding efficient plumbing systems and touchless technology. Last, the project budget includes an allocation for necessary replacements to the sprinkler and security systems.</t>
  </si>
  <si>
    <t>Chinmaya Cultural, Civic, and Recreational Center</t>
  </si>
  <si>
    <t>Chinmaya Mission Pittsburgh</t>
  </si>
  <si>
    <r>
      <rPr>
        <sz val="10"/>
        <color rgb="FF000000"/>
        <rFont val="Arial"/>
      </rPr>
      <t>This new construction based in Mars, PA will create a brand new cultural, civic, and recreational center that will be open to the public. The project includes a 21,000 sq.ft. structure that includes a 400-capacity auditorium, 12 classrooms, library with computers, dining hall and a meditation &amp; yoga center that is open to the public use.</t>
    </r>
  </si>
  <si>
    <t>ROTC-Police Station Facility</t>
  </si>
  <si>
    <t>Slippery Rock University Foundation, Inc.</t>
  </si>
  <si>
    <t>Slippery Rock Township</t>
  </si>
  <si>
    <r>
      <rPr>
        <sz val="10"/>
        <color rgb="FF000000"/>
        <rFont val="Arial"/>
      </rPr>
      <t>The University Police station is in poor condition at Slippery Rockand the ROTC program is split between four different locations on campus because of size.SRU is proposing to build a facility on the Foundation land just north of the Smith Student Center. The location will make it easier for the University Police to respond to calls on campus and will provide the appropriate amenities such as training space, holding cells, and a proper dispatch center. The ROTC program will be able to consolidate its program into a single location, which will improve its efficiencies. The ROTC program has a connection to the University Police, as their equipment is stored at the station. Co-locating them makes it easier to access the equipment for training, and the training areas can be shared by both groups.</t>
    </r>
  </si>
  <si>
    <t>Steamfitters Meeting Hall</t>
  </si>
  <si>
    <t>Steamfitter Local 449</t>
  </si>
  <si>
    <t>This project involves the new construction of nearly 60,000 sq ft of mixed use space in Jackson Township, Butler County. In addition to offices and a union hall for the Steamfitters Local 449, banquet facilities will also be constructed. Additionally, a health clinic and other training facilities for use for healthcare and hospitality training space is also being considered. Construction activities include a field built steel canopy structure including aluminum column covers, soffit, fascia and TPO roofing, two 1 passenger elevators @ 3,500-lb capacity, and automatic Wet-Pipe Fire suppression sprinkler system, plumbing, HVAC, and electrical work.</t>
  </si>
  <si>
    <t>Cambria County Public Safety Upgrade</t>
  </si>
  <si>
    <t>Cambria County</t>
  </si>
  <si>
    <r>
      <rPr>
        <sz val="10"/>
        <color rgb="FF000000"/>
        <rFont val="Arial"/>
      </rPr>
      <t>Cambria County is requesting funds to assist in the county-wide Cambria County Public Safety Upgrade Project. Cambria County proposes this project to benefit first-responders, law enforcement, correctional, and criminal justice entities to increase health and safety outcomes within our community. The project scope includes the construction of 5 new radio towers, modification of existing towers, remote site facilities, and design.</t>
    </r>
  </si>
  <si>
    <t>Ihmsen Hall Renovation - Mount Aloysius College</t>
  </si>
  <si>
    <t>This project will transform our living/learning community, expanding opportunities for dynamic peer leader, &amp; faculty/staff impact. The renovation of Ihmsen Residence Hall will include the following updates: electrical, plumbing, and fire protection to the existing systems. A new flat roof, and an addition of a mansard roof will replace the original roof. New exterior insulation, brick, and windows will be added to the existing structure. Code upgrades: asbestos abatement, elevator addition and ADA compliant bedrooms/baths. Replacement of underground utilities. Energy efficient mechanical upgrades to all systems. A new section: living/learning space, Resident Director Apartment, study rooms, meeting room, residence life office, private lounge area for building students, and a lounge area for guests. Student room updates to include: finishes, sinks, showers, toilets, closet organization and new doors.</t>
  </si>
  <si>
    <t>Johnstown Bethlehem Steel Mill  2nd floor lights</t>
  </si>
  <si>
    <t>Hanging Gardens</t>
  </si>
  <si>
    <t>This project will complete the renovation of the 34,000 sq ft portion of the building that is currently in operation. This project will provides lights, irrigation and growing facilities for the 2nd floor of the building This will enable the growth of 864 additional plants.</t>
  </si>
  <si>
    <t>Johnstown Bethlehem Steel Mill Renovation</t>
  </si>
  <si>
    <t>This project will renovate 48,000 sq ft of an abandoned Bethlehem Steel building. This is one part of an anticipated 292,000 sq ft redevelopment program planed by the owners. This building is owned by the Johnstown Redevelopment Authority. This project will renovate an additional 48,000 sq ft into a Bio Pharmaceutical manufacturing facility for medical marijuana. The construction entails typical interior space renovation construction including electrical updates to a 5 megawatt service totaling; installation of specialized LED lighting; irrigation system and controls; tables and planters; environmental control system</t>
  </si>
  <si>
    <t>One Health - Opioid Monitoring Call Center</t>
  </si>
  <si>
    <t>The project will revitalize the former Cambria Rowe Business College building, which will be the new home of the TeleHealth Suite LLC corporate call center. Project includes land acquisition, plumbing construction, a new HVAC system that incorporates COVID-19 prevention technology, replacement of electrical wiring and systems, abatement and contingency.</t>
  </si>
  <si>
    <t>Restoration of Historic Structures on the Center for Metal Arts Campus</t>
  </si>
  <si>
    <t>Center for Metal Arts</t>
  </si>
  <si>
    <r>
      <rPr>
        <sz val="10"/>
        <color rgb="FF000000"/>
        <rFont val="Arial"/>
      </rPr>
      <t>The project will historically preserve four National Historic Landmark Structures totaling 42,275 square feet located on former Cambria Iron &amp; Steel site, now a National Heritage site (one of just two such sites in the Nation associated with the steel industry). These four facilities are the headquarters of the Center for Metal Arts and their affiliates. This phase one restoration will enable CMA to open metalsmithing and forging operations, metal arts training classrooms, a metals research shop, resident artist shops, a gallery and offices.</t>
    </r>
  </si>
  <si>
    <t>Rural Health and Wellness Complex Phase 4B</t>
  </si>
  <si>
    <r>
      <rPr>
        <sz val="10"/>
        <color rgb="FF000000"/>
        <rFont val="Arial"/>
      </rPr>
      <t>The Rural Health and Wellness Science Complex project includes the renovation and expansion of Sullivan Hall. Located on the grounds of Saint Francis University, this 62-year building contains aging infrastructure, outdated technology, and old-style large lecture halls designed for passive learning. The renovated Sullivan Hall will feature a modernized learning environment with digitally equipped classrooms, seminar rooms for small-scale, interactive classwork, and a range of specialized laboratories (including wet and dry cadaver labs) that support the needs of each of the school's health science programs. Equipped with spaces to model both hospital and home care environments, the renovated and expanded facility will allow students from all our disciplines to learn and practice skills in the most realistic way possible before actual clinical rotations.</t>
    </r>
  </si>
  <si>
    <t xml:space="preserve">Carbon County Commissioners </t>
  </si>
  <si>
    <t>Construction of the state-of-the-art EOTC, comprised of a new fire training building, fire training tower, observation tower, burn pad and vehicle extraction area, and law enforcement training center, will allow emergency service agencies in Carbon County and beyond to train collaboratively in one location. Since demolition of the former fire burn tower in 2014, Carbon County lacks the facilities needed to undertake joint training sessions among emergency service agencies in Carbon County and neighboring counties. Project is the vertical construction associated with the final phase of the facility, the construction of a fire and law enforcement training tower and a law enforcement and tactics training building.</t>
  </si>
  <si>
    <t>Exeter Industrial Drive Route 940 Land, LLC</t>
  </si>
  <si>
    <r>
      <rPr>
        <sz val="10"/>
        <color rgb="FF000000"/>
        <rFont val="Arial"/>
      </rPr>
      <t>Upon completion, the Exeter Industrial Drive Route 940 Land, LLC project will consist of a 921,328 sq. ft. warehouse and distribution center to be constructed by a third party. The site must be shovel ready for the developer to begin construction. This means that all necessary infrastructure must be completed before the project can break ground.</t>
    </r>
  </si>
  <si>
    <t>Little Leaf Farms-McAdoo Industrial Park</t>
  </si>
  <si>
    <t>Little Leaf Farms LLC</t>
  </si>
  <si>
    <t>Banks Township</t>
  </si>
  <si>
    <t>LLF is the largest US CEA producer of baby-leaf lettuce, and growing demand is driving us to increase capacity in proximity to key markets.LLF began operations in Devens, MA in 2016 with an initial 2.5 acres of lettuce production, and now operates a complex of 7 acres “under glass.” LLF product is currently in over 1,000 grocery stores in the northeastern US, and we are seeking to expand south. To that end, we are building a new lettuce production facility in the Hazleton region of PA which will start with 7 acres under glass, expanding up to 20 acres over the next five years. The initial 7 acre phase includes land purchase, earthwork, erecting of the greenhouse and all technical systems, packing houses, irrigation, lighting and climate systems. This application is focused on building our own substation to supply this high voltage power and transform it for use in the greenhouse.</t>
  </si>
  <si>
    <t>Parryville Borough/Volunteer Fire Company Combined Building</t>
  </si>
  <si>
    <t>Parryvile Borough</t>
  </si>
  <si>
    <t>Parryville Borough</t>
  </si>
  <si>
    <r>
      <rPr>
        <sz val="10"/>
        <color rgb="FF000000"/>
        <rFont val="Arial"/>
      </rPr>
      <t>At the current buildings, we have priced out the mold &amp; asbestos remediation, crumbling walls &amp; ceilings, installation of running water &amp; restrooms, and fixing crumbling foundation at the fire company!Proposed project includes construct a combined building which will include 3 fire truck bays, a social hall, an emergency shelter with showers &amp; kitchenette, &amp; borough hall with offices &amp; a meeting room.</t>
    </r>
  </si>
  <si>
    <t xml:space="preserve">Bellefonte Waterfront Associates (BWA) </t>
  </si>
  <si>
    <r>
      <rPr>
        <sz val="10"/>
        <color rgb="FF000000"/>
        <rFont val="Arial"/>
      </rPr>
      <t>The project includes constructing a312-space parking facility with street level retail and it will support a mixed-use development comprised of retail, office, a boutique hotel and market rate condo units.The project is located on the Borough's waterfront between High Street and Lamb Street.</t>
    </r>
  </si>
  <si>
    <t>Centre Volunteers in Medicine Clinic Construction in Centre County</t>
  </si>
  <si>
    <t>Centre Volunteers in Medicine</t>
  </si>
  <si>
    <r>
      <rPr>
        <sz val="10"/>
        <color rgb="FF000000"/>
        <rFont val="Arial"/>
      </rPr>
      <t>CVIM is seeking a long-term, affordable option to continue the mission of providing quality healthcare while encouraging healthy living lifestyles to those in need. RACP support, along with matching funds, will be used for the design, engineering, permitting, excavating, site work, construction, and occupation of a new 10,000 sq.ft. healthcare facility.</t>
    </r>
  </si>
  <si>
    <t>Summit Park Improvements</t>
  </si>
  <si>
    <t>Dale Summit Acquisitions, L.P.</t>
  </si>
  <si>
    <t>College Township</t>
  </si>
  <si>
    <r>
      <rPr>
        <sz val="10"/>
        <color rgb="FF000000"/>
        <rFont val="Arial"/>
      </rPr>
      <t>The project includes critical infrastructure upgrades and building improvements at Summit Park's main building to ensure the building can be fully occupied. Project items include roof demolition and replacement; parking lot improvements, and concrete repairs for the Conviber ramp. The ramp is critical to enable tenants to move product in and out of the building. The proposed RACP project will allow Dale Summit to lease the remaining 216,000-sq.-ft.</t>
    </r>
  </si>
  <si>
    <t>675 E Swedesford Road HQ Building</t>
  </si>
  <si>
    <t>675 Swedesford Road, LLC</t>
  </si>
  <si>
    <r>
      <rPr>
        <sz val="10"/>
        <color rgb="FF000000"/>
        <rFont val="Arial"/>
      </rPr>
      <t>The RACP project consists of the site work, infrastructure and vertical construction of a parking garage to support the new office building. The scope includes the site work and infrastructure necessary to construct a 2-story parking structure, as well as the vertical construction of the parking structure itself. These amenities will further support the construction of the Greater Philadelphia region's first, mass-timber built office headquarters building.</t>
    </r>
  </si>
  <si>
    <t>Bartlett Avenue, Exton Grocery Store - Lidl (Store # 1484)</t>
  </si>
  <si>
    <r>
      <rPr>
        <sz val="10"/>
        <color rgb="FF000000"/>
        <rFont val="Arial"/>
      </rPr>
      <t>This project brings a new, low cost retail grocery store to serve the residents and help to reduce grocery prices in the area. The project entails revamping and occupying vacant retail space to create a new, modern grocery store.Complete overhaul of existing retail space interior and exterior buildout. New systems and equipment required for a grocery store.</t>
    </r>
  </si>
  <si>
    <t>Blackhorse Hills Veterans and Affordable Housing Development</t>
  </si>
  <si>
    <t>First Blackhorse, LLC</t>
  </si>
  <si>
    <r>
      <rPr>
        <sz val="10"/>
        <color rgb="FF000000"/>
        <rFont val="Arial"/>
      </rPr>
      <t>This project proposes an affordable housing (with Veteran preference) apartment community in Caln Township, directly across from the Coatesville Veterans Medical Center facility. Phase I will offer sixty-four (64) new, affordable 1- and 2-bedroom apartments with supportive social and medical services, as well as shuttle service to the VA facility. The proposed project is for the construction of site work, infrastructure, sidewalks, and utilities to prepare the site for future vertical construction. The site is presently raw land, and as such, significant site work, excavation and grading are required to prepare the site to receive the infrastructure and utilities.</t>
    </r>
  </si>
  <si>
    <t>Boy Scouts of America - HSR Shower House</t>
  </si>
  <si>
    <t>Chester County Council, Boy Scouts of America</t>
  </si>
  <si>
    <t>West Nottingham Township</t>
  </si>
  <si>
    <r>
      <rPr>
        <sz val="10"/>
        <color rgb="FF000000"/>
        <rFont val="Arial"/>
      </rPr>
      <t>Installation/renovation of private shower houses at Camp Horseshoe positions Council to better accommodate female campers &amp; leaders &amp; foster inclusiveness through Scouting.The Boy Scouts of America – HSR Shower House project will entail the construction and installation of three separate shower houses (32' x 54') centrally located throughout the Chester County Council's Horseshoe Camp property. Largely based on a design provided by Conestoga Log Cabins &amp; Homes, each shower house will include 7 private gender-neutral combination bathroom/shower stalls. An additional 17 shower stalls in an existing shower house will also be renovated and modernized to help better serve female youth campers and leaders.</t>
    </r>
  </si>
  <si>
    <t>Cheyney University Revitalization</t>
  </si>
  <si>
    <t>Mosaic Development Partners LLC</t>
  </si>
  <si>
    <t>Thornbury Township</t>
  </si>
  <si>
    <r>
      <rPr>
        <sz val="10"/>
        <color rgb="FF000000"/>
        <rFont val="Arial"/>
      </rPr>
      <t>Cheyney has several under-utilized buildings on its campus. The structures are structurally sound but need infrastructure work and reconfiguration to accommodate the proposed uses. The site locations are perfect for reuse by these light industrial users. Site locations 1-3 are also perfectly positioned on campus because they are not situated within the core section of the campus. Site location 4 is perfect for the Esports users because 10,000SF of the building can be converted for the daily esports use and then the existing auditorium can host Esports amateur competitions.</t>
    </r>
  </si>
  <si>
    <t>Coatesville Train Station Parking Facility</t>
  </si>
  <si>
    <t>Redevelopment Authority of the City of Coatesville</t>
  </si>
  <si>
    <r>
      <rPr>
        <sz val="10"/>
        <color rgb="FF000000"/>
        <rFont val="Arial"/>
      </rPr>
      <t>A new train station is critical to the City's strategic economic development vision and the existing surface parking will not suffice. The Coatesville RDA is now working with the City to construct a new multimodal parking facility to support access to the existing rail system and allow for expanded commuter service. The 175,000 SF facility will have bus transportation integration, covered waiting shelters, bike racks, ample lighting, wayfinding signage, and ~490 parking spaces to support SEPTA, Amtrak, and Link and Kraft Bus transportation services.</t>
    </r>
  </si>
  <si>
    <t>CTDI Engineering, Manufacturing, Technology and Innovation Center</t>
  </si>
  <si>
    <t xml:space="preserve">Communications Test Design, Inc. </t>
  </si>
  <si>
    <r>
      <rPr>
        <sz val="10"/>
        <color rgb="FF000000"/>
        <rFont val="Arial"/>
      </rPr>
      <t>Communications Test Design, Inc. currently occupies a 28,484 square foot facility located at 1381 Enterprise Drive West Chester, PA. The project will include expanding the facility with a two story 46,916 square foot addition on the west side of the property and renovating the existing 28,484 square foot building. The 2nd floor of the new addition will be an open concept layout with offices and collaboration space for our engineers and designers to develop the next generation of testing platforms. The first floor on both buildings will be a clean manufacturing space where the designs from the engineers are manufactured and developed from raw components. The renovation will also provide enhanced employee services such as a break room, lobby area, renovated bathrooms, etc. The existing building components will also be upgraded such as the roof and HVAC systems.</t>
    </r>
  </si>
  <si>
    <t>Devereux Brandywine Brook and Briar Renovation</t>
  </si>
  <si>
    <t>The Devereux Foundation</t>
  </si>
  <si>
    <t>Wallace Township</t>
  </si>
  <si>
    <r>
      <rPr>
        <sz val="10"/>
        <color rgb="FF000000"/>
        <rFont val="Arial"/>
      </rPr>
      <t>Devereux Brandywine serves boys ages to 6 to 18 who have experienced profound trauma, resulting in emotional and behavioral challenges that require intensive services. Our Brook and Brier cottages provide 24-hour, out-of-home care to teens with the goal of fostering academic, social, emotional, and life skills needed to return to their communities and become productive, positive forces.The project will focus on renovation of the Brook and Brier cottages, constructed in 1963. They are structurally sound; however, after 57 years, the design and aesthetics do not further our goals listed above.Exterior work will resolve existing drainage issues, address structural engineering, introduce new lighting, ensure ADA accessibility, and incorporate low-maintenance, long-life features. The interior will: improve line of sight supervision; add fire suppression, safety technology, and acoustic engineering; reconfigure common areas and renovate small gyms; and incorporate ligature resistant features throughout the buildings.</t>
    </r>
  </si>
  <si>
    <t>Exton Square Mall Renovations</t>
  </si>
  <si>
    <t>PREIT Associates LP</t>
  </si>
  <si>
    <r>
      <rPr>
        <sz val="10"/>
        <color rgb="FF000000"/>
        <rFont val="Arial"/>
      </rPr>
      <t>The project involves a phased demolition and redevelopment that will remove a significant portion of the mall building and introduce a reconstructed outward-facing retail area.Construction includes ROW and signal improvements, demolition, site work, environmental remediation, landscaping, and a retail shell building.</t>
    </r>
  </si>
  <si>
    <t>Longwood Gardens Facility Expansion</t>
  </si>
  <si>
    <t>Longwood Gardens, Inc.</t>
  </si>
  <si>
    <t>East Marlborough Township</t>
  </si>
  <si>
    <r>
      <rPr>
        <sz val="10"/>
        <color rgb="FF000000"/>
        <rFont val="Arial"/>
      </rPr>
      <t>Longwood Gardens, Inc. (Longwood), widely acclaimed for its world-class gardens, has developed a 40-year capital improvements plan aimed at enhancing research and educational capabilities, as well as improving the overall visitor experience for its extensive network of members and tourists. A three-phased expansion plan includes:Phase I – the West Conservatory Project-expansion of the private wastewater treatment facility;new conservatory space with several sustainability components;relocation of the Cascade Garden;new administration building;readapting/expanding the Lower Reception Suite to include a 260-seat restaurant and 330-person event space. Phase II -a new point of access;&amp;bull; subterranean parking;a new visitor center. Phase III -renovation of former visitors center, library, and archives;existing parking will be modified.</t>
    </r>
  </si>
  <si>
    <t>New Kennett Library Facility II (Chester Co)</t>
  </si>
  <si>
    <r>
      <rPr>
        <sz val="10"/>
        <color rgb="FF000000"/>
        <rFont val="Arial"/>
      </rPr>
      <t>The New Kennett Library will be constructed as a two story, 25,000 SF facility accommodating much needed program, classroom, study, and conference space, enabling it to be a community platform for learning, sharing, and creativity. The new facility will contain a 110-seat auditorium, two-30 seat classrooms, four tutor rooms, a large multipurpose room, and group and quiet study rooms.It will be outfitted with modern fire protection, security, HVAC, lighting, and data systems, and it will be ADA accessible with elevator. It will be situated on three recently acquired contiguous parcels at the corner of State and Willow streets in Kennett Square Borough and have adequate surface parking.</t>
    </r>
  </si>
  <si>
    <t xml:space="preserve">Phoenixville Fire Station </t>
  </si>
  <si>
    <r>
      <rPr>
        <sz val="10"/>
        <color rgb="FF000000"/>
        <rFont val="Arial"/>
      </rPr>
      <t>Construction, infrastructure and other related costs for community health, safety, education and training facilities, including Phoenixville Fire Station. The project consists of 24,400 SF fire station facility including approximately 10,600 SF of two story office/support space and a 13,800 SF 6-Bay Drive-thru Apparatus Room located on the west bank of the French Creek at 150 Paradise Street that is required as the community grows and transitions from a volunteer fire company to professional/volunteer Fire Company. This facility will also allow for trainings inside and out where a training pad will built on the north portion of the parcel.</t>
    </r>
  </si>
  <si>
    <t>Wade Wilson Workforce Development Center</t>
  </si>
  <si>
    <t>Crenshaw Institute for Applied Science and Technology</t>
  </si>
  <si>
    <r>
      <rPr>
        <sz val="10"/>
        <color rgb="FF000000"/>
        <rFont val="Arial"/>
      </rPr>
      <t>The project encompasses the renovation of the Wade Wilson Building, a 27,000 square foot building on the CU campus.The building will be converted to an R&amp;D training facility, containing laboratories, classrooms, training rooms, equipment storage rooms, meeting spaces, and utility rooms. To support the facility objectives, renovations will include major upgrades to the building infrastructure, including communication systems, electric, plumbing, HVAC, lighting, and environmental controls.</t>
    </r>
  </si>
  <si>
    <t>Fame Fire Company of West Chester</t>
  </si>
  <si>
    <r>
      <rPr>
        <sz val="10"/>
        <color rgb="FF000000"/>
        <rFont val="Arial"/>
      </rPr>
      <t>Fame Fire Company of West Chester is renovating and expanding the existing fire station located at the intersection of Matlack Street and Rosedale Avenue adjacent to the West Chester University of PA campus (15,000 students). The proposed improvements involve renovating the existing 12,000 SF building and constructing an 8,000 SF addition. The new firehouse will have 4 single fire truck bays, 2 additional drive-through double length truck bays, a recreation room, a fitness/ training room, office space, meeting rooms, overnight bunk rooms, live-in dormitory rooms and plenty of storage and accessory spaces.</t>
    </r>
  </si>
  <si>
    <t>West Whiteland Township Public Works Facility</t>
  </si>
  <si>
    <r>
      <rPr>
        <sz val="10"/>
        <color rgb="FF000000"/>
        <rFont val="Arial"/>
      </rPr>
      <t>This project willincludes the construction of a new 44,000 SF Public Works facility that will better serve Township residents by consolidating the parks, recreation and public works facilities into one, optimal location that can access all parts of the Township safely and quickly via local, state and US interstate roadways. RACP funds are requested to support site work and vertical construction.</t>
    </r>
  </si>
  <si>
    <t>Greystar Knox Manufacturing Plant Rehabilitation</t>
  </si>
  <si>
    <t>Greystar Real Estate Partners, LLC</t>
  </si>
  <si>
    <t>Knox Borough</t>
  </si>
  <si>
    <r>
      <rPr>
        <sz val="10"/>
        <color rgb="FF000000"/>
        <rFont val="Arial"/>
      </rPr>
      <t>Greystar will renovate the former Knox Glass Bottle Company plant in the Borough of Knox into a state-of-the-art modular apartment factory producing 3D volumetric apartment units.The Project entails the acquisition, renovation, and fit-out of the former Knox Glass Bottle Company plant in the Borough of Knox. Awarded RACP funds will be used for renovation of the existing plant building and construction of a new light industrial building at the project site.</t>
    </r>
  </si>
  <si>
    <t>Commerce Park Spec Building - Clearfield County</t>
  </si>
  <si>
    <t>Clearfield County Economic Development Corporation (d/b/a Clearly Ahead Development)</t>
  </si>
  <si>
    <t>Lawrence Township</t>
  </si>
  <si>
    <r>
      <rPr>
        <sz val="10"/>
        <color rgb="FF000000"/>
        <rFont val="Arial"/>
      </rPr>
      <t>This project will entail land acquisition, design and construction of a 20,000 square foot steel shell building on an approximate 5-acre lot in the Clearfield Commerce Park. The facility and land development plan shall be designed and permitted to expand up to 50,000 sf.The facility shall be designed to include a 28' ceiling height, 20'x100' column and clear span, loading dock capability, 14' overhead door, curbside utilities consisting of electric, natural gas, water, sewer, and high speed telecommunications.</t>
    </r>
  </si>
  <si>
    <t>DuBois Recreational</t>
  </si>
  <si>
    <r>
      <rPr>
        <sz val="10"/>
        <color rgb="FF000000"/>
        <rFont val="Arial"/>
      </rPr>
      <t>We will upgrade the little league field to add turf outfield and additional seating. A complete remodeling of the pool mechanicals is needed to ensure their longevity. Additionally we would like to expand the pool's play area. The Park's pavilions, bathrooms and playgrounds will all receive a face lift with replacement of missing and damaged pieces and total replacement in some cases.</t>
    </r>
  </si>
  <si>
    <t>Penn Highlands DuBois Behavioral Health Hospital</t>
  </si>
  <si>
    <t>Penn Highlands Healthcare, Inc.</t>
  </si>
  <si>
    <r>
      <rPr>
        <sz val="10"/>
        <color rgb="FF000000"/>
        <rFont val="Arial"/>
      </rPr>
      <t>The site will begin with the demolition of the original 1920's building in order to accommodate the addition of a new 56,000 sq.ft. /3 story addition. There will be 124 inpatient beds with this new construction and that includes beds for children and adolescents. The first floor of the new addition will provide outpatient services and include a behavioral health urgent care walk-in clinic. There will be a behavioral health intensive care unit for high acuity patients on that same floor. The new second floor will be dedicated to children and adolescent inpatient programs, with the third floor to focus on gero-psychiatry inpatient programs. The third floor of the existing building will be renovated from outpatient services to an inpatient unit for those diagnosed with mental health and substance abuse issues.</t>
    </r>
  </si>
  <si>
    <t>HUB at Mills</t>
  </si>
  <si>
    <t>Community Strategies Group</t>
  </si>
  <si>
    <r>
      <rPr>
        <sz val="10"/>
        <color rgb="FF000000"/>
        <rFont val="Arial"/>
      </rPr>
      <t>Proposed project activities includeacquisition, design, fees, construction, and furnishing costs associated with the development of the HUB at Mills commercial office space and a community park. Park activities will include amenities, such as dog park fencing, senior-friendly exercise equipment, and picnic tables.</t>
    </r>
  </si>
  <si>
    <t>Crawford Advanced Materials Testing Lab and Administration Facilities</t>
  </si>
  <si>
    <t>Crawford Advanced Materials, LLC</t>
  </si>
  <si>
    <t>Greenwood Township</t>
  </si>
  <si>
    <r>
      <rPr>
        <sz val="10"/>
        <color rgb="FF000000"/>
        <rFont val="Arial"/>
      </rPr>
      <t>The proposed project will entail the construction of a testing lab and administrative facilities to support the Crawford Advanced Materials biodiesel production facility and its operations.Project includes production facility site development, guard house construction, engineering and inspection, contingency costs, site work, and improvements to support construction of a Testing Lab &amp; Administration building. Building construction components will include foundation and floor systems, building superstructure, interior construction, plumbing, HVAC and electrical.</t>
    </r>
  </si>
  <si>
    <t>Vernon Place-Job-Generator Rt 322 &amp; Rt 19 (Phase II) Corridor</t>
  </si>
  <si>
    <t>Meadville Medical Center</t>
  </si>
  <si>
    <r>
      <rPr>
        <sz val="10"/>
        <color rgb="FF000000"/>
        <rFont val="Arial"/>
      </rPr>
      <t>The location of this new Phase II of the project within the Rt. 322 &amp; Rt. 19 transportation corridor, is in the highest growing region and job creation economic generator in the County. Funds will support excavation, removal of debris, site grading, construction of internal site access roadways, the construction of water and sanitary sewer infrastructure, the construction of storm-water management facilities, as well as the construction of site landscaping and lighting. Infrastructure costs include all utilities and build-ready site needs for various building requirements.</t>
    </r>
  </si>
  <si>
    <t>Allenberry 2.0 Restoration</t>
  </si>
  <si>
    <t>Allenberry Resort &amp; Lodging, LLC</t>
  </si>
  <si>
    <r>
      <rPr>
        <sz val="10"/>
        <color rgb="FF000000"/>
        <rFont val="Arial"/>
      </rPr>
      <t>This project can be broken down into several target initiatives. First is the production of a coworking space designed to target companies and individuals who work remotely. This area will allow a mobile workforce to visit Allenberry for an extended period of time and escape the metropolitan areas. A theater located on the property will be renovated to serve as a place to conduct seminars for companies as well as host a variety of entertainment from live music to ballet. A vacant farm on property will also be refurbished. The transition from single bed hotel rooms to extended stay furnished rentals will occur for several buildings around the property. Finally, a variety of amenities will be constructed to accommodate guests of the resort, including an outdoor wellness area, lifestyle center, and leverage existing resort amenities as well.</t>
    </r>
  </si>
  <si>
    <t xml:space="preserve">Columbia Cottage at Messiah University </t>
  </si>
  <si>
    <r>
      <rPr>
        <sz val="10"/>
        <color rgb="FF000000"/>
        <rFont val="Arial"/>
      </rPr>
      <t>More than 5.0M Americans live with Alzheimer's Disease and related dementias (ADRD). Columbia Cottage at Messiah University (CCMU) is designed to provide housing, healthcare and support services. A robust link between Messiah's academic department and CCMU will establish off-campus practicums and internships designed to prepare graduates to meet the increasing demand for licensed health care professionals that specialize in elder care and ADRD. This project supports the site development of CCMU, which when complete will comprise ~62,000SF of 73 private single story residences - with facilities to support health services and lifestyle amenities such as a café, spa, wellness center, general store, dining, lounges, game rooms and multipurpose areas.</t>
    </r>
  </si>
  <si>
    <t>Organic Remedies Grower and Processor Facility</t>
  </si>
  <si>
    <t>Organic Remedies, Inc.</t>
  </si>
  <si>
    <t>Middlesex Township</t>
  </si>
  <si>
    <r>
      <rPr>
        <sz val="10"/>
        <color rgb="FF000000"/>
        <rFont val="Arial"/>
      </rPr>
      <t>This project will be constructed on land owned by Toigo Organic Farms, under long-term lease to Organic Remedies, Inc. It will entail the renovation and expansion of existing organic greenhouse facilities to result in a new, state of the art medical marijuana grow/processing facility that will enable the production of 4-5 crops per year. This includes the construction and installation of: supplemental LED Lighting; Electrical Installation; Heating System Upgrades; Shade System Modification; Irrigation System Modification; Ground Leveling; Humidity Control and Ventilation; Environmental Control System Modifications; Exterior Wall Construction (to allow for mounting of Van Dyk air handling units); Interior Walls (to separate growing zones); Grow Troughs; and the installation of necessary Security – Access Control systems.</t>
    </r>
  </si>
  <si>
    <t>West Shore Theatre Revitalization</t>
  </si>
  <si>
    <t>Friends of the West Shore Theatre Inc.</t>
  </si>
  <si>
    <t>New Cumberland Borough</t>
  </si>
  <si>
    <r>
      <rPr>
        <sz val="10"/>
        <color rgb="FF000000"/>
        <rFont val="Arial"/>
      </rPr>
      <t>The West Shore Theatre Revitalization Project involves substantial renovations to the West Shore Theatre building. Work will include selective demolition, concrete work, masonry, extensive finishing and millwork, plumbing, HVAC and electrical improvements with the effect of reviving, revitalizing and re-purposing this valuable community asset.</t>
    </r>
  </si>
  <si>
    <t>Bridge - Harrisburg Eco-Village</t>
  </si>
  <si>
    <t>Coworking at the Bridge LLC</t>
  </si>
  <si>
    <r>
      <rPr>
        <sz val="10"/>
        <color rgb="FF000000"/>
        <rFont val="Arial"/>
      </rPr>
      <t>Proposed scope includesrenovation/construction of 21,692 SF in co-working space. As a former school, the Bishop McDevitt building in uniquely suited for the inspiring professional spaces to be developed by Coworking at the Bridge LLC. Expenditures will be as follows:Demolition;Temporary;General New Construction; HVAC;Electrical;Plumbing;Construction Contingency.</t>
    </r>
  </si>
  <si>
    <t>Harrisburg Scottish Rite Cathedral and Theatre Preservation - RACP</t>
  </si>
  <si>
    <t>Harrisburg Scottish Rite Cathedral and Theatre / Children's Dyslexia Center of Central Pennsylvania</t>
  </si>
  <si>
    <r>
      <rPr>
        <sz val="10"/>
        <color rgb="FF000000"/>
        <rFont val="Arial"/>
      </rPr>
      <t>The goal of this project is to renovate, repair, and restore the building and auditorium. Renovations include: replacement of all 17 roofs with new insulation and PVC membrane roofing; replacement&amp; upgrades to the HVAC; replacement of 66 windows; repair, relocation&amp; plumbing of 500' of water main and feeder lines; replacement of florring andfront &amp; rear entrances with automatic doors; installation of ADA accessible ramps and curb cuts; repair of plaster walls&amp;ceilings and painting of auditorium; modernization of elevator system; replacement of building access &amp; security systems; replacement of auditorium lighting with led fixtures; replacement of auditorium seating; reconfiguration of parking lot; installation of new street sign/marquee.</t>
    </r>
  </si>
  <si>
    <t>Harrisburg's MLK City Government Center</t>
  </si>
  <si>
    <r>
      <rPr>
        <sz val="10"/>
        <color rgb="FF000000"/>
        <rFont val="Arial"/>
      </rPr>
      <t>Harrisburg's MLK City Government Center project will renovate this essential public building to vastly improve accessibility for disabled residents and for all citizens in 4 phases.Phase 1: ADA accessibility improvements to restrooms on the 1st and 2nd floors of the building; renovations to City Hall Chambers on the 1st floor that will provide ADA accessibilityfor citizens; small business incubator space on the 1st level; and implementing ADA improvements in the lounge areas on floors 2-4. Phase 2: improvements to public facing departments (2nd floor), various renovations that will create administrative efficiencies. Phases 3 and 4 are similar to Phase 2, but for the 3rd floor (Phase 3) and the 4th floor (Phase 4).</t>
    </r>
  </si>
  <si>
    <t>Hershey Fire Station III</t>
  </si>
  <si>
    <t>Hershey Volunteer Fire Company</t>
  </si>
  <si>
    <r>
      <rPr>
        <sz val="10"/>
        <color rgb="FF000000"/>
        <rFont val="Arial"/>
      </rPr>
      <t>The Hershey Volunteer Fire Company, with the Derry Township ICDA, rebuilt, expanded and enhanced the functional abilities of the fire station protecting the Township of Derry and Conewago Township.The major components of the Hershey Fire Station Project included purchasing two properties and demolition to the west of the current fire station. A design-built format for construction included building and renovating a fire station, parking lots, and storm-water management. The design of a single fire station of 6 fire engine bays, offices, training space, storage and living quarters.The Hershey Volunteer Fire Company currently has debt remaining on the construction of the fire station.</t>
    </r>
  </si>
  <si>
    <t>Historic King Mansion Renovation</t>
  </si>
  <si>
    <r>
      <rPr>
        <sz val="10"/>
        <color rgb="FF000000"/>
        <rFont val="Arial"/>
      </rPr>
      <t>2201 NFS, LLC owns the building and property via recorded deed, and the proposed RACP scope of work would be contained to the exterior and interior renovation of the existing, historic structure. Specific renovationactivities include partial roof replacement; HVAC system replacement; installation of a new fire protection system; electrical; replacement of flooring; and replacement of the building's original windows and glass doors – 17 doors and 72 window openings in total.</t>
    </r>
  </si>
  <si>
    <t>Hudson Building Renovations</t>
  </si>
  <si>
    <t>Mighty Group Holdings LLC</t>
  </si>
  <si>
    <r>
      <rPr>
        <sz val="10"/>
        <color rgb="FF000000"/>
        <rFont val="Arial"/>
      </rPr>
      <t>This project will restore and put into use a key historic building in the City of Harrisburg, The Hudson Building. The exterior of the structure is in need of significant remediation due to its age and neglect. Mighty Group will rehabilitate the exterior of the property to improve safety and restore the character and aesthetic appeal of the building. In addition, they will demolish and rebuild the interior to attract a variety of viable tenants including retail, food-related businesses, and office space. Activities includeinterior demolition, construction, and renovation. Construction costs for vanilla box construction and fit-outs include site work, interior demolition, masonry, mechanical, electrical plumbing, doors and windows, carpentry, and finishes.</t>
    </r>
  </si>
  <si>
    <t>Judicial Office Center at Midtown</t>
  </si>
  <si>
    <t>KevGar Holdco, LLC</t>
  </si>
  <si>
    <r>
      <rPr>
        <sz val="10"/>
        <color rgb="FF000000"/>
        <rFont val="Arial"/>
      </rPr>
      <t>The project, located on a 1.5-acre site between Reily and Boyd and Fulton and N 5th Streets, will feature a 5-story, 75,000 sf office/retail building as well as a new, separate 5-story parking structure. KevGar is assembling 40 parcels from 3 private owners and the Harrisburg Redevelopment Authority for the project, which will include the construction of: Retail – 15,000 sf;Office – 60,000 sf;Parking Garage – 420 spaces.The Overall Project will feature street-level retail with an inviting façade and streetscapes with commercial office on the upper floors. The proposed parking garage is of critical importance to address the parking shortage related to the Federal Courthouse.</t>
    </r>
  </si>
  <si>
    <t>Mt Ridge Metals Aluminum Manufacturing Expansion</t>
  </si>
  <si>
    <t xml:space="preserve">Mountain Ridge Metals, LLC </t>
  </si>
  <si>
    <t>Upper Paxton Township</t>
  </si>
  <si>
    <r>
      <rPr>
        <sz val="10"/>
        <color rgb="FF000000"/>
        <rFont val="Arial"/>
      </rPr>
      <t>Mountain Ridge Metals is expanding thier location by site preparation in anticipation of building construction. This includes excavation, grading, stormwater management, utility reconfiguration, and other necessary infrastructure components needed for the physical construction of the building. RACP funds will be also be used for the physical construction of the mechanical, electrical, and plumbing (MEP) components within new facility while MRM will finance the design, engineering, contingency, project management, and construction of the new facility.</t>
    </r>
  </si>
  <si>
    <t>Olde Uptown Harrisburg Neighborhood Revitalization Continuation</t>
  </si>
  <si>
    <t>WCI Partners, LP</t>
  </si>
  <si>
    <r>
      <rPr>
        <sz val="10"/>
        <color rgb="FF000000"/>
        <rFont val="Arial"/>
      </rPr>
      <t>All RACP funds will be used towards the construction costs associated with renovating and improving the currently blighted properties (25 residential properties)which are peppered throughout this neighborhood. The total project includes acquisition costs as well as construction costs required to update these properties and bring them to a marketable state.</t>
    </r>
  </si>
  <si>
    <t>Penn State College of Medicine Comparative Medicine Research Facility in Hershey</t>
  </si>
  <si>
    <t>The Pennsylvania State University College of Medcine</t>
  </si>
  <si>
    <r>
      <rPr>
        <sz val="10"/>
        <color rgb="FF000000"/>
        <rFont val="Arial"/>
      </rPr>
      <t>The purpose of the project is to increase the versatility and longevity of research facilities at the College of Medicine. The College has produced remarkable cancer detection methods and treatments in its history. This project will enhance its ability to support groundbreaking research in all medical fields including cancer treatment. Initial estimates indicate that roughly 25,000 SF of existing facility space can be adequately renovated to support the College's research facility needs. It is further estimated that 20,000 SF of additional newly constructed space will be needed. The mix of buildings located at 500 University Drive and 700 HMC Crescent Road in Hershey is the target for these activities. Both of these buildings house more than just the College of Medicine and are parts of the larger campus housing Penn State Health and the Medical Center.</t>
    </r>
  </si>
  <si>
    <t>Presbyterian Apartments (Harrisburg) Improvement</t>
  </si>
  <si>
    <t>Presbyterian Senior Living</t>
  </si>
  <si>
    <r>
      <rPr>
        <sz val="10"/>
        <color rgb="FF000000"/>
        <rFont val="Arial"/>
      </rPr>
      <t>The rehabilitation project for Presbyterian Apartments is essential to continuing to provide a well maintained, safe, affordable, and desirable facility for low to moderate senior citizens in the Harrisburg area. Project includes activitiesto rehabilitate and replace the electrical system for the building that support the fire system and electrical control/distribution for the entire building as identified as urgent upgrades. Other components of the project are upgrade of the fire protection system, roof replacement, and interior improvements and equipment replacement.</t>
    </r>
  </si>
  <si>
    <t>PSU-HBG Bio-Behavioral Health Research and Education Clinic in Middletown</t>
  </si>
  <si>
    <t>The Pennsylvania State University Harrisburg Campus</t>
  </si>
  <si>
    <r>
      <rPr>
        <sz val="10"/>
        <color rgb="FF000000"/>
        <rFont val="Arial"/>
      </rPr>
      <t>Penn State Harrisburg will create a Bio-Behavioral Research and Education Clinical Care Center.The Center will occupy a 6,000 square foot building on the Penn State Harrisburg campus known as the Wrisberg Hall Annex. The project will entail a complete renovation and refitting of the Wrisberg Annex. The project components include: New exterior windows and doors - Site Improvements like parking - Interior demolition and abatement - New fire alarm system - New interior finishes - New roof - HVAC - Power distribution - Restroom renovations.</t>
    </r>
  </si>
  <si>
    <t>Hawthorne SPE LLC</t>
  </si>
  <si>
    <r>
      <rPr>
        <sz val="10"/>
        <color rgb="FF000000"/>
        <rFont val="Arial"/>
      </rPr>
      <t>The project entails the development of a 58-acre "infill" site into a Traditional Neighborhood Development that will serve as a town center for Susquehanna Township. The site has never been developed and so requires installation of utilities, including water, sewer, electric, and gas, creation of stormwater management facilities, installation of internal roadways and parking areas, improvements to surrounding roadways, development of public parks and green spaces, and development of commercial and retail businesses, single family homes, and senior apartments.</t>
    </r>
  </si>
  <si>
    <t>Swatara Township Municipal Complex Facility</t>
  </si>
  <si>
    <t>Swatara Township</t>
  </si>
  <si>
    <r>
      <rPr>
        <sz val="10"/>
        <color rgb="FF000000"/>
        <rFont val="Arial"/>
      </rPr>
      <t>Swatara Township's municipal building on Eisenhower Boulevard is in need of substantial renovations.The proposed project will include the construction of two new facilities at the Eisenhower Boulevard site, one for the Public Safety Department (which includes the Police Department, Fire &amp; Rescue, and Emergency Management Services) and one for the Highway Department. In addition, renovations will be completed to the existing municipal building.</t>
    </r>
  </si>
  <si>
    <t>Whitaker Center STEAM and Facility Redevelopment</t>
  </si>
  <si>
    <r>
      <rPr>
        <sz val="10"/>
        <color rgb="FF000000"/>
        <rFont val="Arial"/>
      </rPr>
      <t>Whitaker Center proposes a project ofinfrastructure upgrades, as well as the renovation of its Coffee Shop and Gift Shop to create a STEAM Education and Innovation Studio. Specifically, the project costs included in this application are: 1) Full Roof Replacement of 49,000 SF; Phase 2 HVAC system upgrades for state-of-the-art air quality systems to help us reach our performance, ventilation, and safety goals and objectives; and the renovation of the Gift Shop and Coffee Shop to construct the new STEAM Education and Innovation Studio that will transform an underutilized, outdated area into a dynamic interactive STEAM education and entertainment zone.</t>
    </r>
  </si>
  <si>
    <t>Agronomed Biologics Chester Dispensary</t>
  </si>
  <si>
    <t xml:space="preserve">Agronomed Biologics LLC </t>
  </si>
  <si>
    <r>
      <rPr>
        <sz val="10"/>
        <color rgb="FF000000"/>
        <rFont val="Arial"/>
      </rPr>
      <t>New construction of retail storefront for the dispensing of Medical Marijuana along the Delaware River in the City of Chester, adjacent to parent company's grow processing facility.</t>
    </r>
  </si>
  <si>
    <t xml:space="preserve">Agronomed Biologics GP Chester </t>
  </si>
  <si>
    <t xml:space="preserve">Agronmed Biologics </t>
  </si>
  <si>
    <r>
      <rPr>
        <sz val="10"/>
        <color rgb="FF000000"/>
        <rFont val="Arial"/>
      </rPr>
      <t>Agronomed Biologics, with Drexel University will be researching, developing, manufacturing and distributing cannabis-derived medical formulations to treat approved conditions in a state-of-the-art facility in Chester or Upland. The initial footprint of the facility will be approximately 75,000 square feet, providing nearly 60,000 square feet of vertical farming space. The remainder of the facility will be dedicated to extraction, processing, formulating and manufacturing of safe, medical marijuana products. Additional project activities include renovations to building that houses theConcord Township Dispensary Store.</t>
    </r>
  </si>
  <si>
    <t>AK Expansion (Agri-Kind LLC)</t>
  </si>
  <si>
    <t xml:space="preserve">Agri-Kind LLC </t>
  </si>
  <si>
    <r>
      <rPr>
        <sz val="10"/>
        <color rgb="FF000000"/>
        <rFont val="Arial"/>
      </rPr>
      <t>Continued redevelopment of land not in use or run down on the Chester Water Front, bringing curb appeal and visual aesthetics to the area. Bringing jobs, and economic development to the area but partnering with CWA and other job programs as well as creating a new category for the working class by teaching new skills and growing the industry in the Commonwealth. Project plan includesContinued Construction, expansion, infrastructure improvements, environmental remediation, rehabilitation, renovation and other related costs for the completion of Phase II for Medical Marijuana Grower Processor on Chester waterfront.</t>
    </r>
  </si>
  <si>
    <t>Athletic Facilities Expansion at Eastern University</t>
  </si>
  <si>
    <t>Eastern University</t>
  </si>
  <si>
    <r>
      <rPr>
        <sz val="10"/>
        <color rgb="FF000000"/>
        <rFont val="Arial"/>
      </rPr>
      <t>Proposed project includes:Acquisition of 7-8 acres of property in Radnor Township that will include an existing football field, track, stands and field house currently in disrepair;Replace existing football field with installation of synthetic turf within the existing track; Addition of two track lanes and resurfacing of the existing track;Upgrade access drive relocation and walkways;Construction of new spectator seating with a capacity of approximately 1200-1600;Construction of new Pressbox with storage below;Upgrades to existing field house include roof replacement, cosmetic improvements, infrastructure and other facilities expansions as necessary.</t>
    </r>
  </si>
  <si>
    <t>Cabrini University Library Renovation</t>
  </si>
  <si>
    <r>
      <rPr>
        <sz val="10"/>
        <color rgb="FF000000"/>
        <rFont val="Arial"/>
      </rPr>
      <t>The proposed project includes: abatement of all hazardous materials; replacement of abatement materials removed; addition of two new ADA public restrooms; upgrades to existing restrooms to full ADA accessibility; addition of a new elevator tower to provide an ADA elevator; re-use of existing elevator shaft to create a high-density, automated “book tower;” energy saving modifications to portions of interior and exterior glazing to better utilize natural light and ventilation; renovations to interiors to create a more efficient use of existing space.</t>
    </r>
  </si>
  <si>
    <t>CHOP S&amp;L Expansion</t>
  </si>
  <si>
    <t>Pomegranate RE LLC</t>
  </si>
  <si>
    <t>Millbourne Borough</t>
  </si>
  <si>
    <r>
      <rPr>
        <sz val="10"/>
        <color rgb="FF000000"/>
        <rFont val="Arial"/>
      </rPr>
      <t>The projectwill support the entire CHOP hospital system enabling multiple support departments to share resources, increase efficiencies and improve services. To do this, Pomegranate RE and CHOP have worked closely and extensively to develop a 175,000 sq. ft. two-story modern and secure facility. The facility meets the unique needs of CHOP, while also contributing an aesthetically pleasing presence in the community. The project includes: extensive site work, construction of a new signalized intersection, a large well lighted parking field, a visitor parking area adjacent to an attractive two-story visitor lobby, an employee lobby and parking area, and truck bays so that CHOP is able to efficiently move supplies to their many facilities.</t>
    </r>
  </si>
  <si>
    <t>Craftsmanship Academy</t>
  </si>
  <si>
    <t>Power Home Remodeling</t>
  </si>
  <si>
    <r>
      <rPr>
        <sz val="10"/>
        <color rgb="FF000000"/>
        <rFont val="Arial"/>
      </rPr>
      <t>Power has purchased an approx. 100k sqft. property located at 742 Front St. in Chester, Pa. to renovate it into a state-of-the-art training center, the company's Craftsmanship Academy. In addition the building will be redeveloped to house a daycare, health clinic, warehouse and office space offering an employee resource center and services to the City of Chester. The building will require significant sitework, demolition, hazmat remediation, masonry, millwork, roofing, and the addition of solar panels for creation of green energy. Internally, the renovation will include framing, doors, windows; drywall, rough carpentry to partition areas for each facility; elevator maintenance; fire protection; mechanical &amp; plumbing; electrical &amp; fire alarm; and landscaping &amp; permanent fencing.</t>
    </r>
  </si>
  <si>
    <t>Delaware County 911 Communications</t>
  </si>
  <si>
    <t>County of Delaware</t>
  </si>
  <si>
    <r>
      <rPr>
        <sz val="10"/>
        <color rgb="FF000000"/>
        <rFont val="Arial"/>
      </rPr>
      <t>This project benefits over 560,000 citizens,and assists first responders in Delaware County,by providing a secure, reliable, FCC compliant public safety communication system utilizing approximately 24 locations within the County including the 911 Center.This project includes 24 tower upgrades to provide acceptable County-wide communication coverage, shelter structures, ice bridge, grounding, electric, HVAC, core work additions, and 911 center equipment to communicate effectively in emergency situations with citizens and first responders, as well as with surrounding counties in Southeastern Pennsylvania.</t>
    </r>
  </si>
  <si>
    <t>Delaware County Community College - new Southeast Campus</t>
  </si>
  <si>
    <t>Delaware County Community College</t>
  </si>
  <si>
    <r>
      <rPr>
        <sz val="10"/>
        <color rgb="FF000000"/>
        <rFont val="Arial"/>
      </rPr>
      <t>The College is undertaking a major facility purchase and renovation/expansion. The Early Childhood Education Center will be a separate building that houses two faculty offices and a dedicated classroom for Early Childhood Education courses. The Center will also include eight toddler/children areas that will be operated by the YMCA of Eastern Delaware County. This Center will not only provide much-needed childcare for students with children, but it will also serve as a learning lab for students pursuing certificates or a degree in Early Childhood Education.</t>
    </r>
  </si>
  <si>
    <t>Delaware County Memorial Hospital Adult Behavioral Health Unit</t>
  </si>
  <si>
    <t>Prospect DCMH, LLC</t>
  </si>
  <si>
    <r>
      <rPr>
        <sz val="10"/>
        <color rgb="FF000000"/>
        <rFont val="Arial"/>
      </rPr>
      <t>RACP funds would be used to convert the existing, vacant 23-bed Rehabilitation Unit in Delaware County Memorial Hospital into a 9,600 SF, 22 bed Adult Behavioral Health Unit. The new psychiatric inpatient unit will be comprised of: Sally Port for secured entry; 22 Single/Double bedrooms, with shared restroom and a lockable anti-ligature locker for each patient; Accessible Bathtub in lockable room; Quiet Room; Nurse Station; Multipurpose Room; Meds Room; Nourishment; Clean/Soiled utility rooms; Equipment Storage; EVS room; Consult room; Conference room; Group therapy; Staff Lounge; Staff Toilet; Visitor room; Noisy Dining &amp; Quiet activity room; Patient laundry room; and Break room.</t>
    </r>
  </si>
  <si>
    <t>Develop Additional Aircraft Parking - Philadelphia International</t>
  </si>
  <si>
    <t>City of Phila, Dept. of Commerce, Division of Aviation</t>
  </si>
  <si>
    <t>Tinicum Township</t>
  </si>
  <si>
    <r>
      <rPr>
        <sz val="10"/>
        <color rgb="FF000000"/>
        <rFont val="Arial"/>
      </rPr>
      <t>The Develop Additional Aircraft Parking project entails construction of an apron constructed of concrete pavement. Existing features of the site will be removed and graded by adding fill and light-weight aggregate, to mitigate settlement potential of the site. Stormwater management will be installed through the use of storm pipes, managed-release basins, and oil-water separators.The apron will be lighted by six high-mast lightpoles, and electrical infrastructure will be installed to accommodate the lighting/other electrical needs for aircraft. Security cameras will be installed at various locations around the apron, primarily located on the high-mast poles. Communication cables and conduits will be installed to the site to accommodate the transmission of signals from the cameras. The AOA security fence will be relocated to outside the perimeter of the apron.</t>
    </r>
  </si>
  <si>
    <t>Drexeline Shopping Center Redevelopment III - ShopRite</t>
  </si>
  <si>
    <r>
      <rPr>
        <sz val="10"/>
        <color rgb="FF000000"/>
        <rFont val="Arial"/>
      </rPr>
      <t>This store has been a literal lifeline to the community during the COVID-19 pandemic, remaining open and adding online ordering and free grocery delivery, and free Lyft rides home to its patrons throughout this crisis.State Road Foods II, Inc. is proposing to utilize RACP to construct the new, 72,000 SF grocery store, and support the purchase and installation costs of fixed HVAC and refrigeration equipment, demonstrating a 20-year useful life. This equipment is fully necessary to operate the new store. Specific costs include: 1) Leasehold Improvements: Base Construction cost of the new store; General Conditions; Lighting; HVAC Equipment; and Electrical Switch Gear; 2) Equipment Costs: Refrigeration; WFC Small Equipment; Building/Pylon Signage; FF&amp;E; Interior Signage; Freight &amp; Tax; and 3) Construction Contingency.</t>
    </r>
  </si>
  <si>
    <t>East Baltimore Avenue, Clifton Heights Grocery Store - Lidl (Store # 1506)</t>
  </si>
  <si>
    <t>Clifton Heights Borough</t>
  </si>
  <si>
    <r>
      <rPr>
        <sz val="10"/>
        <color rgb="FF000000"/>
        <rFont val="Arial"/>
      </rPr>
      <t>This project brings a new, low cost retail grocery store to serve the residents and help to reduce grocery prices in the area. The project entails revamping and occupying vacant retail space to create a new, modern grocery store. Complete overhaul of existing retail space interior and exterior buildout. New systems and equipment required for a grocery store.</t>
    </r>
  </si>
  <si>
    <t>Eddystone Municipal Complex</t>
  </si>
  <si>
    <r>
      <rPr>
        <sz val="10"/>
        <color rgb="FF000000"/>
        <rFont val="Arial"/>
      </rPr>
      <t>The proposal is to construct a 12,138 square foot addition to the existing firehouse, construct a 4600 square foot new maintenance facility, including all associated parking and utilities, rehabilitate an existing industrial building for office space and construct a Municipal recreation area on the former commercial site. Upgrades to the existing fire station will be made to increase energy efficiency and integrate emergency services and community facilities. There are 4 sites within the block that adjoin the current fire station and maintenance building. This area will be acquired and utilized for a building addition and associated parking and stormwater management. The 5th area is an existing vacant industrial site that will be used for passive open space, entry to the adjoining creek and for School District and County public services.</t>
    </r>
  </si>
  <si>
    <t>Elwyn Hilltop Children's Residential Treatment Facility</t>
  </si>
  <si>
    <t xml:space="preserve">Elwyn of Pennsylvania and Delaware </t>
  </si>
  <si>
    <r>
      <rPr>
        <sz val="10"/>
        <color rgb="FF000000"/>
        <rFont val="Arial"/>
      </rPr>
      <t>The project entails a substantial interior and exterior renovation of the Hilltop Building, an existing 17,000 square foot facility on Elwyn's Media Campus. The scope of the renovation entails exterior improvements such as new roofing, windows, doors and an entrance canopy as well as extensive interior renovation to upgrade bathroom facilities for ADA compliance, convert existing kitchens to observation rooms and construct double occupancy rooms to accommodate 32 residential treatment beds and 16 acute psychiatric beds.</t>
    </r>
  </si>
  <si>
    <t>Franklin Mint Capital II</t>
  </si>
  <si>
    <t>WV-PP Towne Center, LP</t>
  </si>
  <si>
    <r>
      <rPr>
        <sz val="10"/>
        <color rgb="FF000000"/>
        <rFont val="Arial"/>
      </rPr>
      <t>Project entails the construction of pad-complete sites at 1278 Baltimore Pike, specifically the portions of the property at the corners of Donovan Drive and Printers Way in Middletown Township where pads for those uses have received all necessary development approvals for "pad-ready"status and which status has been achieved. The Hotel Pad will be the site for a new, major flag 107 room full-service hotel with banquet and conference facilities. The retail pads will house approximately 33,230 square feet of new retail and restaurant space.</t>
    </r>
  </si>
  <si>
    <t>Haverford Township  Free Public Library</t>
  </si>
  <si>
    <t>Haverford Township</t>
  </si>
  <si>
    <r>
      <rPr>
        <sz val="10"/>
        <color rgb="FF000000"/>
        <rFont val="Arial"/>
      </rPr>
      <t>Our goal is to ensure that the library building/facilities fully support the mission and reflect community needs.In 2019, the Township acquired a 1.7ac property located at 1105 Earlington Rd in Havertown, PA. This property was owned by Haverford Township School District and was once used as a public elementary school. The site will be repurposed with a 30,000 sf state of the art library facility.</t>
    </r>
  </si>
  <si>
    <t xml:space="preserve">Monroe Energy Cooling Tower Project with Substation                    </t>
  </si>
  <si>
    <r>
      <rPr>
        <sz val="10"/>
        <color rgb="FF000000"/>
        <rFont val="Arial"/>
      </rPr>
      <t>Monroe's RACP project is Phase II of a multiphased investment to convert once-through cooling water from the Delaware River to a closed-loop, city water cooling tower system. Once all three phases are complete, three cooling towers will have been erected, reducing Monroe's water intake from the Delaware River by 90% or 90M gallons. Phase I was completed in 2018. The scope of this RACP project is an approximately $34.3M investment into a new cooling tower, with an electric substation for power. This project takes place completely within the boundaries of the refinery's 347 acres of land on the west bank of the Delaware River.</t>
    </r>
  </si>
  <si>
    <t>Penn State Brandywine Athletic Field Renovation</t>
  </si>
  <si>
    <t>Penn State Brandywine</t>
  </si>
  <si>
    <r>
      <rPr>
        <sz val="10"/>
        <color rgb="FF000000"/>
        <rFont val="Arial"/>
      </rPr>
      <t>This project will involve renovation of an existing baseball facility and conversion of an existing softball practice facility into a regulation playing field. This is important to ensure Title IX compliance for our athletic programs. The project includes construction of infields and outfields, installation of fencing and backstops and stormwater attenuation. Construction activitiesinclude construction engineering and layout, erosion and sedimentation controls, demolition, earthwork, field construction and grading, fencing installation, paving and stormwater attenuation.</t>
    </r>
  </si>
  <si>
    <t>Plum Street Park</t>
  </si>
  <si>
    <t>Media Borough</t>
  </si>
  <si>
    <r>
      <rPr>
        <sz val="10"/>
        <color rgb="FF000000"/>
        <rFont val="Arial"/>
      </rPr>
      <t>The Plum Street Park project will convert 5,500 sf of a brick and concrete pedestrian corridor in the middle of Downtown into a shady, ADA accessible park with trees; stormwater planters; seating and tables; a splashing fountain; a trellised performance area; and decorative lighting. Walking areas will be surfaced with a distinctive pattern of permeable unit pavers in red, dark gray and light gray. A stormwater tree trench bump-out along State Street will provide a green frame to the park entrance, offering wide curb cuts with comfortable ADA access. The parking space immediately to the east of the curb cuts will be reserved for ADA parking. The trenches will be engineered to maximize stormwater retention and infiltration.</t>
    </r>
  </si>
  <si>
    <t>Philadelphia Suburban Association of Plumbing Heating Cooling Contractors</t>
  </si>
  <si>
    <r>
      <rPr>
        <sz val="10"/>
        <color rgb="FF000000"/>
        <rFont val="Arial"/>
      </rPr>
      <t>The PSA PHCC Apprentice School Renovation Project (PASRP) will transform an outdated apprentice training facility into a world-class educational facility for plumbers. Proposed enhancements include structural, ADA transfer systems, restroom upgrades, roofing, siding, necessary signage, stormwater management and additional site work.</t>
    </r>
  </si>
  <si>
    <t>Seaport Commissary and Event Center</t>
  </si>
  <si>
    <t>A World So Special, Inc.</t>
  </si>
  <si>
    <r>
      <rPr>
        <sz val="10"/>
        <color rgb="FF000000"/>
        <rFont val="Arial"/>
      </rPr>
      <t>The City of Chester is grappling with how to turn back years of economic disinvestment, lack of growth and challenging opportunities in neighborhoods that have for years remained largely moribund. By developing a 2.06 acre property located in an Opportunity Zone, into a flex-space, developer, Ola Solanke, seeks to create a mix of retail, offices, and commercial space, to encourage businesses to occupy the flex-space and to create employment for people in and around the City of Chester. The propertywill consist of seven (7) industrial warehouses, each averaging about 7,000 sf. Developer seeks to develop four (4) units into flex-space, and the other three (3) to be occupied and operated by developer.</t>
    </r>
  </si>
  <si>
    <t>Silvercare Subacute Care</t>
  </si>
  <si>
    <t>Chester Economic Development Authority</t>
  </si>
  <si>
    <r>
      <rPr>
        <sz val="10"/>
        <color rgb="FF000000"/>
        <rFont val="Arial"/>
      </rPr>
      <t>All RACP funds will be used for the redevelopment of the former Chester Community Hospital, specifically the 4th Floor of the South Building and the land around the building into the Silvercare Subacute facility. The redevelopment work will include selective demolition, metal stud and drywall set up, glass replacement, plumbing and wire replacement, water heater replacement, HVAC system upgrade, camera system installation, sprinkler and fire alarm system upgrade, nurse call and card entry system installation, painting, ceiling replacement, interior door/frames/hardware replacement, lighting upgrade, flooring, elevator adjustment and upgrade, parking lot repair, exterior lighting upgrade, landscaping, exterior façade modification, roof repair, patient unit fixture, and roof garden and therapy pool construction.</t>
    </r>
  </si>
  <si>
    <t xml:space="preserve">Smedley Park Development - Phase 2 &amp; 3 </t>
  </si>
  <si>
    <r>
      <rPr>
        <sz val="10"/>
        <color rgb="FF000000"/>
        <rFont val="Arial"/>
      </rPr>
      <t>Smedley Park Development, Phase 2 and 3 will consist of park construction at the 76-acre site of the Smedley tract located at 760 Rose Tree Road in Middletown Township, Delaware County. This project consists of the construction of athletic fields, asphalt driveways and parking areas, asphalt pedestrian trails, stone driving surfaces, installation of storm sewer, demolition and disposal of existing site features, installation of temporary erosion and sedimentation controls, repair and maintenance of existing temporary erosion and sedimentation controls previously installed at the site, traffic controls, bulk earthwork, finish grading, seeding and stabilization at Smedley Tract Park in Middletown Township.</t>
    </r>
  </si>
  <si>
    <t>South Wayne Municipal Parking Lot Flood Reduction</t>
  </si>
  <si>
    <r>
      <rPr>
        <sz val="10"/>
        <color rgb="FF000000"/>
        <rFont val="Arial"/>
      </rPr>
      <t>The project will entail the construction of a subsurface stormwater management system under an existing parking lot located within the Wayne residential community as well as the construction of a stormwater conveyance system connecting an existing pipe network to new inlets and pipes so that the system can convey the runoff to an existing, under-utilized stormwater management system a short distance away. The new parking lot built in place of the existing will have various improvements including landscaping, lighting, and designated traffic directions. The stormwater management system will be constructed by Radnor Township on township-owned property. The stormwater conveyance infrastructure will be built partially within the public right-of-way of both PennDOT and Radnor Township roads. The stormwater management system will store and release runoff from rainfall, mitigating the flooding impact for this heavy trafficked area.</t>
    </r>
  </si>
  <si>
    <t xml:space="preserve">Springfield Hospital - Center for Family Health </t>
  </si>
  <si>
    <t>Prospect CCMC LLC</t>
  </si>
  <si>
    <r>
      <rPr>
        <sz val="10"/>
        <color rgb="FF000000"/>
        <rFont val="Arial"/>
      </rPr>
      <t>Project includes thedirect construction required to renovate 13,500 SF of existing space on Springfield Hospital's main floor to become the new home of the Center for Family Health. Finished space will include: 15 examination room; 2 counseling offices; a clinical support area; waiting area; a nurse's station; a staff lounge; a lab; and dedicated rooms for psychology, procedures, assessment/triage, and other critical patient services. Construction includes all demolition; interior building out and finishes; MEPs; and sprinkler and fire safety provisions.</t>
    </r>
  </si>
  <si>
    <t xml:space="preserve">SunCenter Expansion </t>
  </si>
  <si>
    <r>
      <rPr>
        <sz val="10"/>
        <color rgb="FF000000"/>
        <rFont val="Arial"/>
      </rPr>
      <t>The Project consists primarily of the construction of the following components: New state-of-the-art Sound Stages and Production Support Office Spaces and Workshops to create an East Coast production "hub" for major film and television studios; Site Improvements (e.g. utility connections and upgrades, stormwater management, security, landscaping, hardscaping, excavating, parking [surface and below grade]) related to the new sound stages / studio campus and the overall integrated master plan for the 175-key hotel and contiguous indoor / outdoor public attraction.</t>
    </r>
  </si>
  <si>
    <t>Upper Darby Community Center RACP</t>
  </si>
  <si>
    <r>
      <rPr>
        <sz val="10"/>
        <color rgb="FF000000"/>
        <rFont val="Arial"/>
      </rPr>
      <t>Consistent with its 2018 Comprehensive Plan Upper Darby is looking to transform property in the Stonehurst neighborhood into a newly repurposed Community Center. The proposed project is forthe site preparation and construction of the much needed community center. Activities include, but are not limited to, demolition; stormwater management improvements; hazardous material abatement; architect; mechanical engineering plans; utilities; permits; concrete slab, glass; and site remediation.</t>
    </r>
  </si>
  <si>
    <r>
      <rPr>
        <sz val="10"/>
        <color rgb="FF000000"/>
        <rFont val="Arial"/>
      </rPr>
      <t>This transformational project will be anchored by a state-of-the-art Performing Arts Center which will provide a new home for the University's popular, award-winning theatre and arts programs.</t>
    </r>
  </si>
  <si>
    <t>Dickinson Center - St. Marys Building</t>
  </si>
  <si>
    <r>
      <rPr>
        <sz val="10"/>
        <color rgb="FF000000"/>
        <rFont val="Arial"/>
      </rPr>
      <t>The project involves eight blighted, separate lots, located in downtown St. Marys, that will be combined to one lot, approx. 15,650 sq. ft. (.36 acres). The property area is on the corner of Railroad and Market Streets, and is bisected by Elk Creek, creating two separate, build-able lots. The Railroad Street side will be the site of the proposed three story building. The side along Market Street will be used for parking. The approx. 16,000 sq. ft building will incorporate many historical elements salvaged from the demolished buildings and will complement the surrounding 19th and 20th century buildings. The building will be a steel-frame structural system and will have concrete on metal deck floors. The building will be clad in brick and stone masonry veneer with aluminum and glass fronts and window systems.</t>
    </r>
  </si>
  <si>
    <t>Bayfront Place Market House Expansion II</t>
  </si>
  <si>
    <r>
      <rPr>
        <sz val="10"/>
        <color rgb="FF000000"/>
        <rFont val="Arial"/>
      </rPr>
      <t>The project will entail the construction of an approximately 22,000 square foot "Market House" and a surface parking area comprised of approximately 125 parking spaces. The space will include approximately 15,000 square feet for two year round tenants that would include a grocery store and meat market. The remaining space will be constructed to accommodate seasonal or permanent tenants as market demand dictates.</t>
    </r>
  </si>
  <si>
    <t>Berry Global Group Warehouse and Distribution</t>
  </si>
  <si>
    <t>Berry Global Group Inc.</t>
  </si>
  <si>
    <r>
      <rPr>
        <sz val="10"/>
        <color rgb="FF000000"/>
        <rFont val="Arial"/>
      </rPr>
      <t>Funds will be used to construct a 90,000 square foot steel and masonry warehouse and distribution facility on 1501-1502-1503 Myrtle St. Site work and improvements include foundation and floor systems. The building will be a pre-engineered steel structure with at grade overhead door (1) with loading areas include 7 Docks along with dock equipment. Interior constructionand fitout are also included in the project.</t>
    </r>
  </si>
  <si>
    <t>ECAT Wayne Campus Improvements</t>
  </si>
  <si>
    <t>Erie Center for Arts &amp; Technology</t>
  </si>
  <si>
    <r>
      <rPr>
        <sz val="10"/>
        <color rgb="FF000000"/>
        <rFont val="Arial"/>
      </rPr>
      <t>The ECAT Wayne Campus Improvement project will provide fully finished space to the newly created UPMC Jameson School of Nursing at UPMC Hamot (“Jameson School”).After purchasing the closed school in 2019, ECAT began full renovation of the entire Wayne building shell (located at 650 East Avenue) in August 2020. The current project entails the tenant improvement work to provide 8900 square feet of finished classroom, office and clinical lab space to the Jameson School on the building's 2nd and 3rd floors.</t>
    </r>
  </si>
  <si>
    <t>Erie County Pennsylvania</t>
  </si>
  <si>
    <r>
      <rPr>
        <sz val="10"/>
        <color rgb="FF000000"/>
        <rFont val="Arial"/>
      </rPr>
      <t>The goal of this project is to establish a vibrant and sustainable community college in Erie County to help address many of the persistent challenges the community faces.Funding would serve as a key catalyst to transform the plans for a community college into reality. The funding would be used for capital purchases related to all aspects of establishing an operational community college. Among those capital costs are acquisition, construction, renovation of property and buildings where classes would be held, as well as the machinery and equipment necessary for operation of the college and education of students.</t>
    </r>
  </si>
  <si>
    <t>Erie Zoo Otter Exhibit</t>
  </si>
  <si>
    <r>
      <rPr>
        <sz val="10"/>
        <color rgb="FF000000"/>
        <rFont val="Arial"/>
      </rPr>
      <t>The Erie Zoo otter exhibit project will improve one of the most beloved and heavily used recreation education assets in the region.The project will create a new state of the art home for the zoo's North American river otters. It will create new off exhibit housing and bedrooms for the animals. These will include a pupping den where an expectant mom can give birth to any possible pups. The structure will allow for off exhibit training of the animals which as a great impact on the health and veterinary care of animals. It will include a large outdoor exhibit with a large water feature. It will allow for underwater viewing of this energetic species. It will have an ADA accessible walkway allowing guest to see the otters at various locations around the exhibit. Finally, it will include appropriate educational graphics and signs.</t>
    </r>
  </si>
  <si>
    <t>expERIEnce Children's Museum Facility</t>
  </si>
  <si>
    <t>expERIEnce Children's Museum</t>
  </si>
  <si>
    <r>
      <rPr>
        <sz val="10"/>
        <color rgb="FF000000"/>
        <rFont val="Arial"/>
      </rPr>
      <t>The construction plan includes more than doubling the square footage of the current facility from 13,000 to over 32,000 sq. ft.The expansion will occur in the adjacent lot owned by the Children's Museum and will include: a three-story 19,000 sq. ft. addition to the current Children's Museum facility;world class exhibits focused on STEAM, local culture &amp; history, and health and wellness learning;new front entrance shifted from French Street to Fifth Street for improved visibility;safe school bus pick-up and drop-off along with separate field trip entrance;complete renovation of existing facility and the addition of 9,000 sq. ft of outdoor space.</t>
    </r>
  </si>
  <si>
    <t>Furhaven Rehab</t>
  </si>
  <si>
    <t>FXI Inc.</t>
  </si>
  <si>
    <r>
      <rPr>
        <sz val="10"/>
        <color rgb="FF000000"/>
        <rFont val="Arial"/>
      </rPr>
      <t>This project will entail the renovation of a 312,000 square foot manufacturing facility located on 38.2 acres of land located in the city of Corry. The renovation work will consist of addressing all metal roof areas, gutters, and some concrete block foundation wall area repairs. The result of the project will result in the creation of two manufacturing zones on a roughly 60/40 basis under one roof.</t>
    </r>
  </si>
  <si>
    <t>Harbor Place Extended-Stay Hotel</t>
  </si>
  <si>
    <r>
      <rPr>
        <sz val="10"/>
        <color rgb="FF000000"/>
        <rFont val="Arial"/>
      </rPr>
      <t>This project is a single phase of the multi-phased Harbor Place Master Plan (HPMP). This phase is for the construction of a 105-room, 8-story extended-stay hotel at the intersection of State Street and Bayfront Parkway. This prominent location links the downtown to the Bayfront and sits at the heart of the Regional Core. Thisproject is comprised of Site Development, General Trade construction (concrete, framing, etc.), Carpentry, Elevators, Fire Protection, Plumbing, HVAC, Electrical/Technology, Contingency and FF&amp;E.</t>
    </r>
  </si>
  <si>
    <t>Liberty Park Infrastructure Development</t>
  </si>
  <si>
    <r>
      <rPr>
        <sz val="10"/>
        <color rgb="FF000000"/>
        <rFont val="Arial"/>
      </rPr>
      <t>Liberty Park will be expanded to the area now occupied by boat storageby developing it with commercial venues, a grand entrance, esplanade, new playground, splash pad and picnic shelters. This grant request is for infrastructure to support that future development. The project will include: installation of sanitary sewer, potable water, natural gas, and electric utilities to the entire 12+ acre site; realignment of the park entrance off the Bayfront Parkway and parking area improvements.</t>
    </r>
  </si>
  <si>
    <t>Regional Fire House</t>
  </si>
  <si>
    <t>City of Corry</t>
  </si>
  <si>
    <r>
      <rPr>
        <sz val="10"/>
        <color rgb="FF000000"/>
        <rFont val="Arial"/>
      </rPr>
      <t>The project involves renovation the former Corry Public Works facility in a fire station. Individual tasks would include painting the exterior, paving the parking and driving areas, installing additional ground level doors, insulating the facility and building out living quarters for firemen spending the night at the station. The project includesactivitiesassociated with the renovation, but does not include a complete interior renovation (walls, ceilings, and floors in the garage area), and no “unfixed” furniture/fixtures/equipment are included in the budget.</t>
    </r>
  </si>
  <si>
    <t>Renovations - Mercyhurst University Athletic and Academic Facilities</t>
  </si>
  <si>
    <r>
      <rPr>
        <sz val="10"/>
        <color rgb="FF000000"/>
        <rFont val="Arial"/>
      </rPr>
      <t>Mercyhurst University plans to significantly renovate the athletic center that is home to four indoor varsity sports. The renovations combine safety measures with aesthetic and functional improvements. Playing surfaces, lighting, support spaces, and spectator viewing areas will be addressed. Renovations include three classrooms used by Athletic Training and Sports Medicine programs in space adjacent to the athletic center. The renovation work can only take place during summer months to avoid displacing intercollegiate athletic teams. The renovation to the athletic center is likely to enable Mercyhurst to significantly expand the offerings of our club and intramural athletic programs.</t>
    </r>
  </si>
  <si>
    <t>Transitioning People with Intellectual Disabilities from Polk Center to EHCA's Residential Program</t>
  </si>
  <si>
    <t>EHCA Foundation (of Erie Homes for Children and Adults, Inc.)</t>
  </si>
  <si>
    <r>
      <rPr>
        <sz val="10"/>
        <color rgb="FF000000"/>
        <rFont val="Arial"/>
      </rPr>
      <t>This project will include construction of eight modular homes in the Pennsylvania counties of Erie and Crawford.These funds will pay for housing for approximately 20 clients transitioning from the Polk State Center (five modular homes). Architectural plans have been completed and approved, as we are currently working on two four-bed homes in Crawford County that utilize the same plans. Much of the building process can be completed indoors since we are using modular construction. Once funding has been secured, each home should take approximately six months in construction. This brings the project to move-in ready, immediately following licensing and PROMISe approval for residents with intellectual and developmental disabilities (IDD).</t>
    </r>
  </si>
  <si>
    <t>UPMC Park Clubhouse</t>
  </si>
  <si>
    <r>
      <rPr>
        <sz val="10"/>
        <color rgb="FF000000"/>
        <rFont val="Arial"/>
      </rPr>
      <t>The scope of the project will include the demolition, renovation and expansion of the Erie Seawolves team clubhouse located inside the Erie Insurance Arena. The Erie Insurance Arena is physically attached to the UPMC Park baseball stadium. The scope will also include application of Traffic Coating and other improvements to the Resinous Flooring that are immediately adjacent to the clubhouse in the Arena.</t>
    </r>
  </si>
  <si>
    <t>UPMC Park Upgrades III</t>
  </si>
  <si>
    <t>YMCA of Corry Building Renovations and Upgrades</t>
  </si>
  <si>
    <t>YMCA of Corry</t>
  </si>
  <si>
    <r>
      <rPr>
        <sz val="10"/>
        <color rgb="FF000000"/>
        <rFont val="Arial"/>
      </rPr>
      <t>This project includes major renovations to the 42,500 square foot facility including roof replacement and interior renovations to maximize the efficiency and utilization of the space which provides a host of services to the Corry community.</t>
    </r>
  </si>
  <si>
    <t>Business Park Expansion (Fayette Co)</t>
  </si>
  <si>
    <t>Redevelopment Authority of Fayette County</t>
  </si>
  <si>
    <r>
      <rPr>
        <sz val="10"/>
        <color rgb="FF000000"/>
        <rFont val="Arial"/>
      </rPr>
      <t>The project will cover general construction costs for the business park expansion. The Business Park will provide space for commercial, retail, and professional tenants in the Uniontown area. The property being used for this project is currently owned by the Sisters of St. Basil at Mount Saint Macrina, but an options agreement is currently being negotiated. The site is perfect for the Expansion because of its close proximity to routes 119 and 40, making the Business Park easily accessible for all forms of traffic.Activities includethe construction of the Business Park complex, including office and commercial spaces.</t>
    </r>
  </si>
  <si>
    <t xml:space="preserve">Heritage Reservation Rehabilitation </t>
  </si>
  <si>
    <r>
      <rPr>
        <sz val="10"/>
        <color rgb="FF000000"/>
        <rFont val="Arial"/>
      </rPr>
      <t>Grant funds will be used for new bathroom facilities, central camp redevelopment, conference center renovation, aquatics complex construction, shooting sports complex upgrades to facilities and infrastructure and conservation.</t>
    </r>
  </si>
  <si>
    <t>Highlands Hospital Emergency Department Expansion and Improvement</t>
  </si>
  <si>
    <t>Highlands Hospital</t>
  </si>
  <si>
    <r>
      <rPr>
        <sz val="10"/>
        <color rgb="FF000000"/>
        <rFont val="Arial"/>
      </rPr>
      <t>With 29 acute behavioral health beds and 14 extended acute care beds, Highlands is the only hospital in Fayette County providing inpatient behavioral health treatment. Highlands understands the importance of providing a dedicated, safe space for people experiencing a mental health crisis within the chaos of an emergency department.Construction, renovation, upgrades, and expansion of the existing Emergency Department at Highlands Hospital. Demolition of existing outside walls to expand by adding 2 additional behavioral health exam rooms. Interior renovations to include flooring, door framing, roofing, interior walls, additional bathrooms, furnishings, and ceiling restorations. Structure enhancements include new ambulance bay, exterior overhead canopy, entrance, sidewalks and paving. System improvements will include fire and safety system, HVAC upgrades, electrical upgrades, and expanding security camera system. Additional exam rooms utilized to meets needs of behavioral health patients.</t>
    </r>
  </si>
  <si>
    <t>Penn Health Group Expansion</t>
  </si>
  <si>
    <t>PennAlt Organics</t>
  </si>
  <si>
    <r>
      <rPr>
        <sz val="10"/>
        <color rgb="FF000000"/>
        <rFont val="Arial"/>
      </rPr>
      <t xml:space="preserve">The proposed project scope includes new construction of four grow rooms, with each being independent and environmentally-controlled, allowing for the most efficient and reliable harvest possible. Additionally, this project requests funding to support necessary security, lighting and irrigation systems. </t>
    </r>
  </si>
  <si>
    <t>Preserving Frank Lloyd Wright’s Fallingwater</t>
  </si>
  <si>
    <t>Western Pennsylvania Conservancy</t>
  </si>
  <si>
    <t>Stewart Township</t>
  </si>
  <si>
    <r>
      <rPr>
        <sz val="10"/>
        <color rgb="FF000000"/>
        <rFont val="Arial"/>
      </rPr>
      <t>To ensure Fallingwater's long-term preservation as a cultural and historical resource for the education and enjoyment of a worldwide community, significant repairs to roofs, concrete, and masonry are required over the coming years.All work addresses significant upgrades to the historic main house and guest house of Fallingwater, designed by architect Frank Lloyd Wright.The phased project will focus on the following: 1) comprehensive replacement of roof waterproofing membranes and flashings to eliminate roof leaks; 2) non-structural upgrades to reinforced concrete of the house's exterior parapet walls; 3) repointing of stonework and grout injection of structural walls to eliminate water infiltration; 4) upgrades to interior stucco wall surfaces; and 5) upgrades to steel window and door frames.</t>
    </r>
  </si>
  <si>
    <t>Herbruck's Poultry Ranch Expansion</t>
  </si>
  <si>
    <t xml:space="preserve">Herbruck's Poultry Ranch, Inc. </t>
  </si>
  <si>
    <r>
      <rPr>
        <sz val="10"/>
        <color rgb="FF000000"/>
        <rFont val="Arial"/>
      </rPr>
      <t>The planned Herbruck's development will be Franklin County's largest concentrated animal feeding operation with 2.4 million hens producing one billion eggs annually. It will comprise 334 acres and, upon completion, include eight barns, a manure processing facility, and several support buildings. RACP funding will be used to support site preparation activities for Herbruck's proposed facilities. Construction include: clearing and grubbing, erosion and sediment control, site excavation, and bioretention.</t>
    </r>
  </si>
  <si>
    <t>Greene County Broadband Expansion Initiative</t>
  </si>
  <si>
    <t>Greene County Board of Commissioners</t>
  </si>
  <si>
    <r>
      <rPr>
        <sz val="10"/>
        <color rgb="FF000000"/>
        <rFont val="Arial"/>
      </rPr>
      <t>Proposed project includesexpanding broadband infrastructure throughout the County. Construction will include installation of new poles, fiber in some areas; excavation for underground fiber in other areas.</t>
    </r>
  </si>
  <si>
    <t>Greene County Fiber-Optic Expansion</t>
  </si>
  <si>
    <t>Greene County Industrial Developments, Inc.</t>
  </si>
  <si>
    <r>
      <rPr>
        <sz val="10"/>
        <color rgb="FF000000"/>
        <rFont val="Arial"/>
      </rPr>
      <t>Thisproject would result in the construction of over 1,000 miles of fiber-optic lines along Township and State routes and for ancillary lines to be carried down individual roads to serve an additional 6,000 residences and businesses, resulting in 90% service coverage of Greene County.</t>
    </r>
  </si>
  <si>
    <t>PathWays' Greene Campus</t>
  </si>
  <si>
    <t>PathWays of Southwestern Pennsylvania, Inc.</t>
  </si>
  <si>
    <r>
      <rPr>
        <sz val="10"/>
        <color rgb="FF000000"/>
        <rFont val="Arial"/>
      </rPr>
      <t>The proposed RACP scope for this project (Phase I of the overall development) will include, but is not limited to building modernization, technological infrastructure, energy efficiency, asbestos remediation, sensory room creation, and ADA compliance updates. Upgrades will address a variety of issues including doors, windows, restrooms, lighting, stairs, walls, floors, ceilings, ventilation systems, hot water heaters, and more. When complete, the PathWays' Greene Campus will offer a range of Children, Adult and Community Services in a comfortable and safe environment. The layout will keep the adult services separate from the children's services. The shared space in the middle will include a kitchen, flexible meeting and collaborative space, sensory room, training space, and more.</t>
    </r>
  </si>
  <si>
    <t xml:space="preserve">East Broad Top Railroad Phase 1 Development </t>
  </si>
  <si>
    <t>EBT Foundation, Inc.</t>
  </si>
  <si>
    <t>Rockhill Borough</t>
  </si>
  <si>
    <r>
      <rPr>
        <sz val="10"/>
        <color rgb="FF000000"/>
        <rFont val="Arial"/>
      </rPr>
      <t>This project would retire a portion of the mortgage held by the previous owner and would pay for several preservation and construction projects at the East Broad Top. Also included is a new events facility at the Colgate Grove picnic grounds, an extension from the current end of track north into Shirleysburg, and stabilization of two failing buildings within the historic machine-shops complex. Stabilization of the coal tipple at the south end of the yard and replacement of ties throughout the yard would also take place.</t>
    </r>
  </si>
  <si>
    <t>Indiana County - Jimmy Stewart Airport Improvements &amp; Hangar Development</t>
  </si>
  <si>
    <t>Jimmy Jet, LLC</t>
  </si>
  <si>
    <r>
      <rPr>
        <sz val="10"/>
        <color rgb="FF000000"/>
        <rFont val="Arial"/>
      </rPr>
      <t>The proposed project would entail construction of a new hangar facility at the Jimmy Stewart Airport and various improvements to an existing building situate on an adjacent parcel. The new aviation hangar would house multiple aircraft, two to three or four or five, depending on the final hangar size, which is now proposed at approximately 10,000 sf. The renovations to the existing facility on an immediately adjacent parcel that would offer layover facilities for a fixed-based operator (FBO), plus improvements to infrastructure to accommodate safe operations. The proposed new hangar would be approximately 100' clear span rigid frame pre-engineered metal building (PEMB), including site work, building shell, all utilities, concrete apron and access to the taxi way. The Operations Building would require both exterior and interior improvements, including the roof, the shell, paint, flooring, and walkway between the new hangar and Operations Building.</t>
    </r>
  </si>
  <si>
    <t>Indiana Regional Community Medical Care Center - Phase II</t>
  </si>
  <si>
    <r>
      <rPr>
        <sz val="10"/>
        <color rgb="FF000000"/>
        <rFont val="Arial"/>
      </rPr>
      <t>Thisproject will cover Phase II, the construction of a 5,500 square foot facility with adequate parking for patients and staff. The center will house space for 11 exam rooms, a lab, an x-ray room, and other related amenities. Phase II will also cover any required environmental remediation costs discovered during Phase I site preparation activities.</t>
    </r>
  </si>
  <si>
    <t>Fairman Center Expansion -Academy of Culinary Arts-IUP project</t>
  </si>
  <si>
    <t>Indiana University of Pennsylvania</t>
  </si>
  <si>
    <r>
      <rPr>
        <sz val="10"/>
        <color rgb="FF000000"/>
        <rFont val="Arial"/>
      </rPr>
      <t>This new construction will expand the Fairman Centre. Two buildings will be abated of hazardous materials and razed. IUP wished to keep the front face of one building and restore it for its historical value to the borough, all else will be demolished. Improvements to all utility systems will be part of the construction project. The new construction will include state of the art culinary instructional learning space, laboratory space, and equipment. The plan includes an operational restaurant which will provide additional opportunities for community business.</t>
    </r>
  </si>
  <si>
    <t>Punxsutawney Area Hospital ER Expansion &amp; Renovation</t>
  </si>
  <si>
    <t>Punxsutawney Area Hospital</t>
  </si>
  <si>
    <t>Young Township</t>
  </si>
  <si>
    <r>
      <rPr>
        <sz val="10"/>
        <color rgb="FF000000"/>
        <rFont val="Arial"/>
      </rPr>
      <t>The project is a construction physical expansion of the Emergency Department at the Punxsutawney Area Hospital and renovations of the current Emergency Department space. This would create 2 additional treatment rooms.The project will add an additional 6092 Sq. Ft. to the existing 3178 Sq. Ft. structure. The total square footage of the department would then be 9,270 Sq. Ft. The construction costs are the follow (but not limited to): Plumbing, Electrical, Fire Protection, Building Materials, New Structure, Security- Protection, a Ambulance Entrance, Storm Systems, Parking, Communication, IT.</t>
    </r>
  </si>
  <si>
    <t>101 Pittston Avenue Redevelopment (Scranton)</t>
  </si>
  <si>
    <t>GWR, LLC</t>
  </si>
  <si>
    <r>
      <rPr>
        <sz val="10"/>
        <color rgb="FF000000"/>
        <rFont val="Arial"/>
      </rPr>
      <t>The Project will involve the execution of building and site improvements in a densely-developed mixed-use neighborhood to greatly enhance safe and efficient employee access as well as to create additional off-site employee parking in this mixed-use neighborhood for the large number of employees at the facility. In addition to the parking area expansion, proposed improvements include a new stair tower and elevator to create new employee entrances to the building, and greatly needed building exterior improvements.</t>
    </r>
  </si>
  <si>
    <t>Slocum Hiollow Properties LLC</t>
  </si>
  <si>
    <r>
      <rPr>
        <sz val="10"/>
        <color rgb="FF000000"/>
        <rFont val="Arial"/>
      </rPr>
      <t>The project involves the renovation of 3 vacant buildings (150 years old) on the National Registry of Historic Places into a vibrant commercial hub of restaurants, commercial establishments, creatively ulitized outdoor space, breathtaking rooftop venue, &amp; economically sustaining residential space. The properties are located at 514, 516 &amp; 518 Lackawanna Ave, and 515, 517 &amp; 519 Bogart Ct. The project entails the renovation of 30,000 sf of interior space to be developed with over 50% commercial use.</t>
    </r>
  </si>
  <si>
    <t>Abington Business District Redevelopment</t>
  </si>
  <si>
    <t>Crown S. Abington Holdings LLC</t>
  </si>
  <si>
    <r>
      <rPr>
        <sz val="10"/>
        <color rgb="FF000000"/>
        <rFont val="Arial"/>
      </rPr>
      <t>The Abington Business District Redevelopment Project involves the facade renovation, including an energy-efficient exterior lighting upgrade, of seven existing commercial/retail structures within the Abington Shopping Center, as well as the repaving and relining of the Center's parking area, and retrofit of site lighting with new energy-efficient parking lot lighting.</t>
    </r>
  </si>
  <si>
    <t>CANPACK</t>
  </si>
  <si>
    <t>Eastern PA Land Investment Holdings LLC/CANPACK US LLC</t>
  </si>
  <si>
    <t>Olyphant Borough</t>
  </si>
  <si>
    <r>
      <rPr>
        <sz val="10"/>
        <color rgb="FF000000"/>
        <rFont val="Arial"/>
      </rPr>
      <t>Project entails the purchase of property formerly occupied and owned by CINRAM/WEA Manufacturing in Olyphant, PA on East Lackawanna Avenue &amp; Mid Valley Drive. The building formerly occupied by this company has been demolished and a nearly 1 million square foot facility will be constructed to house a metal can manufacturing plant.</t>
    </r>
  </si>
  <si>
    <t>Carbondale Downtown Redevelopment II</t>
  </si>
  <si>
    <t>Carbondale Development Partners, LLC</t>
  </si>
  <si>
    <r>
      <rPr>
        <sz val="10"/>
        <color rgb="FF000000"/>
        <rFont val="Arial"/>
      </rPr>
      <t>Project involves the acquisition of multiple acres of key land located within the downtown Business District of the City of Carbondale, assembling land and buildings which are considered blighted. The project will involve the acquisition and demolition of blighted structures, substantial site development, and the construction of a new +/- 9,500 sf commercial building. The site is expected to include new parking of +/- 30 parking spots, drive thru lanes and associated landscaping, and underground stormwater retainage.</t>
    </r>
  </si>
  <si>
    <t>Cornerstone Commons at 401 – Lackawanna College</t>
  </si>
  <si>
    <t>Lackawanna College</t>
  </si>
  <si>
    <r>
      <rPr>
        <sz val="10"/>
        <color rgb="FF000000"/>
        <rFont val="Arial"/>
      </rPr>
      <t>The project will transform an unutilized structure at 401 Adams into the Cornerstone Commons at 401. Built in the 1970s, 401 is a six-story, 95,300 square foot structure in need of substantial renovations. Lackawanna College will restore the building's interior to include classrooms, conference rooms, administrative offices and laboratory space on two floors which will support the operation of continuing education and academic degree programs. The building's exterior appearance will be updated and improved with new exterior glazed openings, exterior signage and masonry coating.</t>
    </r>
  </si>
  <si>
    <t>Covington Retail Center Project</t>
  </si>
  <si>
    <t>JBAR Realty, Inc.</t>
  </si>
  <si>
    <t>Covington Township</t>
  </si>
  <si>
    <r>
      <rPr>
        <sz val="10"/>
        <color rgb="FF000000"/>
        <rFont val="Arial"/>
      </rPr>
      <t>Phase I anchor of The Covington Retail Center Project involves the development of an unimproved site on State Route 435, Covington Township, Lackawanna County, into a 40,000 square-foot community retail facility, complete with significant site improvements, including a paved parking area and enhancements to vehicle access from Route 435.</t>
    </r>
  </si>
  <si>
    <t>Davis Street Senior Living Facility</t>
  </si>
  <si>
    <r>
      <rPr>
        <sz val="10"/>
        <color rgb="FF000000"/>
        <rFont val="Arial"/>
      </rPr>
      <t>The Davis Street Senior Living Facility Project has been developed in response to a community need to provide safe, comfortable and affordable accommodations for area senior citizens. The project involves the construction of a +/- 37,000 sf 3 story building, with onsite parking for approx. 40 vehicles. The building will contain approximately 32 units. Each unit will be complete with bedroom, kitchen, bathroom and living areas. The building will feature a core area extending through the three floors. The first floor core will include the elevator lobby and main entrance to the building. In the first floor core, there will be a community room, a small kitchen with lounge, facility office and restrooms. The second floor core will include a family day room, salon, and fitness room for the residents, and the third floor core will include a small coffee bar and lounge area for residents.</t>
    </r>
  </si>
  <si>
    <t>Dunmore School District RACP</t>
  </si>
  <si>
    <t>Dunmore School District</t>
  </si>
  <si>
    <r>
      <rPr>
        <sz val="10"/>
        <color rgb="FF000000"/>
        <rFont val="Arial"/>
      </rPr>
      <t>This project will upgrade the Dunmore School District's interior and exterior facilities. Doors, windows, and the roof at the Elementary Center will be replaced. The original walk-in coolers at the Elementary Center and High School will be replaced. A new generator will be installed at the Elementary Center to ensure continuity of operations during a power outage. The playground and sidewalks at the Elementary Center will be repaved. A new heating and cooling system will be installed at the High School gym. Parking lots will be upgraded. A new concrete base will be installed at visitors stands the stadium as well as a new turf field and repairs to the track and tennis court.</t>
    </r>
  </si>
  <si>
    <t>Penn State Scranton Campus</t>
  </si>
  <si>
    <r>
      <rPr>
        <sz val="10"/>
        <color rgb="FF000000"/>
        <rFont val="Arial"/>
      </rPr>
      <t>The project will allow for the design and development for the complete renovation of the former Grainger building into a state-of-the-art academic engineering building with new labs, the creation of additional space for program(s) growth; new space for both supporting faculty and staff offices. In addition to the renovation work, the project will also allow for the elimination of a potential environmental concern with removal of a 4000 gallon septic holding tank that are past their useful life, by connecting to the local municipal sewer lines and system.</t>
    </r>
  </si>
  <si>
    <t>Fidelity Bank Headquarters</t>
  </si>
  <si>
    <r>
      <rPr>
        <sz val="10"/>
        <color rgb="FF000000"/>
        <rFont val="Arial"/>
      </rPr>
      <t>The project will locate a modern office building up to 45,000 sf in size on land acquired for the purpose of constructing a headquarters for the fastest growing company in Lackawanna County. The project will also renovate a vintage building with updates designed to showcase the Bank's growing digital capabilities. Doing so will allow the Bank to demonstrate its relevance for the next century.</t>
    </r>
  </si>
  <si>
    <t>Geneva House (Scranton) Rehabilitation</t>
  </si>
  <si>
    <r>
      <rPr>
        <sz val="10"/>
        <color rgb="FF000000"/>
        <rFont val="Arial"/>
      </rPr>
      <t>Geneva House located in the City of Scranton has 64 units providing apartment housing options to low income senior citizens. Geneva House is a sixty year old building and is need of substantial building improvements.The project will consist of construction to replace the building's elevator, fire alarm system, rooftop fans &amp; railings, water heaters, repaving parking lot, and refurbish interior and exterior façade and walls. Many of these improvements replace energy inefficient systems that are also unsafe and may not meet current code and ADA requirements.</t>
    </r>
  </si>
  <si>
    <t>Gentex Facility Renovation and Upgrades</t>
  </si>
  <si>
    <t>Gentex Corporation</t>
  </si>
  <si>
    <r>
      <rPr>
        <sz val="10"/>
        <color rgb="FF000000"/>
        <rFont val="Arial"/>
      </rPr>
      <t>Gentex Corporation is the 26th largest employer in Lackawanna County. The facility also does not have the capacity to meet increasing demand. The use of space is inefficient as there are elevation problems in the building which complicate material flow and placement of equipment. The major goals of the project are: 1) to create a more attractive environment for highly desired talent to support our business objectives; 2) increase capacity at the Carbondale site; 3) improve flow in the facility to reduce lead times, working capital, and improve efficiency of the Carbondale operations; and 4) create a more effective innovation space to attract and retain world-class engineering talent.</t>
    </r>
  </si>
  <si>
    <t>Glenmontage Commercial Development</t>
  </si>
  <si>
    <t>2020 Montage Development, LLC</t>
  </si>
  <si>
    <t>Moosic Borough</t>
  </si>
  <si>
    <r>
      <rPr>
        <sz val="10"/>
        <color rgb="FF000000"/>
        <rFont val="Arial"/>
      </rPr>
      <t>Located on Glenmaura National Boulevard within the Glenmaura Corporate Center, with its close proximity to Interstates 80, 81, 84, 380, the PA Turnpike, and the Wilkes-Barre/Scranton International Airport, the Glenmontage Commercial Development Project involves the property acquisition of an existing improved commercial property and new construction of a 30,000 sf two-story office building. The site will include new parking of approximately 240 parking spots, associated landscaping, and underground stormwater retainage. The existing and new buildings will house many tenants and will be divided on the basis of tenant need. All building lighting and mechanical systems will be energy efficient.</t>
    </r>
  </si>
  <si>
    <t>Historic Oppenheim Building Rehabilitation in Downtown Scranton</t>
  </si>
  <si>
    <t>DDCP Oppenheim LLC</t>
  </si>
  <si>
    <r>
      <rPr>
        <sz val="10"/>
        <color rgb="FF000000"/>
        <rFont val="Arial"/>
      </rPr>
      <t>The rehabilitation of the Oppenheim Building (along with adjacent Lewis &amp; Reilly Building)to create underground parking, construct commercial retail and office space, and construct market-rate apartments.</t>
    </r>
  </si>
  <si>
    <t>Johnson College Richmond Hall</t>
  </si>
  <si>
    <t>O.S. Johnson Technical Institute /dba/ Johnson College</t>
  </si>
  <si>
    <r>
      <rPr>
        <sz val="10"/>
        <color rgb="FF000000"/>
        <rFont val="Arial"/>
      </rPr>
      <t>Johnson College, Scranton, has determined that its primary administrative building, Richmond Hall, must be razed to make way for a new facility planned to house College classrooms/labs, student spaces, and administrative offices. Building a new energy-efficient and flexible structure will be a gateway to the Johnson College campus and one through which every student, faculty and staff member will pass. The design will highlight the College's industry connections and include student classroom/lab space to foster collaboration and engagement. The project will include architectural and engineering design, hazardous material abatement, demolition, site preparation and construction of a new Richmond Hall.</t>
    </r>
  </si>
  <si>
    <t>Lackawanna County Criminal Justice Center</t>
  </si>
  <si>
    <r>
      <rPr>
        <sz val="10"/>
        <color rgb="FF000000"/>
        <rFont val="Arial"/>
      </rPr>
      <t>Lackawanna County has purchased a vacant 13,600 square foot building fronting on Wyoming Avenue. This building is being renovated and made secure according to PA Department of Corrections Standards, constructing holding cells, construction of a secure passageway from the new facility to the prison, provision of appropriate IT functions, and offices to perform criminal and common pleas court duties, probation, processing and holding of person awaiting trial or hearings. This project will also entail being a dedicated site for virtual hearings with the intended purchase and installation of a polycom/virtual hearing system that will create linkages throughout the justice system to include all court related activities, hearings, arraignments, witness testimony and appearances.</t>
    </r>
  </si>
  <si>
    <t>Lakeland School District</t>
  </si>
  <si>
    <t>Scott Township</t>
  </si>
  <si>
    <r>
      <rPr>
        <sz val="10"/>
        <color rgb="FF000000"/>
        <rFont val="Arial"/>
      </rPr>
      <t>The school district will be adding an addition to the elementary school to provide for additional classroom space, as well as improvements at their high school building. Both of these buildings are located at the Scott Township Campus.</t>
    </r>
  </si>
  <si>
    <t>Larch Street Redevelopment</t>
  </si>
  <si>
    <t>Hamidian Holdings, LLC</t>
  </si>
  <si>
    <r>
      <rPr>
        <sz val="10"/>
        <color rgb="FF000000"/>
        <rFont val="Arial"/>
      </rPr>
      <t>The Aaron Center, a premier provider of outpatient mental health therapy for adults and children, is seeking to redevelop a commercial property located at 116 Larch Street, Scranton to provide additional mental healthcare resources to the community, and to expand their existing pre-Kindergarten / daycare program. Project involves the redevelopment of the 1.4-acre Larch Street property, including the construction of two new stair towers, and installation of a new elevator, to provide 10,000 sf of clinical and office space, and 25,000 sf of space. The project site will be regraded to develop approximately 80 new parking spaces.</t>
    </r>
  </si>
  <si>
    <t>Ritz Theater Acquisition and Renovation</t>
  </si>
  <si>
    <t>CaPAA of NEPA LLC</t>
  </si>
  <si>
    <r>
      <rPr>
        <sz val="10"/>
        <color rgb="FF000000"/>
        <rFont val="Arial"/>
      </rPr>
      <t>The Poli Theatre opened in 1907 and was an economic engine that brought tourism, investment, and jobs to the NEPA region. Now called The Ritz Theater, the building reopened in 2016 and is now fully occupied. Through this project, the building will be acquired and updated so that it reflects the structure's historical integrity while also modernizing the roofing and electrical systems.Other activities includerestoring the ceramic tile and art deco façade, modernizing the building's utility services.</t>
    </r>
  </si>
  <si>
    <t>Riverfront Sports Expansion</t>
  </si>
  <si>
    <t>Riverfront Athletics LLC</t>
  </si>
  <si>
    <r>
      <rPr>
        <sz val="10"/>
        <color rgb="FF000000"/>
        <rFont val="Arial"/>
      </rPr>
      <t>Riverfront Sports will construct a 50,000 square foot steel building which connects to its existing facility via a breezeway. This new building will address the fitness and recreational needs of residents. The space will include a sports performance center, an indoor 90x90 turfed baseball field, 14 batting cages, nine pitching mounds, classroom space for children's programs, and office space.</t>
    </r>
  </si>
  <si>
    <t>Scranton City Hall (Municipal Building)</t>
  </si>
  <si>
    <r>
      <rPr>
        <sz val="10"/>
        <color rgb="FF000000"/>
        <rFont val="Arial"/>
      </rPr>
      <t>The City of Scranton is requesting funding for the Scranton Municipal Building renovation project.There are two pressing issues that need to be addressed immediately in order to preserve the building for future use: roof and facade of the building. There is significant water leakage into the interior of the building due to cracked or missing pieces of the slate roof and cracks in the sandstone facade.</t>
    </r>
  </si>
  <si>
    <t>Scranton School District Emergency Building Capital Improvement Program</t>
  </si>
  <si>
    <t>Scranton School District</t>
  </si>
  <si>
    <r>
      <rPr>
        <sz val="10"/>
        <color rgb="FF000000"/>
        <rFont val="Arial"/>
      </rPr>
      <t>Project is torenovate/replace infrastructure for four of existing school buildings.1) Armstrong Elementary School - Remove and replace the existing heating system; 2) Scranton High School - Either extensively renovate or completely replace the fire suppression sprinkler system; 3) South Scranton Intermediate School - Either extensively renovate or completely replace the boilers of the existing heating system; and 4) West Scranton Intermediate/West Scranton High Schools - Renovate West Scranton Intermediate School to accommodate more students or renovate West Scranton High School to create additional classroom space to accommodate more students, and to create new science laboratory space that would be incorporated into the District's new Science, Technology, Mathematics, and Medicine (STEMM) program.</t>
    </r>
  </si>
  <si>
    <t>SLHDA Pre-K Centers</t>
  </si>
  <si>
    <t>Scranton-Lackawanna Human Development Agency, Inc.</t>
  </si>
  <si>
    <r>
      <rPr>
        <sz val="10"/>
        <color rgb="FF000000"/>
        <rFont val="Arial"/>
      </rPr>
      <t>Additional classroom capacity is required for Scranton-Lackawanna Human Development Agency, Inc.'s (SLHDA's) early learning programs.SLHDA is acquiring &amp; developing two Pre-Kindergarten Centers of Excellence. 2 buildings in Lackawanna County will be purchased and renovated to house these programs. Project includes building envelopes, renovations for expanded classroom capacity and safety measures, HVAC and electrical.</t>
    </r>
  </si>
  <si>
    <t>Spruce Street Historic Renovation</t>
  </si>
  <si>
    <t>Scranton Life Realty Co. Inc</t>
  </si>
  <si>
    <r>
      <rPr>
        <sz val="10"/>
        <color rgb="FF000000"/>
        <rFont val="Arial"/>
      </rPr>
      <t>The Scranton Life Building is a historic 8-story, 70,000 square foot building at the entrance to downtown Scranton on Courthouse Square.Funds will be used to preserve the ornate Terra Cotta facade of this iconic and historic building that is situated prominently on Courthouse Square in Scranton. The building was constructed in 1915. The project includesbuilding envelope repairs holistically along with the terra cotta repairs and restoration.</t>
    </r>
  </si>
  <si>
    <t>Stoehr &amp; Fister Building Redevelopment</t>
  </si>
  <si>
    <t>Scranton-Spruce, LLC</t>
  </si>
  <si>
    <r>
      <rPr>
        <sz val="10"/>
        <color rgb="FF000000"/>
        <rFont val="Arial"/>
      </rPr>
      <t>The project will completely gut and rehabilitate the former 6-story furniture &amp; office building into 65 one and two bedroom apartments with modern layouts and amenities.Funds will be used for rehabilitation of the facade and building envelop. Restoration is needed for windows and facade elements that goes beyond what is financially viable in the market place.</t>
    </r>
  </si>
  <si>
    <t>Triboro Industrial Park Development</t>
  </si>
  <si>
    <t>Triboro Industrial Park, LLC</t>
  </si>
  <si>
    <r>
      <rPr>
        <sz val="10"/>
        <color rgb="FF000000"/>
        <rFont val="Arial"/>
      </rPr>
      <t>The Triboro Industrial Park Development Project presented in this application represents the first phase in a two-phase endeavor to develop this strategically located property. This phase focuses on preparing the eastern portion of the property for surface and building improvements, and will involve activities such as earthwork/excavation, clearing, utility relocation, mine mitigation, erosion and sedimentation control, and storm water ponds preparation.</t>
    </r>
  </si>
  <si>
    <t>University of Scranton Mechanical Engineering Program Facilities</t>
  </si>
  <si>
    <t>The University of Scranton</t>
  </si>
  <si>
    <r>
      <rPr>
        <sz val="10"/>
        <color rgb="FF000000"/>
        <rFont val="Arial"/>
      </rPr>
      <t>The project will involve renovation of the University's Hyland Hall, retrofit to create new laboratory space and house this cutting-edge mechanical engineering academic program. The new space in Hyland Hall will include engineering laboratories (4), student classrooms (1), a garage (1), a tool room (1), faculty and staff offices (4), and an open area (1). This space will also include necessary equipment.</t>
    </r>
  </si>
  <si>
    <t>Wyoming Avenue Rehabilitation</t>
  </si>
  <si>
    <t>MIMI EQUITIES LLC</t>
  </si>
  <si>
    <r>
      <rPr>
        <sz val="10"/>
        <color rgb="FF000000"/>
        <rFont val="Arial"/>
      </rPr>
      <t>This project includes acquisition of 3 buildings on one parcel; the demolition of the smaller two buildings to provide dedicated and ADA parking for the 4 story former warehouse facility. At this time, the main project building houses a struggling sporting goods store and batting cages, leaving the remaining space vacant and underutilized, with 5 floors of usable space. New construction, demolition of 2 vacant structures, and rehabilitation of the main project building will allow for commercial/retail space on the lower floors and new living spaces on 2 floors. Funds will be used for costs including acquisition, demolition, new construction, site work to include leveling and paving, landscaping, and building rehabilitation, keeping the original structure intact.</t>
    </r>
  </si>
  <si>
    <t>Chip Factory Site</t>
  </si>
  <si>
    <t>Cimarron Investments, LLC</t>
  </si>
  <si>
    <r>
      <rPr>
        <sz val="10"/>
        <color rgb="FF000000"/>
        <rFont val="Arial"/>
      </rPr>
      <t>The Chip Factory Site Project will complete the site work for an 80-room hotel and full-service restaurant.Project includesbuilding demolition, selective demolition, shoring, excavation, earthwork, retaining walls, site improvements, and the installation of utility and electric lines.</t>
    </r>
  </si>
  <si>
    <t>Columbia Avenue, Lancaster Grocery Store - Lidl (Store # 1352)</t>
  </si>
  <si>
    <t>East Hempfield Township</t>
  </si>
  <si>
    <r>
      <rPr>
        <sz val="10"/>
        <color rgb="FF000000"/>
        <rFont val="Arial"/>
      </rPr>
      <t>This project brings a new, low cost retail grocery store to serve the residents and help to reduce grocery prices in the area. The project entails revamping a site that have been blighted for many years through removal of existing structures, rehabilitation and remediations of the land, and construction of a new, modern stand-alone store.Removal of any existing structures, rehabilitation of the land, and ground-up construction of a new grocery store.</t>
    </r>
  </si>
  <si>
    <t>Compass Mill Complex Restoration</t>
  </si>
  <si>
    <t>Compass Mill Complex LLC</t>
  </si>
  <si>
    <t>Warwick Township</t>
  </si>
  <si>
    <r>
      <rPr>
        <sz val="10"/>
        <color rgb="FF000000"/>
        <rFont val="Arial"/>
      </rPr>
      <t>Theproject includes the purchase, demolition, rehabilitation and construction work associated with the Compass Mill, the two front buildings which are being razed to provide parking and better visibility to the Mill itself, and the purchase of the neighboring property for better traffic ingress and egress to this historic property.</t>
    </r>
  </si>
  <si>
    <t>Four Star Drive Distribution Center Revitalization</t>
  </si>
  <si>
    <t>Redcay Industrial Development, III, LLC</t>
  </si>
  <si>
    <t>Rapho Township</t>
  </si>
  <si>
    <r>
      <rPr>
        <sz val="10"/>
        <color rgb="FF000000"/>
        <rFont val="Arial"/>
      </rPr>
      <t>The project is comprised of two components: 1) retrofitting the existing warehouse/distribution center with new lighting fixtures; and 2) expanding the structure and campus to accommodate 300+ delivery vans and employee parking. Specifically, the e-commerce company is requiring that the landlord replace 1,200 lamps and 25 ballasts that will regulate the current to the lamps and provide sufficient voltage to start the lamps. It is also mandating that the landlord expand the footprint of the existing warehouse/distribution center to manage the storage and loading of 300+ delivery vans and provide parking for approximately 400 vehicles.</t>
    </r>
  </si>
  <si>
    <t>Improving Education in Lancaster for Low-income and Minority Populations</t>
  </si>
  <si>
    <t>Way of Jesus Academy</t>
  </si>
  <si>
    <r>
      <rPr>
        <sz val="10"/>
        <color rgb="FF000000"/>
        <rFont val="Arial"/>
      </rPr>
      <t>WOJA is providing individualized instructional learning for these students as a partner with the Lancaster School District by providing an alternative educational setting for these students.Proposed project is to construct a new two story building located at 880 Hershey Ave, Lancaster. Construction will include adding 16 classrooms, an auditorium/gymnasium, a cafeteria and kitchen. An existing one story building will remain with 8 classrooms for a total of 24 classrooms.</t>
    </r>
  </si>
  <si>
    <t>Lancaster General Hospital Acute Care Kitchen Expansion</t>
  </si>
  <si>
    <r>
      <rPr>
        <sz val="10"/>
        <color rgb="FF000000"/>
        <rFont val="Arial"/>
      </rPr>
      <t>As part of the strategic plan to increase operational capacities, the current kitchen must be renovated to meet increased demand and improve use of space. The kitchen specific scope of work covers 16,000 sq. ft. The production cooking spaces will be improved to accommodate model changes and increased meal demand, increasing efficiency. Prep space, storage and refrigerators that are undersized will be upgraded to meet capacity needs. Increased refrigeration space and state of the art rapid cool equipment will ensure HACCP compliance, improving quality, safety, and patient satisfaction.</t>
    </r>
  </si>
  <si>
    <t>Lititz Runabout Line and Railbanking Community Revitalization</t>
  </si>
  <si>
    <t>Borough of Lititz</t>
  </si>
  <si>
    <r>
      <rPr>
        <sz val="10"/>
        <color rgb="FF000000"/>
        <rFont val="Arial"/>
      </rPr>
      <t>The project includes three major components: 1) purchase of a 1 acre right-of-way owned by the Warwick School District, Lititz Borough and Moravian Congregation; 2) construction of a parallel rail line that would allow train cars to be stored and switched to the west of Johnson &amp; Johnson (J&amp;J) thereby improving its delivery system to J&amp;J; and 3) removal of an at-grade crossing located at PA 501 (North Broad Street).</t>
    </r>
  </si>
  <si>
    <t>Marietta Trailhead Center</t>
  </si>
  <si>
    <t>Front Street Properties, LLC</t>
  </si>
  <si>
    <t>Marietta Borough</t>
  </si>
  <si>
    <r>
      <rPr>
        <sz val="10"/>
        <color rgb="FF000000"/>
        <rFont val="Arial"/>
      </rPr>
      <t>A historic 19th century railroad depot in downtown Marietta will be restored and returned to use as a trailhead station and banquet/event facility. The banquet/event space will be used for educational programs related to both the borough and the river, as well as private events on a rental basis. The goal is to generate as much interaction as possible, drawing participants downtown. The overall project involves two adjacent half-acre parcels, one owned by the applicant and the other by the Redevelopment Authority of the County of Lancaster. A partnership agreement will combine the two for parking, open space and public amenities oriented toward serving trail users and promoting downtown. This will work in tandem with the successful Columbia Crossings facility that anchors the eastern end of the trail.</t>
    </r>
  </si>
  <si>
    <t>Millersville Commons</t>
  </si>
  <si>
    <t>321 Manor LLC</t>
  </si>
  <si>
    <t>Millersville Borough</t>
  </si>
  <si>
    <r>
      <rPr>
        <sz val="10"/>
        <color rgb="FF000000"/>
        <rFont val="Arial"/>
      </rPr>
      <t>The project includes a 3.8 acre parcel is at the northeast corner of Manor and Leaman Aves., part of the campus of Immerse International (an education institution). Uses will include a regional facility for Penn Medicine and a 8,895 sq. ft. commercial building providing community level retail and food services. Project includespreparation of the site infrastructure for the ultimate buildout of the pad sites. Water and sewer lines must be laid in and a stormwater management system constructed. Traffic circulation must be roughed in and connected to the public right-of-way.</t>
    </r>
  </si>
  <si>
    <t>Mount Joy Borough Building Expansion</t>
  </si>
  <si>
    <t>Mount Joy Borough</t>
  </si>
  <si>
    <r>
      <rPr>
        <sz val="10"/>
        <color rgb="FF000000"/>
        <rFont val="Arial"/>
      </rPr>
      <t>The Mount Joy Borough Building Expansion Project would include constructing/renovating a building for the Mount Joy Borough Police Department. The facility construction which would include administrative offices, shared spaces, storage area, police department lower security area, police department higher security area, police vehicle parking and a sally port for secure prisoner transport for controlled entry and exit from the police department. Additional construction would involve construction/renovation of the current Borough Building.</t>
    </r>
  </si>
  <si>
    <t>Reconstruction of Fire Stations - City of Lancaster</t>
  </si>
  <si>
    <r>
      <rPr>
        <sz val="10"/>
        <color rgb="FF000000"/>
        <rFont val="Arial"/>
      </rPr>
      <t>Demolition of the old fire stations and construction of new fire stations will occur at the sites of the two current stations on E. and W. King Street, both of which are City-owned sites. Both stations will be constructed with a multi-purpose room that can also be used by the community for meetings, classes, etc. Fire Station #1 on West King Street will also have space to house the City back-up Emergency Operations Center and Emergency Management Coordinator.The project will include general construction, electrical, plumbing, fire protection and mechanical.</t>
    </r>
  </si>
  <si>
    <t>Rock Lititz Studio 2 Development</t>
  </si>
  <si>
    <t>Rock Lititz Development, Inc.</t>
  </si>
  <si>
    <r>
      <rPr>
        <sz val="10"/>
        <color rgb="FF000000"/>
        <rFont val="Arial"/>
      </rPr>
      <t>The Rock Lititz Studio 2 project includes engineering, design and construction of a 40,000 square foot, 85 foot tall rehearsal studio. The second largeest studio to join the Rock Lititz campus, Studio 2, will be built next to the existing Studio 1. The studio will include 25,000 square feet of unobstructed space for rehearsals for the largest touring acts. This space, at 85 feet tall, will contain a grid to hang speakers, video walls and other live event technology, power to support the electrical needs of large video screens, automation and other live event gear and open floor space to set up stages and platforms. Adjacent to the open space will be a loading dock for four trucks, a drive-in door, storage, dressing rooms, production offices, rest rooms and a kitchen, a space for catering.</t>
    </r>
  </si>
  <si>
    <t>Tec Centro Southwest</t>
  </si>
  <si>
    <t>SACA Development</t>
  </si>
  <si>
    <r>
      <rPr>
        <sz val="10"/>
        <color rgb="FF000000"/>
        <rFont val="Arial"/>
      </rPr>
      <t>This project will create a bilingual workforce education and training center in the heart of the City's Southwest area.SACA has purchased a former Head Start Center. The project will entail the conversion of the facility from a Head Start center to an adult education and training center. This will include new lavatories for adults, adapting classrooms to be used for occupational training such as electrical, HVAC, and plumbing. This will include installation of upgraded electrical service, air venting equipment and other upgrades to the building systems to accommodate the building's new use. It will also involve the upgrade of an existing elevator for use in bringing in training equipment and supplies for the occupational training.</t>
    </r>
  </si>
  <si>
    <t>IBEW 712 Apprenticeship Training Center</t>
  </si>
  <si>
    <r>
      <rPr>
        <sz val="10"/>
        <color rgb="FF000000"/>
        <rFont val="Arial"/>
      </rPr>
      <t>The project will construct a state-of-the-art 20,000 square foot electrical apprenticeship training center on a six-acre parcel in Lawrence County.The building's HVAC system with utilize a geothermal heat pump and electricity will be generated from a solar-array located on the property; constructing outdoor training areas to comply with recent COVID-19 guidelines; a 150-stall parking lot and other site improvements. The building will have five 900 sq. ft. classrooms and one 1,800 sq.ft. classroom; the classrooms will include televisions and digital projectors. Six laboratories will be constructed and dedicated to different fields of study, including computers, tele-data, fire alarms and security systems, motor controls, conduits and residential. The building will also include a library/study area, a conference room, office space, locker rooms and a storage area.</t>
    </r>
  </si>
  <si>
    <t xml:space="preserve">City of Lebanon </t>
  </si>
  <si>
    <r>
      <rPr>
        <sz val="10"/>
        <color rgb="FF000000"/>
        <rFont val="Arial"/>
      </rPr>
      <t>The City plans to move City Hall downtown &amp; construct a parking garage to assist w/ the revitalization of the downtown corridor.The City will utilize land that is currently used as a downtown municipal surface parking lot for the construction of a 4 level public parking garage. The garage will provide parking for approximately 320 vehicles. The City plans to purchase the building at 735 Cumberland Street from Harrisburg Area Community College (HACC) and lease space back to the HACC, Lebanon Campus. The project includesconstruction of a new 4 level parking garage in the downtown, renovate an existing building to meet the needs for City office and construct an attached secured parking garage for the police department.</t>
    </r>
  </si>
  <si>
    <t>LVC Nursing &amp; Interdisciplinary Health Education Facility</t>
  </si>
  <si>
    <r>
      <rPr>
        <sz val="10"/>
        <color rgb="FF000000"/>
        <rFont val="Arial"/>
      </rPr>
      <t>To succeed in clinical experience, students also must possess excellent problem-solving skills and an ability to interact with sensitivity to diverse populations. Skills and Simulation Labs will serve as a bridge between the theoretical courses and clinical placements, supporting the procedural training and providing high-tech manikins and equipment to enable students to learn and practice actions - including blood pressure monitoring, catheterization and wound care. LVC intends to construct a new 30,000 SF facility.</t>
    </r>
  </si>
  <si>
    <t>Air Products New Global Headquarters</t>
  </si>
  <si>
    <t>Air Products and Chemicals, Inc.</t>
  </si>
  <si>
    <r>
      <rPr>
        <sz val="10"/>
        <color rgb="FF000000"/>
        <rFont val="Arial"/>
      </rPr>
      <t>Air Products purchased 53 acres of land at 1940 Air Products Boulevard for the purpose of constructing a new world-class global headquarters. The project consists of a headquarters comprised of four major components: a 10-story Administration Building office tower (9 stories above grade and a basement level), a 130,000 sf Research &amp; Development Building/Technology Center, 1800 car parking garage and a Well-Being Center with Fitness Center (located on the upper level of the parking garage) as well as an outdoor walking track. The facility will feature five sections of green roof, and a solar array which spans 43,000 sf integrated into the parking structure. Our existing Hydrogen Fueling Station will be upgraded and relocated from our current campus to the new headquarters site.</t>
    </r>
  </si>
  <si>
    <t>Capital BlueCross 1221 Hamilton Street (Allentown)</t>
  </si>
  <si>
    <t>Capital BlueCross</t>
  </si>
  <si>
    <r>
      <rPr>
        <sz val="10"/>
        <color rgb="FF000000"/>
        <rFont val="Arial"/>
      </rPr>
      <t>Renovating and reconfiguring space in the building will ensure a modern worksite for current staff and enable the move of jobs from a subsidiary in Virginia. The planned renovation will include rehabilitation of all three floors. All floor coverings will be removed and replaced with new carpet and Luxury Vinyl Tile (LVT). Interior walls will be removed to create an open office floor plan and all areas will be repainted. All ceilings and lighting will be replaced, and new acoustic tile ceilings will be installed along with energy efficient LED lighting. The exterior of the building will be redesigned with metal cladding, new column covers, a glass canopy, and new lighting. The main entrance will also receive a new glass vestibule and glass revolving door. To allow more natural light into the building, additional and larger windows will be installed.</t>
    </r>
  </si>
  <si>
    <t>Da Vinci Science Center Downtown Allentown</t>
  </si>
  <si>
    <r>
      <rPr>
        <sz val="10"/>
        <color rgb="FF000000"/>
        <rFont val="Arial"/>
      </rPr>
      <t>The project entails the construction of a new 65,000 SF Science Center facility outfitted with 30,000 SF of STEM-based interactive exhibits, a 8,600 SF STEAM Learning Center with specially-equipped labs and workshop spaces, a 150-seat demonstration theater, a grand courtyard assembly space, and visitor amenities including a café and retail store. A one-acre site in the 800-block of Hamilton St. that currently is a surface parking lot will be purchased as the primary site. Two adjacent parcels totaling .25 acres will be contributed by the City of Allentown.</t>
    </r>
  </si>
  <si>
    <t>DeSales University Medical Studies Building</t>
  </si>
  <si>
    <r>
      <rPr>
        <sz val="10"/>
        <color rgb="FF000000"/>
        <rFont val="Arial"/>
      </rPr>
      <t>The project consists of the construction of a new academic facility that will be named the DeSales University Medical Studies Building on the campus of DeSales University. The building will be a 40,000 square foot facility that will house the DPT and SLP programs. The building will contain labs needed for hands-on instruction for both DPT and SLP, as well as administrative and faculty offices, a lecture hall, classrooms, a student lounge and storage areas. The building may also house a teaching clinic.</t>
    </r>
  </si>
  <si>
    <t>Good Shepherd Rehabilitation Hospital</t>
  </si>
  <si>
    <t>Good Shepherd Rehabilitation Network</t>
  </si>
  <si>
    <r>
      <rPr>
        <sz val="10"/>
        <color rgb="FF000000"/>
        <rFont val="Arial"/>
      </rPr>
      <t>This project will entail developing a 45 acre tract of land that Good Shepherd owns in Center Valley, PA. It will entail building a three story, 122,783 sq. foot post-acute care hospital. In addition to the building the project will include expanding the infrastructure including, but not limited to water, sewer and electric utilities, common road improvements as well as State road ways and creating dedicated green space and natural sound barriers.</t>
    </r>
  </si>
  <si>
    <t>KidsPeace Orchard Hills Campus Improvements</t>
  </si>
  <si>
    <t>KidsPeace Coproration</t>
  </si>
  <si>
    <r>
      <rPr>
        <sz val="10"/>
        <color rgb="FF000000"/>
        <rFont val="Arial"/>
      </rPr>
      <t>KidsPeaceproposes a project that includesconstruction and renovation on the KidsPeace Orchard Hills Campus. The property identified for improvements includes the KidsPeace Children's Hospital, the KidsPeace Pennsylvania Residential Program, the Therapeutic Education Center, the Operations facilities, outbuildings and surrounding property. Funding will be used for new construction of buildings/ additions, construction and renovation on all existing buildings and property, safety improvements (including fire and security upgrades), utility improvements (including HVAC and water), and parking lots. Projects which address campus safety needs will receive a greater priority.</t>
    </r>
  </si>
  <si>
    <t>LCHS Expansion</t>
  </si>
  <si>
    <t>Lehigh County Humane Society</t>
  </si>
  <si>
    <r>
      <rPr>
        <sz val="10"/>
        <color rgb="FF000000"/>
        <rFont val="Arial"/>
      </rPr>
      <t>This expansion project will include a new state of the art Community Veterinary Clinic, renovated and expanded modern animal kennels and a new Community Adoption Center. The Community Veterinary Clinic will include 3 wellness exam rooms, radiology, a long term care area, dental, pre and post-operative areas and a surgery center.This project will renovate our existing lobby into a "Community Adoption Center", renovate 40 existing dog kennels and renovate and expand our "Feline Living Quarters"). Further renovations will take place in the newer wing in order to expand our Community Veterinary Clinic. The project will also include new construction that will house an additional 50 new dog kennels, a grooming area and a secure night drop for animal control officers on our municipalities.</t>
    </r>
  </si>
  <si>
    <t>Little Lehigh Infrastructure II</t>
  </si>
  <si>
    <t>Allentown Housing Authority</t>
  </si>
  <si>
    <r>
      <rPr>
        <sz val="10"/>
        <color rgb="FF000000"/>
        <rFont val="Arial"/>
      </rPr>
      <t>Little Lehigh - Phase I will consist of the demolition of 8 existing structures and the new construction of 6 buildings plus a community building in their place. The scope of the RACP project includes earthwork, site utilities, roads &amp; walks, site improvements, demolition, and concrete footings for Phase I.</t>
    </r>
  </si>
  <si>
    <t>Mount Trexler Manor Veterans and Brain Injury Residents with Special Needs Expansion</t>
  </si>
  <si>
    <t>Mount Trexler Manor, Inc/New Vitae Wellness and Recovery</t>
  </si>
  <si>
    <r>
      <rPr>
        <sz val="10"/>
        <color rgb="FF000000"/>
        <rFont val="Arial"/>
      </rPr>
      <t>There is a great need for veterans and other individuals with traumatic brain injuries or mental health challenges to receive specialized care. Our programs consistently have waiting lists. This project would create 48 additional beds to provide both residential and clinical services.This capital project will create six 8-bed cottages on currently owned property in Lehigh County. These cottages will be staffed 24/7 and have the dual purpose of residential and day programming for individuals in our care. Each cottage is self sufficient with bedrooms/baths, medication room, a kitchen, community areas, laundry facilities, and a learning lab. Each cottage will be ADA accessible.</t>
    </r>
  </si>
  <si>
    <t>Ridge Farms Medical Office Building and Gateways</t>
  </si>
  <si>
    <t>Kay Walbert, LLC</t>
  </si>
  <si>
    <t>South Whitehall Township</t>
  </si>
  <si>
    <r>
      <rPr>
        <sz val="10"/>
        <color rgb="FF000000"/>
        <rFont val="Arial"/>
      </rPr>
      <t>The three-story, 45,000 square foot Medical Office Building will be a focal point in the village and will provide medical care to residents throughout the area. This project is part of The Ridge Farms, a $350 million, 138 acre mixed-use walkable community at the southeastern gateway to South Whitehall Township that also includes retail, restaurants, open space, and 780 units of housing. Construction includes but is not limited to infrastructure improvements, site work, concrete, masonry, carpentry, roofing, doors and windows, mechanical, electrical, plumbing, and finishes.</t>
    </r>
  </si>
  <si>
    <t>Security Checkpoint and Terminal Connector at Lehigh Valley International Airport (ABE)</t>
  </si>
  <si>
    <t>Lehigh-Northampton Airport Authority</t>
  </si>
  <si>
    <r>
      <rPr>
        <sz val="10"/>
        <color rgb="FF000000"/>
        <rFont val="Arial"/>
      </rPr>
      <t>Based on current traffic, TSA screening requires 3 lanes, while four lanes will be required in 10 years. The existing checkpoint is in a tunnel and only allows for 2 lanes that do not meet TSA standards. The existing vertical circulation area includes unreliable escalators (2) and an elevator without a stair. Community benefits include:Increased Capacity (4 lanes);Increased Safety/Security;Enlarged Terminal Space;Improved Passenger Safety/Health;Reliable Vertical Circulation;Improved Passenger Experience.</t>
    </r>
  </si>
  <si>
    <t>St. Luke's Allentown Emergency Department Expansion</t>
  </si>
  <si>
    <t xml:space="preserve">St. Luke's Hospital </t>
  </si>
  <si>
    <r>
      <rPr>
        <sz val="10"/>
        <color rgb="FF000000"/>
        <rFont val="Arial"/>
      </rPr>
      <t>The renovations to the Emergency Department (ED) include the construction of 9 additional exam rooms and the relocation of the ED and ED entrance closer to the parking garage for easier ambulatory access.</t>
    </r>
  </si>
  <si>
    <t xml:space="preserve">St. Luke's Bethlehem Pediatric Unit Expansion </t>
  </si>
  <si>
    <r>
      <rPr>
        <sz val="10"/>
        <color rgb="FF000000"/>
        <rFont val="Arial"/>
      </rPr>
      <t>The project includes the renovation of a wing of SLB to create an 18-bed pediatric unit. This unit will be located next to the new Pediatric Intensive Care Unit (PICU) that opened in February 2020, creating a mini-children's hospital for our patients.Complete demolition and construction of approximately 8,300 sq. ft. of the Horizon Wing 3rd floor at St. Luke's Bethlehem. The new space will accommodate 17 private pediatric patient rooms all with private shower and toilet rooms. The renovated space includes a new play room, main nurses station, managers office, physician charting area, medication room and exam room.</t>
    </r>
  </si>
  <si>
    <t>Whitehall Township Police &amp; Municipal Services Complex</t>
  </si>
  <si>
    <r>
      <rPr>
        <sz val="10"/>
        <color rgb="FF000000"/>
        <rFont val="Arial"/>
      </rPr>
      <t>The project includes relocatingthe new police station to the current municipal complex at 3219 MacArthur Road. This approach will not only allow us to develop a first-class police station, but it will also create shared training and office space for the Fire Bureau Chief and EMA Director.A 2018 Master Plan for the municipal complex envisioned the construction of a new police station adjacent to the existing Township building and a series of much-needed renovations and improvements to several other buildings at the complex. These improvements include the addition of the elevator/lobby to the Township Building, a solar canopy for police car/vehicle protection, and public works building interior shop and storage mezzanine fit-out.</t>
    </r>
  </si>
  <si>
    <t>Ball Metal Beverage Container Corp (Ball)</t>
  </si>
  <si>
    <t>Ball Metal Beverage Container Corp. (Ball)</t>
  </si>
  <si>
    <t>Jenkins Township</t>
  </si>
  <si>
    <r>
      <rPr>
        <sz val="10"/>
        <color rgb="FF000000"/>
        <rFont val="Arial"/>
      </rPr>
      <t>To accommodate a new aluminum canning production facility in Pittston, Ball will need to fit-out a newly constructed 1,078,799 square foot industrial building located on 227 acres in the Interstate Distribution Center industrial park (140 Industrial Drive).</t>
    </r>
  </si>
  <si>
    <t>Friedman Jewish Community Center JCC Camp</t>
  </si>
  <si>
    <t>Jewish Community Alliance of Northeast Pennsylvania</t>
  </si>
  <si>
    <r>
      <rPr>
        <sz val="10"/>
        <color rgb="FF000000"/>
        <rFont val="Arial"/>
      </rPr>
      <t>Located on a 40-acre campus in Dallas Township, the JCC Camp includes sports fields, three swimming pools, indoor gym, performing arts theater in the round, tennis courts, outdoor and indoor basketball courts, gaga court, archery, biking and nature trails. After many decades of usage, the campsite and facility demand significant infrastructure improvements. To protect the current and future viability of the JCC Site, we must be prepared to repair and replace mechanical and electrical systems, upkeep the grounds and buildings and improve the sitework.</t>
    </r>
  </si>
  <si>
    <t>Gateway Center II (Wilkes Barre)</t>
  </si>
  <si>
    <r>
      <rPr>
        <sz val="10"/>
        <color rgb="FF000000"/>
        <rFont val="Arial"/>
      </rPr>
      <t>The Gateway Center Project will be a mixed-use urban development, comprised of three primary elements: a five-story building containing a 107-key select-service hotel, luxury condominiums, conference space, and 300-spot parking garage. The residential units will feature luxurious interior appointments and 9-foot ceilings. Units will range from 1,300 SF to 2,500 SF and will showcase panoramic river, mountain, and city views - many from private terraces. The conference center will provide flexible, technologically advanced meeting space, including a balcony and terrace overlooking the Susquehanna River. The 2-acre site accommodates on-site and garage parking for all elements of the development, providing up to 350 total spaces.</t>
    </r>
  </si>
  <si>
    <t xml:space="preserve">Hawbaker Hazleton Expansion </t>
  </si>
  <si>
    <t xml:space="preserve">Glenn O. Hawbaker, Inc. </t>
  </si>
  <si>
    <r>
      <rPr>
        <sz val="10"/>
        <color rgb="FF000000"/>
        <rFont val="Arial"/>
      </rPr>
      <t>For decades, Glenn O. Hawbaker Inc. (GOH) has been a leader in highway construction, operating 19 quarries and 7 asphalt production facilities.GOH will construct a new manufacturing facility in Luzerne County on approximately 10 acres of reclaimed coal land. GOH will purchase, relocate, and refurbish an existing industrial facility and the necessary equipment to develop a state-of-the-art manufacturing plant on a site that GOH currently owns.</t>
    </r>
  </si>
  <si>
    <t>Irem Temple Restoration II - Phases 1 and 2</t>
  </si>
  <si>
    <r>
      <rPr>
        <sz val="10"/>
        <color rgb="FF000000"/>
        <rFont val="Arial"/>
      </rPr>
      <t>Lack of occupancy between 2004 and 2017 resulted in an absence of cyclical maintenance, vandalism, water penetration and hazardous conditions within the building. Irem Temple Restoration Project—Phases 1 and 2 will include site security along doors and windows, fire alarm systems, masonry repairs to remove plant growth and repoint the building, roof repair, and water drainage improvements. Once the building is stabilized, the main auditorium can be repaired and restored. After the project is complete, the threat is fire will be eliminated, the building will become occupied and a blight will be removed from its neighborhood.</t>
    </r>
  </si>
  <si>
    <t>Jenkins Township Community Revitalization</t>
  </si>
  <si>
    <t>Falcone Realty LLC</t>
  </si>
  <si>
    <r>
      <rPr>
        <sz val="10"/>
        <color rgb="FF000000"/>
        <rFont val="Arial"/>
      </rPr>
      <t>The Jenkins Township Community Revitalization Project involves the acquisition and rehabilitation of the former hospital facility. Rehabilitation activities include sitework, partial demolition, andgeneral construction with plumbing, HVAC and electrical upgrades.</t>
    </r>
  </si>
  <si>
    <t>Keystone Human Services (Luzerne Co.)</t>
  </si>
  <si>
    <t>Keystone Human Services</t>
  </si>
  <si>
    <t>Avoca Borough</t>
  </si>
  <si>
    <r>
      <rPr>
        <sz val="10"/>
        <color rgb="FF000000"/>
        <rFont val="Arial"/>
      </rPr>
      <t>This project includesbuilding 8 new residential care homes, each of which will provide 3 individuals with 24/7 care. The residents will benefit by allowing them to live an everyday life in a neighborhood, the community will benefit from having these services provided in a distributed format rather than all in one building. In adiition, anoffice site is also needed and will be new construction, which willinclude state of the art space for in-person and online training.</t>
    </r>
  </si>
  <si>
    <t>Laurel Line Flats Townhouse</t>
  </si>
  <si>
    <t>Highland Associates</t>
  </si>
  <si>
    <r>
      <rPr>
        <sz val="10"/>
        <color rgb="FF000000"/>
        <rFont val="Arial"/>
      </rPr>
      <t>Over the last 10 years, the City as the linchpin of its strategic plan, has been aggressively investing in improvements to Main Street—its major commercial “artery”. The Laurel Line Flats project (steps away from Main Street) will bring 16 new residents into the downtown---anchoring and solidifying Pittston's downtown resurgence. Plans call for the new construction of 16 2 and 3 BR apartments built on a vacant (formerly blighted) property. This three story building (6 units per floor) will overlook Main Street, while at the same time providing awesome scenic views of the woods and trails. On site surface parking will be constructed as will an awesome art walk (which will connect with Pittston's rails to trails path.</t>
    </r>
  </si>
  <si>
    <t>Main Street Pittston Redevelopment - 2020</t>
  </si>
  <si>
    <t>E. B. Classics, Inc.</t>
  </si>
  <si>
    <r>
      <rPr>
        <sz val="10"/>
        <color rgb="FF000000"/>
        <rFont val="Arial"/>
      </rPr>
      <t>The Main Street Pittston Redevelopment Project involves the redevelopment of the 30,000 s.f. 108 South Main Street property into a revitalized multi-tenant commercial facility, including the installation of a new elevator, new sprinkler system, mechanical, electrical and plumbing upgrades, and exterior and parking area upgrades.</t>
    </r>
  </si>
  <si>
    <t>Misericordia Multi-Purpose Dome</t>
  </si>
  <si>
    <r>
      <rPr>
        <sz val="10"/>
        <color rgb="FF000000"/>
        <rFont val="Arial"/>
      </rPr>
      <t>MU currently lacks sufficient indoor space that is flexible in its use and supplements the capabilities of our present infrastructure. We view this exciting new project as a viable, cost-effective alternative to traditional brick and mortar construction. In addition to reduced costs, we anticipate a condensed construction timeframe, lower maintenance, and enhanced flexibility in structure's square footage use. The project comprises construction of an athletic field and installation of a dome-structure over the field. The estimate includes both the design and engineering costs for the site work design and construction. Site grading and storm water management systems will be modified to accommodate the runoff that will occur as a result of the project. The scope includes extending electrical utility service to the site for interior and exterior lighting as well as power necessary to operate the dome structure and landscape improvements.</t>
    </r>
  </si>
  <si>
    <t>Mohegan Sun Arena Capital Improvement</t>
  </si>
  <si>
    <r>
      <rPr>
        <sz val="10"/>
        <color rgb="FF000000"/>
        <rFont val="Arial"/>
      </rPr>
      <t>Project will include 8 renovation and equipment upgrade components that will enhance the capabilities, aesthetics, and functionality of the arena. The components include: (1) Installation of a LED Ribbon Board; (2) Upgrading the LED Bowl Lighting system; (3) Purchase of Zamboni to upkeep ice surface; (4) Increase safety with the construction of a Pedestrian Bridge; (5) Building a High Density WIFI network; (6) Creating a state-of-the-art Patron Lounge; (7) Expand the Penguins Team Store; and (8) Club Seat Replacement with more durable and modern permanent seating. The improvements will accomplish two major goals for the Luzerne County Convention Center Authority - meet the demands of the new Pittsburgh Penguins contract (Wilkes-Barre/Scranton Penguins AHL Team) and create an opportunity to attract more artists and acts to the arena.</t>
    </r>
  </si>
  <si>
    <t>Nanticoke Community Development</t>
  </si>
  <si>
    <t>Crown Holdings of NEPA, LLC</t>
  </si>
  <si>
    <r>
      <rPr>
        <sz val="10"/>
        <color rgb="FF000000"/>
        <rFont val="Arial"/>
      </rPr>
      <t>The Nanticoke Community Development Project will support and enhance revitalization by facilitating private and public sector investments on this community's Main Street.Projectinvolves the demolition of existing buildings to accommodate the development and construction of an approximately 3,500 SF multi-tenant neighborhood commercial/retail building to include new parking of 30 +/- parking spots, drive thru lanes and associated landscaping, and underground stormwater retainage. All building lighting and mechanical systems will be energy efficient.</t>
    </r>
  </si>
  <si>
    <t>Revitalize Valmont Shopping Center for additional Employment Opportunities</t>
  </si>
  <si>
    <t>One Trinity Real Estate Investment LLC</t>
  </si>
  <si>
    <t>West Hazleton Borough</t>
  </si>
  <si>
    <r>
      <rPr>
        <sz val="10"/>
        <color rgb="FF000000"/>
        <rFont val="Arial"/>
      </rPr>
      <t>This project redevelops and creates the foundation for an $85 M development project in the West Hazleton Area. This project will include new parking and access for the existing Rails to TrailsPark located at the back of the property for the community to have biking and walking access along the path. Activities include: rebuild walls, new roofs, repave parking lot, build new parking spaces, HVAC and sprinkler systems, demo 7,000 sq ft of building to move existing Tractor Supply items off the parking lot. Clear the land for three new buildings, construct a road between the existing shopping center and the new 80,000 square foot building.</t>
    </r>
  </si>
  <si>
    <t>South Valley Energy &amp; Manufacturing Park at Whitney Point</t>
  </si>
  <si>
    <t>HUD,Inc</t>
  </si>
  <si>
    <t>Newport Township</t>
  </si>
  <si>
    <r>
      <rPr>
        <sz val="10"/>
        <color rgb="FF000000"/>
        <rFont val="Arial"/>
      </rPr>
      <t>The project is located on approximately 20 acres of a larger 400-acre parcel, which is known locally as Whitney Pointe. The targeted site is comprised of mined land, which must be reclaimed and graded, as well as connected to utility and transit infrastructure in order for redevelopment to occur.</t>
    </r>
  </si>
  <si>
    <t>Toyota Sportsplex Renovation for COVID-19 Preparedness</t>
  </si>
  <si>
    <t>Coal Street Redevelopment Inc.</t>
  </si>
  <si>
    <r>
      <rPr>
        <sz val="10"/>
        <color rgb="FF000000"/>
        <rFont val="Arial"/>
      </rPr>
      <t>The Toyota SportsPlex in Wilkes-Barre is the official practice facility of the Wilkes-Barre/Scranton Penguins, the AHL affiliate of the NHL's Pittsburgh Penguins. The project will consist of the replacement of a lighting system.Project includesgeneral construction of a roof for the new Dek Hockey rink, the first of its kind in NEPA. Dek Hockey is just like ice hockey but played without skates on a sport court and with a ball. Due to high demand for Dek time, Coal Street Redevelopment, Inc. would like to add a roof to the Complex.</t>
    </r>
  </si>
  <si>
    <t>USA Pork Packers Facility Expansion</t>
  </si>
  <si>
    <t>USA Pork Packers</t>
  </si>
  <si>
    <t>Hazleton City</t>
  </si>
  <si>
    <r>
      <rPr>
        <sz val="10"/>
        <color rgb="FF000000"/>
        <rFont val="Arial"/>
      </rPr>
      <t>Phase I of the Project is currently underway, consisting of the construction of a 20,000 SF building that will include modern automated processing systems, creating new jobs and increasing workplace safety for UPP employees. This phase also includes construction of a controlled atmosphere stunning facility (widely recognized as the industry's most humane means of hog processing), as well as an administrative addition to an existing building. Phase II will include the construction of a 50,000 SF freezer and packaging facility, as well as equipment such as an additional glycol refrigeration system, racking, forklifts, and wrapping machinery. Phase III will construct a processing building for the recycling of animal by-products.</t>
    </r>
  </si>
  <si>
    <t>Valley Crest Commons - Phase 2</t>
  </si>
  <si>
    <t>Redevelopment Authority of the County of Luzerne</t>
  </si>
  <si>
    <r>
      <rPr>
        <sz val="10"/>
        <color rgb="FF000000"/>
        <rFont val="Arial"/>
      </rPr>
      <t>This proposed projectincludes the balance of the road construction in Valley Crest Commons. All 260,000 SF in buildings will be demolished and new buildings planned for this redevelopment area.All RACP funds will be used for construction improvements to Valley Crest Boulevard through the heart of this 62 acre development. This inlcudes storm sewers, inlets and other needed public improvements related to this interior street.</t>
    </r>
  </si>
  <si>
    <t>Wells Street and 900 Rutter</t>
  </si>
  <si>
    <t>Wombley, LLC</t>
  </si>
  <si>
    <r>
      <rPr>
        <sz val="10"/>
        <color rgb="FF000000"/>
        <rFont val="Arial"/>
      </rPr>
      <t>The project will expand upon the building known as "900 Rutter" which abuts the property in question and will allow for the creation of a town center in Forty-fort Borough. This expansion will allow for the community to enjoy more leisurely activities such as shopping and dining, as well as for artists to express themselves.The project will consist of the redevelopment of the current space, including infrastructure improvements to the existing parking lot, demolition of portions the premises to allow for better flow of pedestrians, replacement of all HVAC, plumbing and wiring of the building The building will be brought current to the local building and fire codes as well as handicap accessibility.</t>
    </r>
  </si>
  <si>
    <t>Wyoming Valley Airport Improvements</t>
  </si>
  <si>
    <r>
      <t xml:space="preserve">Forty Fort Borough
</t>
    </r>
    <r>
      <rPr>
        <strike/>
        <sz val="10"/>
        <color rgb="FF000000"/>
        <rFont val="Arial"/>
        <family val="2"/>
      </rPr>
      <t>Fairview Township</t>
    </r>
  </si>
  <si>
    <r>
      <rPr>
        <sz val="10"/>
        <color rgb="FF000000"/>
        <rFont val="Arial"/>
      </rPr>
      <t>The Wilkes-Barre Wyoming Valley Airport (WBW) serves as a gateway to over twenty (20) Wyoming Valley municipalities, a reliever airport for Wilkes-Barre Scranton International airport and general aviation airport for the region. The Obstruction Project will improve safety when landing and taking off as many obstructions have grown into the flight path including the actvities of survey, identify, design and construction of obstruction removal including obtaining required aerial and land easements.The Main Building Improvements will improve overall ADA access and provide structural and energy efficient improvements to the historic building.</t>
    </r>
  </si>
  <si>
    <t>Bald Birds Brewing/TRIAD</t>
  </si>
  <si>
    <t>Bald Birds Brewing Company, LLC</t>
  </si>
  <si>
    <r>
      <t xml:space="preserve">Porter </t>
    </r>
    <r>
      <rPr>
        <strike/>
        <sz val="10"/>
        <color rgb="FF000000"/>
        <rFont val="Arial"/>
        <family val="2"/>
      </rPr>
      <t>Lycoming</t>
    </r>
    <r>
      <rPr>
        <sz val="10"/>
        <color rgb="FF000000"/>
        <rFont val="Arial"/>
      </rPr>
      <t xml:space="preserve"> Township</t>
    </r>
  </si>
  <si>
    <r>
      <rPr>
        <sz val="10"/>
        <color rgb="FF000000"/>
        <rFont val="Arial"/>
      </rPr>
      <t>Bald Birds is now in the midst of developing a manufacturing facility, state of the art brewery, packing and distribution center, brewing school and events venue. The project will include a brewery and manufacturing facility that will be part of a 91,000 square foot space that will house brewing equipment for large, medium and small batches with capacity to brew for 75-plus contract customers a month, plus parking and storage space. A Brewpub and Taproom that will accommodate 150 table-top seats and 40 bar seats,anevents space for receptions, conferences and special events, as well as entertainment space. There will also be an on-site brewing school complete with a brewery lab, classroom, and continued education space that will provide hands on learning opportunities and partnerships with higher education institutions.</t>
    </r>
  </si>
  <si>
    <t>Lending Properties Capital Renovation &amp; Expansion</t>
  </si>
  <si>
    <t>Lending Properties, LLC</t>
  </si>
  <si>
    <t>Montgomery Borough</t>
  </si>
  <si>
    <r>
      <rPr>
        <sz val="10"/>
        <color rgb="FF000000"/>
        <rFont val="Arial"/>
      </rPr>
      <t>The proposed RACP project will allow Priority Outdoor Products (POP) and On the Right Track (OTRT) to fully occupy the respective facilities and create new space for Candylab Toys (CT) to facilitate job growth. The project includes: (1) new elevators in both the 165 Miller Avenue and 140 Broad Street facilities; (2) regrading the landscape at 140 Broad Street to allow use of the basement; (3) further work to eliminate water seepage to allow use of the basement; (4) repaving and regrading of the grounds to facilitate pick up and distribution of the finished products from the three companies; and (5) upgrades to bathrooms and other employee areas in both facilities to improve the work experience.</t>
    </r>
  </si>
  <si>
    <t>Lycoming College Music Facility Construction</t>
  </si>
  <si>
    <r>
      <rPr>
        <sz val="10"/>
        <color rgb="FF000000"/>
        <rFont val="Arial"/>
      </rPr>
      <t>The projectwill construct a 17,000 sq. ft. music facility on the southeast corner of the College's campus. This facility will connect to the Welch Honors Hall on the corner of East Fourth Street and Basin Street. Minor interior renovations to the Honors Hall will also be required to create a connection between the two buildings and allow for re-purposing selected interior spaces. The 17,000 sq. ft. facility will span over an existing underground storm sewer using specialized/deep foundation systems. Once complete, the Music Facility will provide new classroom space, a 4,000 sq. ft. rehearsal hall, 2 large and 8 small practice rooms, faculty offices, conference room, student collaboration space, and space for support services.</t>
    </r>
  </si>
  <si>
    <t>Muncy Township Municipal Building</t>
  </si>
  <si>
    <t>Muncy Township</t>
  </si>
  <si>
    <r>
      <rPr>
        <sz val="10"/>
        <color rgb="FF000000"/>
        <rFont val="Arial"/>
      </rPr>
      <t>The overall project will occur on property owned by Muncy Township located on 322 Pond Road. The proposed projectincludes upgrades to the electrical system, plumbing improvements, mechanical work, and general construction. The general construction includes site work/paving, drain spouting, concrete pad for generators, and installation of garage doors.</t>
    </r>
  </si>
  <si>
    <t xml:space="preserve">South Williamsport Borough Building Development </t>
  </si>
  <si>
    <t xml:space="preserve">Borough of South Williamsport </t>
  </si>
  <si>
    <t>South Williamsport Borough</t>
  </si>
  <si>
    <r>
      <rPr>
        <sz val="10"/>
        <color rgb="FF000000"/>
        <rFont val="Arial"/>
      </rPr>
      <t>A private developer will purchase land and build a modern and secure building which will house borough government, office space for a volunteer fire department, and police operations. This projectwill entailthe construction ofa 15,000 square foot building on a lot located at 329 West Southern Avenue, South Williamsport Pennsylvania. This building will be modern, ADA compliant, and spacious enough to house borough employees and police functions.</t>
    </r>
  </si>
  <si>
    <t>Williamsport Ballpark Inc</t>
  </si>
  <si>
    <t>Economic and Community Growth Corporation</t>
  </si>
  <si>
    <r>
      <rPr>
        <sz val="10"/>
        <color rgb="FF000000"/>
        <rFont val="Arial"/>
      </rPr>
      <t>This project will transition a blighted, brownfield property that was formerly the "City dump" through the mid-1970's into a multi-field, regional baseball/softball complex. Project includesthe development, rehabilitation and improvement of the site. Specific actions will include:full excavation of the blighted, brownfield site;all steps needed to comply with Act 2 environmental clearances;assist in the completion of all construction-related needs to transition the blighted site into the multi-field baseball/softball complex, including but not limited to turf installation; fencing and site enclosures; construction of site location buildings such as concession stands; field lighting, etc.</t>
    </r>
  </si>
  <si>
    <t>Engineering and Computer Information Technology Building-U of Pitt-Bradford II</t>
  </si>
  <si>
    <t>University of Pittsburgh - of the Commonwealth System of Higher Eduction</t>
  </si>
  <si>
    <r>
      <rPr>
        <sz val="10"/>
        <color rgb="FF000000"/>
        <rFont val="Arial"/>
      </rPr>
      <t>The proposed new building will house engineering labs, engineering shops, computer labs (including a Virtual Reality lab and a Systems, Networks and Projects (SNAP) lab), the campus IT hub, classrooms and related offices. The building will be approximately 36,850 GSF, located on Campus, adjacent to the Hanley Library. The building will consist of 17 classrooms, 30 offices and 12 conference/project/group study rooms.</t>
    </r>
  </si>
  <si>
    <t>YWCA Bradford Building Construction</t>
  </si>
  <si>
    <t>YWCA Bradford</t>
  </si>
  <si>
    <r>
      <rPr>
        <sz val="10"/>
        <color rgb="FF000000"/>
        <rFont val="Arial"/>
      </rPr>
      <t>RACP funds will be used to help construct a new YWCA campus facility, which will house offices, victims resources, mental health/counseling facilities, a food pantry, and shelter housing. The approximately 13,950 sq. ft. office building will consist of five private offices, an open plan work area, two counseling/family meeting rooms, two 'huddle' counseling rooms, four 'quiet' rooms, two counseling rooms, a staff training room and the food bank. The 6,000 sq. ft. shelter building will be two stories with sleeping areas for 12 persons. Additionally, there will be common areas, child areas, living, kitchen, laundry and bathroom facilities on both floors.</t>
    </r>
  </si>
  <si>
    <t>Balmaghie Beverage Group Facility Construction</t>
  </si>
  <si>
    <t>Balmaghie Beverage Group</t>
  </si>
  <si>
    <t>Liberty Township</t>
  </si>
  <si>
    <r>
      <rPr>
        <sz val="10"/>
        <color rgb="FF000000"/>
        <rFont val="Arial"/>
      </rPr>
      <t>Balmaghie owns a farm in Liberty Township and plans to construct a unique destination Brewstillery to showcase the brewing and distilling processes from seed to sip.To complete this expansion, Balmaghie will construct a 30,000 sq ft, multi-building, purpose-built campus. The campus will include a craft distillery, with perhaps the largest production capacity in PA, a 15K barrel brewery, restaurant, general store, events space, and spirit aging warehouses.</t>
    </r>
  </si>
  <si>
    <t xml:space="preserve">Farrell Area School District Football/Athletic Field &amp; Track Reconstruction </t>
  </si>
  <si>
    <t>Friends of Farrell</t>
  </si>
  <si>
    <t>Farrell City</t>
  </si>
  <si>
    <r>
      <rPr>
        <sz val="10"/>
        <color rgb="FF000000"/>
        <rFont val="Arial"/>
      </rPr>
      <t>Project includes removing the current athletic field, currently over 100 years old and replacing it with a turf field will eliminate many of the current costly draining and grading issues. The updated field will also include shock padding to prevent injuries in students. Appropriate athletic field markings for multi-sport use, as well as Farrell's logo and lettering will be installed. Current lighting will be updated with LED lights, providing environment efficiency, but also will reducing utility bill savings to the School District. The current cement track, virtually unusable, will be updated with an all-weather track. The current score board will be updated.</t>
    </r>
  </si>
  <si>
    <r>
      <rPr>
        <sz val="10"/>
        <color rgb="FF000000"/>
        <rFont val="Arial"/>
      </rPr>
      <t>The project is the redevelopment of the aging, deteriorated properties located in the commercial center of the city. The project will include demolition, the construction and renovations to improve access roads, storm water management facilities, street scape and parking areas. The aging site infrastructure will be demolished and will be replaced with a planned street and pedestrian network improving access and creating an attractive town streetscape.</t>
    </r>
  </si>
  <si>
    <t>JCL Energy Industrial &amp; Warehouse Facility</t>
  </si>
  <si>
    <t>JCL Energy</t>
  </si>
  <si>
    <t>Sharon City</t>
  </si>
  <si>
    <r>
      <rPr>
        <sz val="10"/>
        <color rgb="FF000000"/>
        <rFont val="Arial"/>
      </rPr>
      <t>Project details include:JCL Energy has secured the first right of refusal on a 5 acre piece of land on Dock Street in Sharon. We have spec'd a 140' x 400' (56,000 square feet) steel building.</t>
    </r>
  </si>
  <si>
    <t>Thiel College Academic Center Phase II</t>
  </si>
  <si>
    <r>
      <rPr>
        <sz val="10"/>
        <color rgb="FF000000"/>
        <rFont val="Arial"/>
      </rPr>
      <t>The Academic Center is Thiel's largest academic facility and services all students in all majors. Phase 2 of this project targets improvements to laboratories, classrooms and common areas and is designated to have an immediate impact on the College and the community. The project includes renovations to the Academic Center.</t>
    </r>
  </si>
  <si>
    <t>NuVisions Center Operations Center</t>
  </si>
  <si>
    <t>NuVisions Center</t>
  </si>
  <si>
    <t>Lewistown Borough</t>
  </si>
  <si>
    <r>
      <rPr>
        <sz val="10"/>
        <color rgb="FF000000"/>
        <rFont val="Arial"/>
      </rPr>
      <t>NuVisions Center is a non-profit corporation whose mission is to improve the lives of people with vision, physical or mental impairments through client services, employment opportunities and community education.The project involves site acquisition with an existing building within the area served by NuVisions that: (1) can be renovated to accommodate both manufacturing and office space; (2) has adequate space to accommodate truck traffic access for delivery and shipping purposes; (3) has adequate parking for staff, clients and visitors; and (4) is located in an area that is safe for pedestrian travel.</t>
    </r>
  </si>
  <si>
    <t>Corporate Center South Access Road</t>
  </si>
  <si>
    <t>Pocono Mountains Industrial Park Authority</t>
  </si>
  <si>
    <r>
      <rPr>
        <sz val="10"/>
        <color rgb="FF000000"/>
        <rFont val="Arial"/>
      </rPr>
      <t>There are numerous subdivided land parcels suitable for development that currently lack adequate access.This project will consist of the construction of approximately 1 mile of new roads creating necessary access to subdivided lands within and contiguous to the Corporate Center South.</t>
    </r>
  </si>
  <si>
    <t>MCHA Building Addition and Alteration</t>
  </si>
  <si>
    <r>
      <rPr>
        <sz val="10"/>
        <color rgb="FF000000"/>
        <rFont val="Arial"/>
      </rPr>
      <t>The Heritage Center expansion will consist of approximately 17,000 square feet of space on 3 floors and a basement, immediately adjacent to and connected to, the Stroud Mansion. The Heritage Center project will address the accessibility concern and correct heating/air conditioning deficiencies in the existing Stroud Mansion.</t>
    </r>
  </si>
  <si>
    <t>Pocono Family YMCA New Building II</t>
  </si>
  <si>
    <r>
      <rPr>
        <sz val="10"/>
        <color rgb="FF000000"/>
        <rFont val="Arial"/>
      </rPr>
      <t>The Pocono Family YMCA will be renovated to included ADA compliant improvements, sprinkler systems, pool renovations and all interiors. An addition of 30,000 SF will be added along with additional parking.</t>
    </r>
  </si>
  <si>
    <t>Pocono Township Building Expansion</t>
  </si>
  <si>
    <t xml:space="preserve">Pocono Township </t>
  </si>
  <si>
    <r>
      <rPr>
        <sz val="10"/>
        <color rgb="FF000000"/>
        <rFont val="Arial"/>
      </rPr>
      <t>Pocono Township is a growing municipality which is home to The Crossings Premium Outlets in Tannersville and Camelback Water &amp; Beach &amp; Ski Area. In addition to being a large tourist destination, Pocono Township is home to over 10,000 full-time residents. This building will not only house government services, it will also feature public spaces which can be used by community organizations. The improved building will enhance economic development by professionalizing the presentation of Township government. This project will consist on making improvements and expanding the size of the existing Municipal Building. These funds will be used for general construction purposes.</t>
    </r>
  </si>
  <si>
    <t>sanofi Swiftwater Campus Infrastructure Upgrades</t>
  </si>
  <si>
    <r>
      <rPr>
        <sz val="10"/>
        <color rgb="FF000000"/>
        <rFont val="Arial"/>
      </rPr>
      <t>As a world leader in vaccine manufacturing, these projects will permit the sanofi facility located in Swiftwater, PA to upgrade and expand on-site infrastructure that will allow it to continue to be competitive on a global level.The project will include site utility infrastructure upgrades; waste water treatment system upgrades; facility based utility system upgrades; lifecycle chiller replacements.</t>
    </r>
  </si>
  <si>
    <t>Shared West End Emergency Services Facility II</t>
  </si>
  <si>
    <r>
      <rPr>
        <sz val="10"/>
        <color rgb="FF000000"/>
        <rFont val="Arial"/>
      </rPr>
      <t>Chestnuthill plans to build a two-story Shared Emergency Services Facility on the corner of Fire House Lane and Route 715. The property is 7.65 acres with main road access, providing an ideal location for response time efficiency. Additionally, the Township has received written Memorandums of Understandings (MOU's) from Jackson, Eldred, Ross, Polk and Hamilton Townships that formalize their intent to utilize the Shared Emergency Operations Center. Chestnuthill Township has also received written MOU's identifying that this facility will also serve as a backup administrative office for the Monroe County Control Center.</t>
    </r>
  </si>
  <si>
    <t>Smithfield Gateway II</t>
  </si>
  <si>
    <r>
      <rPr>
        <sz val="10"/>
        <color rgb="FF000000"/>
        <rFont val="Arial"/>
      </rPr>
      <t>The total development of Smithfield Gateway will comprise approximately 120 acres including 90 acres on the west side of Route 209 and 30 acres on the east side of Route 209. Proposed RACP Scope: Phase IB land acquisition and site work construction.</t>
    </r>
  </si>
  <si>
    <t>Soccer Complex Improvement Project at East Stroudsburg University</t>
  </si>
  <si>
    <t>East Stroudsburg University Foundation</t>
  </si>
  <si>
    <t>East Stroudsburg Borough</t>
  </si>
  <si>
    <r>
      <rPr>
        <sz val="10"/>
        <color rgb="FF000000"/>
        <rFont val="Arial"/>
      </rPr>
      <t>ESU is the only school in the Pennsylvania State System of Higher Education that does not have a soccer facility. The new facility will be built in the heart of campus adjacent to Eiler-Martin Stadium where the Warriors baseball field was once located. The state-of-the-art facility will include: anew NCAA regulation turf soccer field; perimeter fencing; spectator seating; field lighting; pressbox; scoreboard; sound system.</t>
    </r>
  </si>
  <si>
    <t xml:space="preserve">Abington Memorial Hospital Cath Lab Renovation </t>
  </si>
  <si>
    <r>
      <rPr>
        <sz val="10"/>
        <color rgb="FF000000"/>
        <rFont val="Arial"/>
      </rPr>
      <t>By redesigning our catheterization labs, we will offer advanced therapies, lower radiation exposure and better infection control.This project includes expanded space to encompass the new technology. One of the most important improvements features a new state-of-the-art air exchange system that will circulate air through a HEPA filter every three minutes, enhancing patient safety by minimizing infection risk. Renovating the 1,630 sq ft space will allow for newer fluoroscopy (x-ray) that decreases radiation exposure to patients and staff. Enhanced lighting and communication systems will all be improved with streamlined renovation plans.</t>
    </r>
  </si>
  <si>
    <t>American Reading Company Expansion</t>
  </si>
  <si>
    <t>American Reading Company</t>
  </si>
  <si>
    <r>
      <rPr>
        <sz val="10"/>
        <color rgb="FF000000"/>
        <rFont val="Arial"/>
      </rPr>
      <t>ARC requires a new facility to increase operational efficiency and accommodate continued growth. The interior construction will include demolition of any existing interior structures within the one-story warehouse, section to restore that part of the building to one large, functional warehouse space, complete with racking and workstations (Phase 1A). Within the open warehouse will be a built-out office support space including a reception area, full café, flexible work areas/meeting rooms, and all new bathroom facilities with updated plumbing and touchless surfaces (Phase 1B). Additional windows and glass partitions will allow additional access to fresh air. Handwashing stations and touchless hardware will be installed throughout the building.</t>
    </r>
  </si>
  <si>
    <t>Arkema Project Sunrise Solar &amp; Battery Storage</t>
  </si>
  <si>
    <t>Arkema Inc</t>
  </si>
  <si>
    <r>
      <rPr>
        <sz val="10"/>
        <color rgb="FF000000"/>
        <rFont val="Arial"/>
      </rPr>
      <t>By including solar combined with a battery energy storage system to Arkema's clean energy infrastructure project, Project Sunrise, Arkema is able to eliminate over 883,000 pounds of CO2 (Carbon Dioxide) from the environment per year. Reducing carbon emissions in in the Commonwealth will benefit the health of Pennsylvania residents.Since CFA has fully exhausted funds for solar energy, the solar portion of the project will only be economically viable with additional support. The solar system will be installed on the rooftop of Building 14 on Arkema's campus, includingconstruction and equipment costs, including solar panels, inverters, battery energy storage system and installation.</t>
    </r>
  </si>
  <si>
    <t>Berkeley Court Phase 2B (Former Souderton Area High School Site)</t>
  </si>
  <si>
    <t>School Lane Development LLC</t>
  </si>
  <si>
    <t>Souderton Borough</t>
  </si>
  <si>
    <r>
      <rPr>
        <sz val="10"/>
        <color rgb="FF000000"/>
        <rFont val="Arial"/>
      </rPr>
      <t>School Lane Development, LLC acquired the former Souderton Area High School property after it had sat vacant and overgrown for many years. SLD acquired the property to redevelop the site for residential and commercial purposes.The project will require significant infrastructure improvements, such as stormwater management controls. The final phase will require extensive earthwork and entail the installation of sanitary sewer, water, storm, curbing, roads and parking areas. Elaborate landscaping, hardscaping, lighting, signage, and public artwork will be incorporated into the design of the community.</t>
    </r>
  </si>
  <si>
    <t>Borough of Jenkintown's Municipal Building</t>
  </si>
  <si>
    <t>Borough of Jenkintown</t>
  </si>
  <si>
    <t>Jenkintown Borough</t>
  </si>
  <si>
    <r>
      <rPr>
        <sz val="10"/>
        <color rgb="FF000000"/>
        <rFont val="Arial"/>
      </rPr>
      <t>The current Borough Hall facility located at 700 Summit Avenue does not provide easy access to the residents of the borough.The Borough proposes to acquire the Homestead Hall property and complete the improvements detailed in this application to improve this existing landmark (Homestead Hall) and make it the new location of borough hall that houses both the administration and police department.</t>
    </r>
  </si>
  <si>
    <t>Bryn Mawr Hospital Behavioral Health Inpatient Unit Expansion</t>
  </si>
  <si>
    <t>Main Line Hospitals, Inc. DBA Bryn Mawr Hospital.</t>
  </si>
  <si>
    <r>
      <rPr>
        <sz val="10"/>
        <color rgb="FF000000"/>
        <rFont val="Arial"/>
      </rPr>
      <t>Bryn Mawr Hospital plans to double its number of inpatient Behavioral Health beds, from 20 to 40, with the creation of a new, two-floor unit. The new unit will be, in total, four times the size of our existing unit, to afford patients the appropriate space, activities and support needed for successful treatment. The RACP project scope includes critical infrastructure elements needed to support this expansion: HVAC, Plumbing, and Fire Protection. Special considerations are taken with regards to patient safety in this specific environment of care. Plumbing, for example, will be set up in such a way that it can be shut off outside of individual patient rooms, in case there is a patient safety concern.</t>
    </r>
  </si>
  <si>
    <t>Central Emergency Services Facility - Upper Providence Township</t>
  </si>
  <si>
    <t xml:space="preserve">Upper Providence Township </t>
  </si>
  <si>
    <r>
      <rPr>
        <sz val="10"/>
        <color rgb="FF000000"/>
        <rFont val="Arial"/>
      </rPr>
      <t>This project entails the construction of a fire and emergency services facility and training building on land owned by Upper Providence Township. This facility will be the headquarters and primary response location for all fire and EMS services for Upper Providence Township.This specifically includes installation, and construction of foundations, structural elements, interior construction and finishes for the new building and associated training building. This facility will also contain the township's emergency operations center which is a critical element considering our presence within Limerick Generating Station's emergency planning zone.</t>
    </r>
  </si>
  <si>
    <t>Construction, renovation, and other related costs for multiple Arcadia University Bldgs</t>
  </si>
  <si>
    <t>Arcadia University</t>
  </si>
  <si>
    <r>
      <rPr>
        <sz val="10"/>
        <color rgb="FF000000"/>
        <rFont val="Arial"/>
      </rPr>
      <t>Proposed project includes 3 phases:I –Recreation Center will be a new free stand one story 15,000 sf steel fabricated building housing 2 full size basket ball courts, bathrooms, changing area, storage, etc. It will architecturally blend with other similar structures on campus.II –Arts Center will include a steel frame one and two-story addition of 8,000 square feet and interior renovations to 4,000 square feet of the Spruance Art Center. The new building will have a traditional façade facing the main campus and a more industrial architectural program on the east side of the building.III –Physical Therapy building will be a three story 12,000 square foot steel frame and metal panel siding addition to the Physical Therapy clinic along with the interior renovation of 14,000 square feet for exam and treatment rooms.</t>
    </r>
  </si>
  <si>
    <t>Discovery Labs Parking Upgrades</t>
  </si>
  <si>
    <t>West Campus Condominium Association, Inc.</t>
  </si>
  <si>
    <r>
      <rPr>
        <sz val="10"/>
        <color rgb="FF000000"/>
        <rFont val="Arial"/>
      </rPr>
      <t>The proposed project entails parking upgrades at the Discovery Labs. WCCA plans to construct a 2 story, 215-space structured parking facility. In addition, the scope of work includes construction of 18 adjacent surface parking spaces, landscaping and stormwater improvements. WCCA will also construct a new 82-space new surface parking area including stormwater management, utility relocation, widening of Swedeland Road (SR 320) and a new driveway entrance.</t>
    </r>
  </si>
  <si>
    <t xml:space="preserve">Einstein Medical Center Elkins Park/MossRehab </t>
  </si>
  <si>
    <r>
      <rPr>
        <sz val="10"/>
        <color rgb="FF000000"/>
        <rFont val="Arial"/>
      </rPr>
      <t>The project will include renovation and expansion of the current 4th floor Brain Injury Center to include a robotics gym. The pharmacy at this location will also undergo renovations to meet safety standards and regulatory guideline. Patient rooms will be renovated to reflect safety needs in light of the COVID-19 pandemic.</t>
    </r>
  </si>
  <si>
    <t>Einstein Medical Center Montgomery RACP</t>
  </si>
  <si>
    <t>Einstein Healthcare Network</t>
  </si>
  <si>
    <t>East Norriton Township</t>
  </si>
  <si>
    <r>
      <rPr>
        <sz val="10"/>
        <color rgb="FF000000"/>
        <rFont val="Arial"/>
      </rPr>
      <t>EMCM is currently constructing space within the hospital in order to accommodate the decant of this building.The modular space on the EMCM will be removed. On-campus offices for 16 relocated staff members will be created within underutilized hospital areas. Space for residents, physicians, and support staff are under construction and a 16-Resident Radiology Reading Room, complete with specialized equipment is planned.</t>
    </r>
  </si>
  <si>
    <t>Elmwood Park Zoo Improvements</t>
  </si>
  <si>
    <r>
      <rPr>
        <sz val="10"/>
        <color rgb="FF000000"/>
        <rFont val="Arial"/>
      </rPr>
      <t>This bridge will be able to handle emergency service vehicles, such as fire trucks and ambulances, as well as our own emergency vehicles and maintenance vehicles. It will also allow for pedestrian traffic for visitors to get to the new exhibits on the 22 acres on the west side of Stony Creek.</t>
    </r>
  </si>
  <si>
    <t>Family Gymnasium - Lansdale Area Family YMCA</t>
  </si>
  <si>
    <t>North Penn Young Mens Christian Associaton - Lansdale Branch</t>
  </si>
  <si>
    <r>
      <rPr>
        <sz val="10"/>
        <color rgb="FF000000"/>
        <rFont val="Arial"/>
      </rPr>
      <t>There is a need for indoor gymnasium space in our community to meet various program needs. The proposed project is theconstruction of a full size gymnasium. Land development is also complete. An access hallway and doorways are already in place for this facility. The facility would house basketball, pickleball, badmitton, tennis, floor hockey and other youth activities.</t>
    </r>
  </si>
  <si>
    <t>Hatfield North RTE (Clemens Food Group)</t>
  </si>
  <si>
    <t>Clemens Food Group, LLC</t>
  </si>
  <si>
    <t>Hatfield Township</t>
  </si>
  <si>
    <r>
      <rPr>
        <sz val="10"/>
        <color rgb="FF000000"/>
        <rFont val="Arial"/>
      </rPr>
      <t>This project entails the construction of a brand new state of the art 300,700 square foot facility (“RTE Facility”) that will have an annual capacity to process 90 million pounds of cooked and smoked meats. This new RTE Facility will be located in the same complex as our original plant in Hatfield, Pennsylvania. This RTE Facility will incorporate best in class quality and food safety systems, including, but not limited to, new cooking and cooling systems; new raw processing equipment; new post cook processing and packaging equipment; new post cook pasteurization systems; and management office space/environment.</t>
    </r>
  </si>
  <si>
    <t>High Street Music Co</t>
  </si>
  <si>
    <t>High Street Music Company</t>
  </si>
  <si>
    <t>Pottstown Borough</t>
  </si>
  <si>
    <r>
      <rPr>
        <sz val="10"/>
        <color rgb="FF000000"/>
        <rFont val="Arial"/>
      </rPr>
      <t>The primary mission of High Street Music Company (HSMC) is to preserve the educational integrity and prosperity of cultural arts within our community and beyond. The PNC Building is a 12,000 square foot former bank in downtown Pottstown. Displaying a colonial masonry facade along High Street and a glass art deco facade on N. Hanover Street, this historic two-story building features a huge lobby that will be useful as it is redeveloped into a proposed music educational institution/music venue. The redevelopment of this property would help extend the ongoing revitalization of Pottstown from the High Street corridor up through other sections of the Borough via Hanover Street.</t>
    </r>
  </si>
  <si>
    <t>Jefferson Institute for Bioprocessing Expansion</t>
  </si>
  <si>
    <t>Lower Gwynedd Township</t>
  </si>
  <si>
    <r>
      <rPr>
        <sz val="10"/>
        <color rgb="FF000000"/>
        <rFont val="Arial"/>
      </rPr>
      <t>This project supports the expansion of the Jefferson Institute for Bioprocessing ("JIB") at Building 6 of the Spring House Innovation Park in Lower Gwynedd, through the full fit-out and use of 17,500 square feet of new academic and training space regarding advanced manufacturing technologies for the commercialization of next-generation genetic medicines. Jefferson will build five separate training areas in the new campus facility, one for each of three therapeutic areas, including advanced vaccines, cell therapy, gene therapy, and viral vectors, with the fourth area dedicated to bioanalytical support, and the fifth area dedicated to specialized projects.</t>
    </r>
  </si>
  <si>
    <t>Jeffersonville Golf Club Clubhouse</t>
  </si>
  <si>
    <t>West Norriton Township</t>
  </si>
  <si>
    <r>
      <rPr>
        <sz val="10"/>
        <color rgb="FF000000"/>
        <rFont val="Arial"/>
      </rPr>
      <t>The project consists of the demolition of two existing structures and the reconfiguration of the parking area. Proposed improvements include the construction of a new clubhouse building and halfway house, a golf cart staging area, new cart paths, a redesigned parking area, and new stormwater management facilities. Floor plans for the proposed clubhouse indicate the first floor will consist of a restaurant, kitchen, banquet area, pro shop, and restroom facilities. The basement level will consist of a second kitchen, locker rooms, storage/mechanical area, golf simulators, and additional golf cart storage. The proposed halfway house will include restrooms and a snack bar.</t>
    </r>
  </si>
  <si>
    <t>Laurel House Domestic Violence Shelter for Montgomery County</t>
  </si>
  <si>
    <t>Laurel House</t>
  </si>
  <si>
    <r>
      <rPr>
        <sz val="10"/>
        <color rgb="FF000000"/>
        <rFont val="Arial"/>
      </rPr>
      <t>As the ONLY domestic violence shelter for Montgomery County, this building will be renovated to offer ADA-friendly spaces (including the installation of an elevator),13 sleeping rooms of different sizes, and spaces to accommodate residents with special care needs. The first floor of the building will include support service offices for community clients, where we will provide counseling and case management. We will enhance the safety of the new shelter by incorporating an extensive lighting and security system. And, we will create a reception area, conference room, large communal kitchen and dining room, multiple bathrooms, separate client meeting rooms, a children's play area, library, administrative offices, and storage.</t>
    </r>
  </si>
  <si>
    <t>Mercury Hotel</t>
  </si>
  <si>
    <t>30 N Hanover LLC</t>
  </si>
  <si>
    <r>
      <rPr>
        <sz val="10"/>
        <color rgb="FF000000"/>
        <rFont val="Arial"/>
      </rPr>
      <t>The Mercury Building is prominent in the history of Pottstown and significant in the economic growth of the town and the greater region. Vacant since June of 2018, the building requires comprehensive renovation and rehabilitation for use by the public. The planned use of the property is a boutique hotel and restaurant/lounge which will complement the established businesses in the vicinity. The original portion of the building is concrete block and steel construction. The superstructure, being the steel framing, block walls and skin are in fair condition. The remainder of the building was neglected and damaged by roof leaks. The existing HVAC system is a hybrid of oil and forced air, with the systems being aged past usefulness. Also, the HVAC, plumbing systems and sprinkler systems will need to be modified to serve each hotel room/space individually.</t>
    </r>
  </si>
  <si>
    <t>Norristown Mixed Use Redevelopment at Main and Dekalb Streets</t>
  </si>
  <si>
    <t>Municipality of Norristown</t>
  </si>
  <si>
    <r>
      <rPr>
        <sz val="10"/>
        <color rgb="FF000000"/>
        <rFont val="Arial"/>
      </rPr>
      <t>The project will entail the construction of a multi-story mixed use 7-story building at the vacant lot on the northwest corner of Main and DeKalb Streets in downtown Norristown. The first floor to be parking and commercial space, second floor parking and, third to seventh floors to be residential rental units.</t>
    </r>
  </si>
  <si>
    <t>North Penn Volunteer Fire Co Improvements</t>
  </si>
  <si>
    <t xml:space="preserve">North Penn Volunteer Fire Co. </t>
  </si>
  <si>
    <t>North Wales Borough</t>
  </si>
  <si>
    <r>
      <rPr>
        <sz val="10"/>
        <color rgb="FF000000"/>
        <rFont val="Arial"/>
      </rPr>
      <t>Project includeshard construction costs to complete 18,364 SF of overall renovations, on the second floor of the main building &amp; in the Mill, and 759 SF of new construction. A one-story addition to the front of the Mill, will be constructed to provide a radio room and an ADA accessible entrance. The Mill façade will change to match brown brick of the main building, with red awnings dividing the first and second floor, and the addition of a bay window for radio operators to see outside. Renovations include: new sprinkler piping in the restrooms; improvements to the fitness room HVAC; and work on the high roof. Improvements to the second floor of the main building include a new sprinkler system, ceiling, and lighting. The hose tower will be painted. Sidewalks and asphalt parking will be repaired, with new ADA parking added.</t>
    </r>
  </si>
  <si>
    <t>Perkiomen Bridge Hotel - Collegeville</t>
  </si>
  <si>
    <t>Perkiomen Bridge Hotel LTD</t>
  </si>
  <si>
    <t>Collegeville Borough</t>
  </si>
  <si>
    <r>
      <rPr>
        <sz val="10"/>
        <color rgb="FF000000"/>
        <rFont val="Arial"/>
      </rPr>
      <t>The Perkiomen Bridge Hotel ("PBH"), circa 1743, is a historic landmark. It is reported to be the oldest standing hotel in the United States. The property consists of 16,000 square feet. The historic building is 8,000 square feet. The historic building will be wholly restored consistent with Department of Interior Guidelines. The additions to the historic building will be demolished; and rebuilt on site. The historic building is in substantial disrepair; and it will be restored from top to bottom.</t>
    </r>
  </si>
  <si>
    <t>Peter Becker Community</t>
  </si>
  <si>
    <t>Franconia Township</t>
  </si>
  <si>
    <r>
      <rPr>
        <sz val="10"/>
        <color rgb="FF000000"/>
        <rFont val="Arial"/>
      </rPr>
      <t>The two aspects of this project achieve both and improves the safety, security and health of both employees, residents and those who visit them. The first component addresses the need for a new generator and upgraded electrical systems. The second component is to build a connector corridor from the main lobby to the personal care areas. This would redirect and control the flow of traffic in the skilled and personal care areas and again, improve pandemic mitigation efforts.</t>
    </r>
  </si>
  <si>
    <t>PHS Meadowbrook Farm Education Facility and Greenhouses</t>
  </si>
  <si>
    <r>
      <rPr>
        <sz val="10"/>
        <color rgb="FF000000"/>
        <rFont val="Arial"/>
      </rPr>
      <t>Meadowbrook Farm is owned by the Pennsylvania Horticultural Society (PHS), and includes greenhouses, an education area, plant shop, and other buildings. Our RACP project will replace 13,000 sq ft of greenhouses with energy-efficient, state-of-the-art specialized plant growing facilities. We will also transform the visitor experience by renovating the existing retail plant shop and education center to create a 9,500 sq ft improved educational facility with classroom and work space, improved accessibility for people with disabilities, and improved visitor amenities.</t>
    </r>
  </si>
  <si>
    <t>Poplar Street Redevelopment</t>
  </si>
  <si>
    <r>
      <rPr>
        <sz val="10"/>
        <color rgb="FF000000"/>
        <rFont val="Arial"/>
      </rPr>
      <t>The Poplar Street Redevelopment Phase II Projectwillrevitalization the downtown by improving and beautifying an entire street of mixed-uses, with new vehicle and pedestrian business-access, street trees, decorative fencing, and a new parking lot. Poplar Street is considered Phase II of the downtown improvements and this project will encourage and incentive business flexibility to adapt to new social distancing, add store frontage, improve parking lot use, add outdoor dining areas, and unify the street tree, fencing, and lighting appeal of downtown.Improvementswill include: Parking lot curb, landscaping, underground stormwater, lighting, signage, and ADA improvements, street trees, with tree grates, and decorative fencing will unify the playground, borough hall, and Lindenwold Ave. gateway areas.</t>
    </r>
  </si>
  <si>
    <t>Pottstown Sustainable Energy Park</t>
  </si>
  <si>
    <t>Pottstown Sustainable Energy Park LLC</t>
  </si>
  <si>
    <r>
      <rPr>
        <sz val="10"/>
        <color rgb="FF000000"/>
        <rFont val="Arial"/>
      </rPr>
      <t>PSEP is developing a 174k ton per year Biomass Gasification facility. The Project will process clean commercial waste (primarily wastepaper, cardboard and waste wood) from 54 large production plants in Montgomery, Berks and Lehigh counties. The facility uses a green gasification process that produces virtually no emissions or other environmental consequences. The facility will generate nearly 13.5 million gallons of renewable diesel fuel and more than 22k tons of biochar for the agricultural market. PSEP will acquire 11 acres on Keystone Blvd in a federal opportunity zone, provide fill and improvements returning an old industrial property to the productive tax roll. We then constructa facility consisting of a material processing facility, a gasification and fuel production building, and a biochar processing building. The plant will use up to 9MW of electricity procured from the PA electrical grid. Waste processed by PSEP keeps significant tonnage out of PA landfills.</t>
    </r>
  </si>
  <si>
    <t>Recovery Centers of America</t>
  </si>
  <si>
    <r>
      <rPr>
        <sz val="10"/>
        <color rgb="FF000000"/>
        <rFont val="Arial"/>
      </rPr>
      <t>Recovery Centers of America is an addiction treatment provider with a philosophy centered around offering evidence-based, individualized treatment solutions for individuals and families struggling with drug/alcohol addiction as well as co-occurring disorders. The proposed project uses the Crater Resources Superfund Site in Montgomery County for use as RCA's new corporate headquarters. Significant site preparation and infrastructure improvements are required to facilitate construction of the 170,000 SF facility. The proposed project will include clearing and demolition, E&amp;S controls, earthwork, sanitary sewer, water service, sidewalk improvements, stormwater management, retaining walls, paving, fencing, landscaping and irrigation.</t>
    </r>
  </si>
  <si>
    <t xml:space="preserve">Salus University Orthotics and Prosthetics Facility </t>
  </si>
  <si>
    <r>
      <rPr>
        <sz val="10"/>
        <color rgb="FF000000"/>
        <rFont val="Arial"/>
      </rPr>
      <t>Project will includeapproximately 4,000 square feet of specific facility space, including a fabrication lab, a plaster lab, a plastics lab, a machine shop, a multi-purpose classroom and office and storage space. Simultaneous with such construction, Salus plans to (i) relocate its College of Health Sciences, Education and Rehabilitation (CHER) lab to an adjacent facilitate the interdisciplinary education of O&amp;P students with the college's other students (physician assistant studies, occupational therapy, speech language pathology and blindness and low vision studies) and (ii) relocate certain administrative offices to create room for the new/relocated labs.</t>
    </r>
  </si>
  <si>
    <t xml:space="preserve">SORA West Gateway Hotel &amp; Historic Fire House </t>
  </si>
  <si>
    <t xml:space="preserve">SORA West Associates, LLC  </t>
  </si>
  <si>
    <r>
      <rPr>
        <sz val="10"/>
        <color rgb="FF000000"/>
        <rFont val="Arial"/>
      </rPr>
      <t>The focus of this project is the construction of the site's 128-key hotel – the West &amp; Main, part of the Hilton Tapestry Collection. West &amp; Main will include 3,422 SF of dedicated meeting space; a 1080 SF lobby lounge; and 1,363 SF of indoor dining on the 2nd floor of a renovated historic firehouse. A 2nd floor connection point between the hotel and firehouse will provide an indoor/outdoor experience. The indoor portion will be approximately 1,294 SF, with an outdoor terrace of 639 SF.</t>
    </r>
  </si>
  <si>
    <t>Souderton Borough Public Works Complex 160 Cherry Lane</t>
  </si>
  <si>
    <r>
      <rPr>
        <sz val="10"/>
        <color rgb="FF000000"/>
        <rFont val="Arial"/>
      </rPr>
      <t>Souderton Borough will develop the property at 160 Cherry lane.Project is the construction of a new 23,000 sf block and steel public works complex with a detached salt storage building capable of holding up to 400 tons of salt on site. The public works complex will provide appropriate space for truck and equipment storage. The facility will also have expanded storage for materials and supplies. The facility will have designated office space, locker and restrooms and an employee breakroom. The Borough will complete site improvements including grading, storm water management and paving. Completion of this land development project will enable opportunity to lease commercial pad sites which will be developed by the future lease.</t>
    </r>
  </si>
  <si>
    <t>Stanbridge Park Community Building</t>
  </si>
  <si>
    <r>
      <rPr>
        <sz val="10"/>
        <color rgb="FF000000"/>
        <rFont val="Arial"/>
      </rPr>
      <t>The project is located next to the Township Building.The project will include a design, bidding and construction phase. The construction phase will include the land development of the project site, installation of parking and the installation of a 17,500 SF Building. In addition, activitieswill include the following: site clearing, grading, concrete curb, sidewalk, ADA ramps, parking lot access driveway and lot, stormwater management facilities, erosion and sediment controls, the field house building and landscaping.</t>
    </r>
  </si>
  <si>
    <t xml:space="preserve">Upper Merion Area School District - New Athletic Fields  </t>
  </si>
  <si>
    <t>Upper Merion Area School District</t>
  </si>
  <si>
    <r>
      <rPr>
        <sz val="10"/>
        <color rgb="FF000000"/>
        <rFont val="Arial"/>
      </rPr>
      <t>This project will allow the Upper Merion Area School District to add fully synthetic turf fields to our high school/middle school property as part of a construction project to build a new high school.The project will include the installation of two (2) multipurpose turf athletic fields and one (1) baseball field and one (1) softball field with one (1) common play field in between the two (2). All of these fields will be synthetic turf in nature.</t>
    </r>
  </si>
  <si>
    <t>Wissahickon Valley Public Library Ambler Branch Renovation</t>
  </si>
  <si>
    <t>Wissahickon Valley Public Library</t>
  </si>
  <si>
    <r>
      <rPr>
        <sz val="10"/>
        <color rgb="FF000000"/>
        <rFont val="Arial"/>
      </rPr>
      <t>The Ambler Branch of the Wissahickon Valley Public Libraryis not accessible to the physically handicapped and therefore needs updated and renovated.The constructon activities include: addition of education programming room; community meeting room; expanded children's area; a new lobby and circulation desk; and a new entrance vestibule. A ramp will create an accessible path from the street to the library. That and 3 new accessible bathrooms will fully open the building to the physically disabled and to the elderly with canes and walkers and wheelchairs.</t>
    </r>
  </si>
  <si>
    <t>Y3 Life Sciences Incubator</t>
  </si>
  <si>
    <t>Y3, LLC</t>
  </si>
  <si>
    <r>
      <rPr>
        <sz val="10"/>
        <color rgb="FF000000"/>
        <rFont val="Arial"/>
      </rPr>
      <t>Y3, LLC will lease space on the 3rd floor of 159 E. High St from Pottstown. The space was recently reduced to a concrete and steel shell including the removal of asbestos materials. The future space will be designed to house a variety and ever-changing mix of life science ventures that require laboratory research space, high-speed computing power, and flexible collaboration space. Y3, LLC will fit out the spaces with HVAC, counters, cabinets, sinks, and utility connections appropriate for the industry. Private equipment and further customization will be the responsibility of the tenant. A benefit of the incubator, will be that it offers common equipment and resources that can be shared by the tenants.</t>
    </r>
  </si>
  <si>
    <t xml:space="preserve">185 S. 3rd Street Parking Garage, City of Easton </t>
  </si>
  <si>
    <t>Peron Development</t>
  </si>
  <si>
    <r>
      <rPr>
        <sz val="10"/>
        <color rgb="FF000000"/>
        <rFont val="Arial"/>
      </rPr>
      <t>The redevelopment of the subject property will require a 245 space parking garage and podium to spur the development of three mixed use buildings.</t>
    </r>
  </si>
  <si>
    <t>ArtsQuest Community Cultural Center II (Bethlehem)</t>
  </si>
  <si>
    <r>
      <rPr>
        <sz val="10"/>
        <color rgb="FF000000"/>
        <rFont val="Arial"/>
      </rPr>
      <t>ArtsQuest will construct a new 80,000 ft2 arts and cultural center at the current Banana Factory Art Center. The project involves razing 4 of the 6 current buildings, retaining 2 of the most historic buildings. It preserves the hot glass, ceramic and jewelry studios and adds digital, print and video studios and observations areas. It will add purpose-designed and flexible gallery, classrooms and meeting spaces, a 125 seat comedy theater, 2 outdoor arts plazas, artist focused 2&amp;3D Maker spaces and digital design displays. It increases artist studios from 30 to 36 with natural light with functionality for varying artistic styles. Finally, the center creates room for summer camps and the region's only Pre-K Arts Education Program.</t>
    </r>
  </si>
  <si>
    <t>Boyd Theater Redevelopment II</t>
  </si>
  <si>
    <t>Bethlehem-Boyd, LP</t>
  </si>
  <si>
    <r>
      <rPr>
        <sz val="10"/>
        <color rgb="FF000000"/>
        <rFont val="Arial"/>
      </rPr>
      <t>The redevelopment of the former Boyd Theater property will be the first new mixed used residential development project on West Broad Street in over 35 years. This is a the largest underutilized property in Bethlehem's historic downtown. The redevelopment program includes 120 market rate apartments and ground floor retail.We will redevelop the one-half acre property by demolishing the existing obsolete two-story commercial structure and single-screen movie theater into 120 one and two bedroom apartments with modern layouts and amenities.</t>
    </r>
  </si>
  <si>
    <t>Bushkill Campus Redevelopment – Historic Rinek Cordage Company</t>
  </si>
  <si>
    <r>
      <rPr>
        <sz val="10"/>
        <color rgb="FF000000"/>
        <rFont val="Arial"/>
      </rPr>
      <t>Proposed project includes anew 15-acre mixed-use redevelopmentof several buildings. Renovations include: One three-story building (Building A), two single-story buildings (Buildings C and D), and one unroofed structure (Building B). All the enclosed buildings' façades will be repaired to achieve water tightness. The brick and concrete block masonry will be cleaned and repointed, and new windows and roofs will be installed. In addition, Building D's interior will be renovated to serve two distinct purposes: creating a satellite location for emergency services; the other portion of the building will contain a makerspace and innovation area for the Engineering Division. A dedicated parking area with lighting and increased landscaping will also be constructed.</t>
    </r>
  </si>
  <si>
    <t>Cottingham Stadium</t>
  </si>
  <si>
    <t>Easton Area School District</t>
  </si>
  <si>
    <r>
      <rPr>
        <sz val="10"/>
        <color rgb="FF000000"/>
        <rFont val="Arial"/>
      </rPr>
      <t>Cottingham Stadium has been a football-only venue since the 60s when a new high school was built about seven miles from the stadium in Palmer Township.The installation of a turf field will allow for additional sports like cheerleading, field hockey, football, lacrosse and soccer and expanded offerings for both male and female student athletes. This project will entrail the demolition of the original concrete stands and the full replacement of the stadium. A new press box on top of the stands will be built and new bathroom facilities beneath the stands will meet ADA standards and current building code requirements. New visitors stands will be installed with a new visitors' coaches' box. A turf field will be installed and improvements to lightening and infrastructure will be made.</t>
    </r>
  </si>
  <si>
    <t>Dutchtown Commons</t>
  </si>
  <si>
    <t>Days Restart LLC</t>
  </si>
  <si>
    <r>
      <rPr>
        <sz val="10"/>
        <color rgb="FF000000"/>
        <rFont val="Arial"/>
      </rPr>
      <t>Dutchtown Commons is a planned mixed-use development in the West Ward of the City of Easton in Northampton County. This project will transform six adjacent vacant or underutilized lots located on a major thoroughfare with car traffic of more than 6,851 per day into a seven-story structure that has a 12,000 foot supermarket, two parking lots, and a total of 39 one- and two- bedroom apartments on the upper floors. This project will expand residents' access to a large variety of affordable staple, perishable, and fresh, healthy foods by connecting them with the distribution network of a national retailer. Dutchtown Commons will improve the appearance of the 600 block of Northampton Street and increased foot traffic will have a ripple effect on surrounding shops and restaurants in the West Ward.</t>
    </r>
  </si>
  <si>
    <t>Goodman Building</t>
  </si>
  <si>
    <t>Alloy5 Architecture</t>
  </si>
  <si>
    <r>
      <rPr>
        <sz val="10"/>
        <color rgb="FF000000"/>
        <rFont val="Arial"/>
      </rPr>
      <t>The project entails the stabilization and renovation of a 100-year-old building and the creation of a new architecturally complimentary building in an adjacent empty lot at a key location in the heart of the SouthSide Arts District. The existing building will be home to 15,000 SF of commercial space, with anchor retail or restaurant on the ground floor and office space above.The new building will be constructed for modern apartments. Commercial spaces and a shared lobby will occupy the first floors of both structures.</t>
    </r>
  </si>
  <si>
    <t>Lehigh Valley Resort &amp; Spa</t>
  </si>
  <si>
    <t>Hilltop Center LLC c/o Jaindl Land Company</t>
  </si>
  <si>
    <r>
      <rPr>
        <sz val="10"/>
        <color rgb="FF000000"/>
        <rFont val="Arial"/>
      </rPr>
      <t>The project centers around the repurposing and substantial renovations to the former Mary Immaculate Seminary and accompanying St. Johns Neumann Building. Located at 300 Cherryville Rd., Northampton County, the seminary opened in 1939 and closed in 2009. Repurposing the site as a destination resort and spa will have a myriad of benefits for the community at large. The adaptive reuse of this historic site is consistent with the goals of the county comprehensive plan and preserving the authenticity of these historic structures is of utmost importance. Accompanying the finished resort will be numerous recreational activities including an intricate trail network through the woodlands on the property and various agritourism experiences designed to accentuate the culture that residents of the Lehigh Valley have grown to love.</t>
    </r>
  </si>
  <si>
    <t>Northampton County Prison RHU/BHU Renovations</t>
  </si>
  <si>
    <t>Northampton County</t>
  </si>
  <si>
    <r>
      <rPr>
        <sz val="10"/>
        <color rgb="FF000000"/>
        <rFont val="Arial"/>
      </rPr>
      <t>This project will renovate a portion of the prison currently uninhabitable due to structural deficiencies that pose a safety hazard. Renovating this area will provide 36 lower-security units complying with current codes and standards. This project entails completely demolishing the existing cells and renovating the space as a new single-story unit with nine shared cells capable of housing four inmates per cell. The renovation would also include necessary installation of security elements, a new bathroom, dayroom, structural reinforcements, HVAC equipment, fire protection, and corrections to existing interior finishes as needed.</t>
    </r>
  </si>
  <si>
    <t>4-County Rural Broadband Expansion</t>
  </si>
  <si>
    <t>Northumberland,
Union,
Lycoming,
Clinton</t>
  </si>
  <si>
    <t>Upper Augusta Township</t>
  </si>
  <si>
    <r>
      <rPr>
        <sz val="10"/>
        <color rgb="FF000000"/>
        <rFont val="Arial"/>
      </rPr>
      <t>This project will address the lack of broadband infrastructure in the region. Potential solutions for bringing broadband to these areas may include but is not limited to fiber installation, fixed-wireless by providing tower fit-up/upgrades and/or providing stand-alone community poles in order to accommodate ISP wireless equipment.</t>
    </r>
  </si>
  <si>
    <t>Community Center With Performing Arts Stage</t>
  </si>
  <si>
    <t>Sunbury's Revitalization, Inc.</t>
  </si>
  <si>
    <t>Sunbury City</t>
  </si>
  <si>
    <r>
      <rPr>
        <sz val="10"/>
        <color rgb="FF000000"/>
        <rFont val="Arial"/>
      </rPr>
      <t>This project, once completed, would allow for year-round rental space for parties, training seminars, theatrical performances, art galleries/displays, art classes and multiple kitchen functions that would be in walking distance for city residents since many don't drive.The renovations include: new HVAC system, multiple room renovations to upgrade technology, lighting, outlets, and paint among other needs. A theatrical stage would be constructed, and appropriate lighting, sound and sound abatement would be needed as well. We would construct new bathrooms to meet code and upgrade our seating areas both on the main floor and the second floor which would house VIP boxes. Crowd control safety measures would be updated so only parts of the building would be accessible by attendees.</t>
    </r>
  </si>
  <si>
    <t xml:space="preserve">Northumberland County Courthouse Restoration </t>
  </si>
  <si>
    <r>
      <rPr>
        <sz val="10"/>
        <color rgb="FF000000"/>
        <rFont val="Arial"/>
      </rPr>
      <t>The historical Northumberland County Courthouse was built in 1865 and is need of restoration and repair.Restoration and repair of the exterior of the building, repair of the ADA ramp, bell tower, window sills, masonry, plumbing, electrical, HVAC and conversion of the current law library into a fourth courtroom.</t>
    </r>
  </si>
  <si>
    <t xml:space="preserve">Pennsylvania State Shotgunning Association </t>
  </si>
  <si>
    <r>
      <rPr>
        <sz val="10"/>
        <color rgb="FF000000"/>
        <rFont val="Arial"/>
      </rPr>
      <t>Located in Northumberland County, the organization is currently looking to expand through the development of a multi-purpose outdoor recreational complex, on 215 acres which is owned by the organization. The initial phase of the project including permits, excavation, access improvements, construction of the sporting clays course, and infrastructure. Phase 2 of the project, installation of necessary affixed equipment, is not included in the RACP scope. Phase 3 will add a target barn, EZ Go Cart Barn, and carts; PSSA would like to add phase 4, the renovation of existing structures.</t>
    </r>
  </si>
  <si>
    <t>Clark's Ferry Tavern Restoration</t>
  </si>
  <si>
    <t xml:space="preserve">Historical Society of Perry County </t>
  </si>
  <si>
    <t>Duncannon Borough</t>
  </si>
  <si>
    <r>
      <rPr>
        <sz val="10"/>
        <color rgb="FF000000"/>
        <rFont val="Arial"/>
      </rPr>
      <t>Built in 1790, the Historic Clarks Ferry Tavern is the oldest structure still standing in town. This facility restoration foresees the creation of a Welcome Center and Living History/Events Center, east and west pavilions and other sitework. Historical fabric would be retained whenever possible.RACP funds will be used for construction for the rehabilitation of the Tavern Building.</t>
    </r>
  </si>
  <si>
    <t xml:space="preserve">Perry County Emergency Management Radio </t>
  </si>
  <si>
    <t xml:space="preserve">Perry County </t>
  </si>
  <si>
    <r>
      <rPr>
        <sz val="10"/>
        <color rgb="FF000000"/>
        <rFont val="Arial"/>
      </rPr>
      <t>This project will provide a benefit to every citizen and visitor to Perry County by providing emergency service professionals with a modern, reliable public safety radio system.This grant would be used for increase the remote tower sites from five to six, as there is still a significant portion of the county that requires additional coverage. The new system put all agencies on the same frequency band width and increased radio coverage across the entire county.</t>
    </r>
  </si>
  <si>
    <t>1200 Intrepid Parking Garage - Philadelphia Navy Yard</t>
  </si>
  <si>
    <t>Ensemble Investments LLC</t>
  </si>
  <si>
    <r>
      <rPr>
        <sz val="10"/>
        <color rgb="FF000000"/>
        <rFont val="Arial"/>
      </rPr>
      <t>The proposalproject includesthe construction of a 5-story parking garage containing 775 parking stalls. The structure will be built on the existing surface parking lot and will provide replacement parking for the office building as well as new parking for the following projects:An 80,000 SF office building;adaptive reuse of the historic naval barracks building into a 230-key full-service hotel with 14,000 SF of flexible meeting space and a restaurant/ bar. Current plans call for an 88,500 SF expansion of the existing 120,500 SF floor plan, totaling 208,500 SF at completion; approximately 600 units and 40,000 SF of ground floor commercial retail space spread across 3 residential buildings (525,000 SF).</t>
    </r>
  </si>
  <si>
    <t>1801 Vine Street IV</t>
  </si>
  <si>
    <r>
      <rPr>
        <sz val="10"/>
        <color rgb="FF000000"/>
        <rFont val="Arial"/>
      </rPr>
      <t>The project consists of the complete renovation of the former Family Court Building located at 1801 Vine Street in Center City Philadelphia. The city's goals include creating additional hotel rooms to support the PA Convention Center. 1801 is one of the only two buildings in Philadelphia which interior spaces are protected by the Philadelphia Historical Commission. This unprecedented level of protection creates an unfavorable ratio between common space and hotel rooms which is significantly above industry standard and adds significant cost in developing the building in a manner worthy of this iconic structure. Additionally, there are hazardous materials that need to be removed from the property.</t>
    </r>
  </si>
  <si>
    <t>1900 N American Street - Philadelphia</t>
  </si>
  <si>
    <t>OZ Alpha II, LLC</t>
  </si>
  <si>
    <r>
      <rPr>
        <sz val="10"/>
        <color rgb="FF000000"/>
        <rFont val="Arial"/>
      </rPr>
      <t>OZ Alpha II is embarking on a bold brownfield remediation and redevelopment project on the vacant industrial site at Berks St. and American St. (1900 N. American Street). The proposed scope of work is limited to the environmental cleanup and construction of first-phase commercial space on the first floor, the multi-phase project is planned to include 600,000 square feet of built space, including commercial, affordable housing, and market-rate housing.</t>
    </r>
  </si>
  <si>
    <t>2222 Market Street - Philadelphia</t>
  </si>
  <si>
    <t>Market West Associates LP</t>
  </si>
  <si>
    <r>
      <rPr>
        <sz val="10"/>
        <color rgb="FF000000"/>
        <rFont val="Arial"/>
      </rPr>
      <t>2222 Market will be a new 18-story office tower built on an existing parking lot owned by Parkway. The building will consist of 331,500 gross SF and 308,295 rentable SF. It will be LEED certified, meeting sustainable and energy efficient building design and construction standards, and will be Fitwel certified, indicating a building that supports healthy workplace environments, fostering productivity and collaboration among workers. These certifications will ensure maximizing the health of the building's occupants and integrates building and human performance. 2222 Market will also include a green terrace, a green rooftop, a marketplace, and a café. The office tower will have 50 spaces of below grade parking.</t>
    </r>
  </si>
  <si>
    <t>2500 League Island Blvd - Navy Yard Life Sciences Campus (Philadelphia)</t>
  </si>
  <si>
    <t>Gattuso Development Partners, LLC</t>
  </si>
  <si>
    <r>
      <rPr>
        <sz val="10"/>
        <color rgb="FF000000"/>
        <rFont val="Arial"/>
      </rPr>
      <t>2500 League Island Blvd at the Navy Yard Life Sciences Campus is a planned 120,000 RSF LEED certified, state-of-the-art flex/production building designed to accommodate tenants engaged in viral vector manufacturing and/or cell and gene therapy processing. Project includesimproving the subject parcel and preparing it for vertical construction: the cost of demolition and clearing, general site improvements (including new pedestrian walkways, dedicated commuter bike pathways, etc.), extending utilities to the site, piling and site surcharging (necessary due to the poor quality soils found on site), and related permit costs.</t>
    </r>
  </si>
  <si>
    <t>2600 W Clearfield St Whittier Building - Philadelphia</t>
  </si>
  <si>
    <t>KIPP Whittier Development LLC</t>
  </si>
  <si>
    <r>
      <rPr>
        <sz val="10"/>
        <color rgb="FF000000"/>
        <rFont val="Arial"/>
      </rPr>
      <t>This project aligns with Philadelphia's Philadelphia 2035 Comprehensive Plan for North Philadelphia.The KIPP Whittier School project is the rehabilitation of the historic, former John G. Whittier elementary school at 2600 West Clearfield Street in Philadelphia that has been closed since 2013. The 78,000 SF renovated facility will initially serve as home to KIPP Philadelphia Preparatory Academy. Improvements include state of the art classrooms, a new cafeteria, a multi-purpose gym and auditorium space and multiple entrances to accommodate car and bus drop off and pick up as well as visitor and staff access.</t>
    </r>
  </si>
  <si>
    <t>3.0 University Place - Philadelphia</t>
  </si>
  <si>
    <t>University Place Associates 3.0, LLC</t>
  </si>
  <si>
    <r>
      <rPr>
        <sz val="10"/>
        <color rgb="FF000000"/>
        <rFont val="Arial"/>
      </rPr>
      <t>3.0 University Place will be a 250,000 sf, 8-story, mixed-use life sciences enabled building at 4101-23 Market Street in University City, Philadelphia. It will feature ground-floor retail and curated wet/dry lab space, including an incubation coworking floor. The project is a pre-certified LEED Platinum® v4 BD+C Core and Shell building, also targeting WELL v2 Platinum® certification with a focus on employee safety and wellbeing, maximizing environmental sustainability and energy efficiency.</t>
    </r>
  </si>
  <si>
    <t>3025 JFK Boulevard (Brandywine Realty Trust)</t>
  </si>
  <si>
    <r>
      <rPr>
        <sz val="10"/>
        <color rgb="FF000000"/>
        <rFont val="Arial"/>
      </rPr>
      <t>Brandywine Realty Trust desires to develop a best in class office/lab and residential building in West Philadelphia at 3025 JFK Boulevard in Schuylkill Yards. The building is comprised of approximately 200,000 SF of high quality, modern lab and office space, meeting a critical supply shortage in the area, complimented by a 326-unit residential offering. In addition to substantial fill unsuitable for construction anchoring which must be cleared and replaced, test borings indicate the likely residual presence of several underground obstructions associated with its former use as a rail yard which severely impact site preparation.</t>
    </r>
  </si>
  <si>
    <t>48th and Market Transit Hub - Philadelphia</t>
  </si>
  <si>
    <t>IS3 Market, LLC</t>
  </si>
  <si>
    <r>
      <rPr>
        <sz val="10"/>
        <color rgb="FF000000"/>
        <rFont val="Arial"/>
      </rPr>
      <t>The funds will be used for the construction of a structured parking garage with approximately 900 parking spaces. This garage will accommodate the employees, visitors, patients, and customers to 4601 Market, as well as other users in the neighborhood, including SEPTA riders.</t>
    </r>
  </si>
  <si>
    <t xml:space="preserve">65th and Lansdowne </t>
  </si>
  <si>
    <t>Pennrose PHL LLC</t>
  </si>
  <si>
    <r>
      <rPr>
        <sz val="10"/>
        <color rgb="FF000000"/>
        <rFont val="Arial"/>
      </rPr>
      <t>65th and Lansdowne is a new construction, 55-unit senior development in a 4-story building in the Overbrook neighborhood of Philadelphia. The unit mix will consist of forty-nine (49) one-bedroom apartments and six (6) two-bedroom apartments. Of the fifty-five (55) units, six (6) will be restricted to households earning at or below 20% of the Area Median Income (AMI), twenty-two (22) will be restricted to households earning at or below 50% AMI, and twenty-seven (27) will be restricted to households earning at or below 60% AMI. All buildings will meet Enterprise Green Communities standards with Energy Star appliances. There will a surface parking lot at the rear of the building.</t>
    </r>
  </si>
  <si>
    <t>A &amp; Indiana Campus - Philadelphia</t>
  </si>
  <si>
    <r>
      <rPr>
        <sz val="10"/>
        <color rgb="FF000000"/>
        <rFont val="Arial"/>
      </rPr>
      <t>Impact Services is proposing to develop a 140,000 sf former textile mill to improve the Kensington neighborhood of North Philadelphia by renovating an existing 140,000 sf Mill Building, into a mixed-use project including affordable housing (financed separately) and a multi-tenant community serving building.The renovations will include all new systems, floors, historic windows, roofing, elevators, stairs and finishes. The project will also include completion of site work and parking for access to the building.</t>
    </r>
  </si>
  <si>
    <t>Academy of Music Restoration</t>
  </si>
  <si>
    <t>Academy of Music, Inc</t>
  </si>
  <si>
    <r>
      <rPr>
        <sz val="10"/>
        <color rgb="FF000000"/>
        <rFont val="Arial"/>
      </rPr>
      <t>The project entails restoration of AOM's roof, cornices, gutters and a fall protection system for safe maintenance. The existing terne-coated standing seam roofing will be replaced with lead-coated copper roofing to match historical appearance and construction methods. The original galvanized tin cornices and brackets will be restored and repainted. The structural re-supporting of the internal wood framing will restore the integral, continuous gutters with liquid applied membranes. Cornice work is above public sidewalks and will ensure long-term safety. Proposed architectural restoration includes the repointing, masonry repair/reconstruction, and replacement of bluestone caps on the original chimneys and brick parapets above the roofline.</t>
    </r>
  </si>
  <si>
    <t>ACES Veterans Museum</t>
  </si>
  <si>
    <r>
      <rPr>
        <sz val="10"/>
        <color rgb="FF000000"/>
        <rFont val="Arial"/>
      </rPr>
      <t>The Museum may become an international mecca as we fully restore Parker Hall, the black USO of the 1940s, and provide interactive stations and electronic THEM and STEM educational experiences and the Heptagon Curating System.The additional electricity needed for the interactive computer tables will be provided by solar energy. The VSO section, will be formally separated and expanded.Renovation of plumbing, electrical and roofing as outlined. Solar panel installation for energy conservation. The external façade replaced for historical restoration including historical windows with modern compliance. Reconstruction of the HVAC and plumbing systems. Restoration of the store front with and additional egresses from the front and the lower levels. Updated fire and security systems.</t>
    </r>
  </si>
  <si>
    <t>AdvanSix Frankford Dock Rehabilitation</t>
  </si>
  <si>
    <t>AdvanSix Inc.</t>
  </si>
  <si>
    <r>
      <rPr>
        <sz val="10"/>
        <color rgb="FF000000"/>
        <rFont val="Arial"/>
      </rPr>
      <t>The AdvanSix manufacturing facility in Frankford is one of Philadelphia's largest shippers, currently transporting over 2 billion pounds of product annually using the current dock and pipeline.In this first phase, the AdvanSix Frankford Dock Rehabilitation, we will be performing work to the existing dock to patch holes beneath the timber low deck, install new hardware and the installation then grading of crushed stone. This phase is required to ensure the safe, stable and sustainable operations of our Frankford facility and ensure the public safety of the Bridesburg neighborhood while we work together with PennDOT, local elected officials and the Bridesburg community on the long term solution.</t>
    </r>
  </si>
  <si>
    <t>Africa Center</t>
  </si>
  <si>
    <t>African Cultural Alliance of North America</t>
  </si>
  <si>
    <r>
      <rPr>
        <sz val="10"/>
        <color rgb="FF000000"/>
        <rFont val="Arial"/>
      </rPr>
      <t>African Cultural Alliance of North America (ACANA) will erect an anchor facility for economic development and cultural needs in Southwest Philadelphia. The Africa Center will be a multi-story building to house community space, office space, retail space, and community health services. In future phases, it is anticipated that ACANA will construct three additional floors of a market rate residential tower. Alhough the residential tower portion of the development is understood to be independent of the RACP eligible portion of the overall project, the state capital support will catalyze this for-profit development.</t>
    </r>
  </si>
  <si>
    <t xml:space="preserve">AgustaWestland Philadelphia Corporation Campus Expansion </t>
  </si>
  <si>
    <t>AgustaWestland Philadelphia Corporation</t>
  </si>
  <si>
    <r>
      <rPr>
        <sz val="10"/>
        <color rgb="FF000000"/>
        <rFont val="Arial"/>
      </rPr>
      <t>AWPC is in the process of expanding its campus due to current and future aircraft manufacturing programs, including the 609, 169 and 139 Programs. The project isconstruction of the new facility and related infrastructure to house the training simulators and other training equipment. The major components of the construction of the training facility include site work, demolition, earthwork, and building out the overall structure, including HVAC, electrical, and drywall of the facility.</t>
    </r>
  </si>
  <si>
    <t>Alliance For Education Foundation/Alliance For Progress Charter School</t>
  </si>
  <si>
    <t>Alliance for Education Foundation/Alliance for Progress Charter School, Inc.</t>
  </si>
  <si>
    <r>
      <rPr>
        <sz val="10"/>
        <color rgb="FF000000"/>
        <rFont val="Arial"/>
      </rPr>
      <t>Our project includes the demolition of existing building and construction of a new, state of the art 50,000 square foot, four story building that will contain 26 classrooms, 12 offices, 6 toilet rooms, cafeteria, and school support space for that will educate approximately 450 students from grades kindergarten through fifth grades.</t>
    </r>
  </si>
  <si>
    <r>
      <rPr>
        <sz val="10"/>
        <color rgb="FF000000"/>
        <rFont val="Arial"/>
      </rPr>
      <t>WAA's emergency safe havens are Philadelphia's only shelters specifically for people experiencing domestic violence. Together, the two 100-bed facilities provide housing and supportive services to an average of 1,200 adults and children each year. The proposed project will expand shelter bed capacity by maximizing the current space. It will update the aging facility which has become functionally obsolete. The proposed project will include interior construction, client bathrooms, new flooring, new lighting, HVAC system upgrades and roof repairs/replacement. It will also enhance the security of the building, including that of the main entrance and the Early Learning Center that serves WAA's youngest clients.</t>
    </r>
  </si>
  <si>
    <t>AQ Medical Mission Green</t>
  </si>
  <si>
    <t>AQ MMS LLC</t>
  </si>
  <si>
    <r>
      <rPr>
        <sz val="10"/>
        <color rgb="FF000000"/>
        <rFont val="Arial"/>
      </rPr>
      <t>AQ MMS LLC will be redeveloping the former Medical Mission Sisters campus located on a 69-acre site in the City of Philadelhia and part of Abington Township, Montgomery County. The site will be redeveloped into a multi-use, residential/healthcare campus. The campus will include townhouses, independent living facilities, age restricted apartments, assisted living and memory care facilities, medical office space and community offices and facilities. The RACP funds will go towards the preservation and improvement of the Medical Mission Sisters facilities, located in the rear of the property, which includes remediation, demolition, infrastructure improvement, facility updates/upgrades, etc.</t>
    </r>
  </si>
  <si>
    <t>Arlen Specter US Squash Center</t>
  </si>
  <si>
    <t>United States Racquets Association, Inc</t>
  </si>
  <si>
    <r>
      <rPr>
        <sz val="10"/>
        <color rgb="FF000000"/>
        <rFont val="Arial"/>
      </rPr>
      <t>Complete renovation of the 32nd St and Lancaster Ave Philadelphia Armory building. The Arlen Specter US Squash Center will feature eighteen singles courts—including two all-glass exhibition courts—and two doubles courts, and offer athletes development resources including a Coach Excellence Center. The construction work specifically includes the following improvements: environmental abatement, select demolition, utility improvements, structural improvements,and interior repairs, new mechanical/HVAC, electrical, plumbing and life safety systems (MEP-FP), elevator and code upgrades, and new interior finishes throughout, including new framing, drywall, flooring, and painting.</t>
    </r>
  </si>
  <si>
    <t>ARSENAL Building #110, #111 and #112</t>
  </si>
  <si>
    <r>
      <rPr>
        <sz val="10"/>
        <color rgb="FF000000"/>
        <rFont val="Arial"/>
      </rPr>
      <t>We will rehabilitate bldgs 110, 111 &amp; 112 in THE ARSENAL as modern, multi-tenant office/research and manufacturing buildings. The construction includes the complete interior demolition and removal of unneeded building improvements, the complete restoration and replacement of windows, roof repairs, the construction of interior office stud partitions, plumbing upgrades, electrical rough-in, and similar components of the buildings, the complete all drywall installation, speckling, electrical installations including receptacles, telephone system and other electronics, drop ceiling installation, HVAC distribution system, elevator installation/upgrades, and the complete interior painting and other finish work including installation of carpeting, all doors and finished hardware's.</t>
    </r>
  </si>
  <si>
    <t>Biomeme New Headquarters and Biotech Manufacturing Facility</t>
  </si>
  <si>
    <t>Biomeme, Inc.</t>
  </si>
  <si>
    <r>
      <rPr>
        <sz val="10"/>
        <color rgb="FF000000"/>
        <rFont val="Arial"/>
      </rPr>
      <t>Biomeme has developed the world's smallest mobile RT-PCR device that can do real-time molecular (DNA/RNA) diagnostics anywhere and at any time. We need to expand into a 30,000 square foot space in order to increase our operations and manufacturing capabilities. This project entails the build-out to support manufacturing and expansion to produce over 10M tests annually. Our facility will include the build-out requirements for the three types of manufacturing required to support our solution -- 1. Hardware manufacturing of our RT-PCR mobile devices, 2. Lyophilization -- the production of our FDA approved test assays in 3 formats (go-strips, go-plates and bulk), and 3. Biology manufacturing -- the production of our sample preparation products which isolate the DNA/RNA from a sample. The buildout of the 33,689 SF space includes construction, wiring, plumbing, HVAC and other needs to support the building of a company doing several hundred million in revenues annually.</t>
    </r>
  </si>
  <si>
    <t>Bridesburg Riverfront Park Phase 1 Construction</t>
  </si>
  <si>
    <t>Delaware River City Corporation (d/b/a Riverfrotn North Partnership)</t>
  </si>
  <si>
    <r>
      <rPr>
        <sz val="10"/>
        <color rgb="FF000000"/>
        <rFont val="Arial"/>
      </rPr>
      <t>Phase 1 construction of Bridesburg Riverfront Park will transform a former concrete factory at the intersection of Orthodox Street and Delaware Avenue into a 10-acre public riverfront park adjacent to the planned PennDOT Delaware Avenue Extension. The park design began in 2015 and is the result of active community participation, which has continued through a Bridesburg advisory panel. Phase 1 scope includes site work, parking, landscaping, pathways, utilities and lighting, and a restroom building.</t>
    </r>
  </si>
  <si>
    <t>Broad Street Ministry Renovations</t>
  </si>
  <si>
    <t>Broad Street Ministry</t>
  </si>
  <si>
    <r>
      <rPr>
        <sz val="10"/>
        <color rgb="FF000000"/>
        <rFont val="Arial"/>
      </rPr>
      <t>BSM's building was built in 1900 and is in critical need of repair. Due to decades of deferred maintenance the facility is in dire need of improvements in order to both preserve the integrity of the building and better serve BSM's mission in the 21st century. There are two phases of work: Phase 1 Exterior Restoration - repairing, restoring or replacing virtually every element of the exterior: the flat membrane roofs and sloped slate roof, the stone masonry walls (currently undergoing emergency stabilization work), and windows.Phase 2 Interior Renovation work to modify and upgrade the building interiors.</t>
    </r>
  </si>
  <si>
    <t>Byberry North Business Center</t>
  </si>
  <si>
    <t>Brandywine Byberry LP</t>
  </si>
  <si>
    <r>
      <rPr>
        <sz val="10"/>
        <color rgb="FF000000"/>
        <rFont val="Arial"/>
      </rPr>
      <t>Brandywine Realty Trust desires to develop a best in class industrial park at the intersection of Roosevelt Blvd and Southampton Rd in Philadelphia, comprised of approximately 659,000+ SF of high quality, modern industrial, flex, and office development. Extensive improvements will be required, including infrastructure and traffic improvements, as well as sitework, utilities and other work to create a pad-ready site for vertical construction of 659,000+ SF of industrial, flex and office uses.</t>
    </r>
  </si>
  <si>
    <r>
      <rPr>
        <sz val="10"/>
        <color rgb="FF000000"/>
        <rFont val="Arial"/>
      </rPr>
      <t>The Calvary Center building is a historic landmark that has a proven record as a significant community asset and builder of community, serving and housing a unique combination of the community's cultural, civic, health, educational, spiritual and recreational needs. The structural repairs, enhancements and renovations enumerated in this project will make the building more flexible, safer, more comfortable, more ecologically sound, and will preserve and highlight the remarkable art and architecture, while sustaining the building and extending its life moving into the future.</t>
    </r>
  </si>
  <si>
    <t>Capital Improvement Campaign - Phila Clef Club</t>
  </si>
  <si>
    <t>Philadelphia Clef Club of Performing Arts Inc</t>
  </si>
  <si>
    <r>
      <rPr>
        <sz val="10"/>
        <color rgb="FF000000"/>
        <rFont val="Arial"/>
      </rPr>
      <t>Project includes replacement of roof, modifying plumbing systems: Potable Water Systems, Combined Sanitary/Storm Sewer and Natural Gas; modifying the electrical systems: Electric Service and Power Distribution, Interior Lighting, Exterior Lighting, Fire Alarm, Electrical Lighting, Power &amp; Communications; Building Construction: Exterior &amp; Signage, Enclosure, Interior Construction and Finishes; Recording Studio, Education Studios Bathroom and Kitchen Interior Finishes and equipment replacement. Reconfigure lobby, upgrade lighting in the performance hall, replacement of flooring, paint the entire building, replace doors, and replace the facade on the exterior of the building including signage and purchase equipment for functionality.</t>
    </r>
  </si>
  <si>
    <t xml:space="preserve">Carl Mackley Affordable Housing Reconstruction   </t>
  </si>
  <si>
    <t>Carl Mackley Houses Limited Partnership</t>
  </si>
  <si>
    <r>
      <rPr>
        <sz val="10"/>
        <color rgb="FF000000"/>
        <rFont val="Arial"/>
      </rPr>
      <t>Project includesrestoration of the 4 buildings' facades and replacement of the bricks where necessary. Includingexterior masonry restoration, including deconstruction of exterior walls; manufacturing of replacement jumbo bricks; and reconstruction of the exterior walls with existing and replacement bricks. RACP funds are also requested for replacement of the window enclosures where the masonry restoration will occur.</t>
    </r>
  </si>
  <si>
    <t>Chernow LLC - The Plant</t>
  </si>
  <si>
    <t>Chernow LLC</t>
  </si>
  <si>
    <r>
      <rPr>
        <sz val="10"/>
        <color rgb="FF000000"/>
        <rFont val="Arial"/>
      </rPr>
      <t>The Old Port Richmond Power Plant is situated on prime waterfront real estate in Philadelphia. With over 500,000 sq.ft. of available space the venue provides a unique location to attract large retail and entertainment tenants. Despite its prime location, there is still a lot of work to be done to get the more than 500,000 sq.ft. space ready for use. The Power Plant requires rehabilitation including, but not limited to, storm water drainage; energy facilities that generate and distribute power, i.e. electrical transmission lines; construction and repair of sewage lines and treatment; telephone lines; demolition of appropriate structures; clearing and preparation of land; and environmental assessments.</t>
    </r>
  </si>
  <si>
    <t>Chestnut Hill Hospital / Tower Health Women's Center</t>
  </si>
  <si>
    <t>Chestnut Hill Hospital / Tower Health</t>
  </si>
  <si>
    <r>
      <rPr>
        <sz val="10"/>
        <color rgb="FF000000"/>
        <rFont val="Arial"/>
      </rPr>
      <t>Chestnut Hill Hospital's (CHH) mission is to provide compassionate, accessible, high-quality, cost-effective health care services to residents in NW Philadelphia and Montgomery County.New construction of a 38,000 sq. ft. multi-level medical office building and a 75-space multi-level garage will occur on Chestnut Hill Hospital – Tower Health-owned property. The new Women's Center would replace an existing building. The footprint of the new center would be larger, extending towards the rear of the property. The basement will house mechanicals; the Women's Center with the medical imaging equipment will be located on the ground floor and physician practices (approximately 3 practices with 4 patient rooms each) will be on the 2nd and 3rd floors.</t>
    </r>
  </si>
  <si>
    <t>CHOP the Hub for Clinical Collaboration</t>
  </si>
  <si>
    <t>Children's Hospital of Philadelphia</t>
  </si>
  <si>
    <r>
      <rPr>
        <sz val="10"/>
        <color rgb="FF000000"/>
        <rFont val="Arial"/>
      </rPr>
      <t>Children's Hospital of Philadelphia (CHOP) is entering a phase of construction in an effort to increase inpatient capacity at the University City Location, with the fundamental goal to improve the healthcare of children. In order to accomplish this goal, CHOP is constructing a new office building known as the Hub for Clinician Collaboration (the Hub), so that medical divisions currently scattered throughout the CHOP campus would be relocated to the new location.A 17-story office building that houses work space for physicians and administrative staff of Children's Hospital of Philadelphia. By co-locating multiple medical divisions in the Hub, the project provides the opportunity to create a highly collaborative clinical, academic and research community.</t>
    </r>
  </si>
  <si>
    <t>Cobbs Creek Golf Course Restoration and Community Center</t>
  </si>
  <si>
    <t xml:space="preserve">Cobbs Creek Restoration and Community Foundation </t>
  </si>
  <si>
    <r>
      <rPr>
        <sz val="10"/>
        <color rgb="FF000000"/>
        <rFont val="Arial"/>
      </rPr>
      <t>Rehabilitate, restore and maintain Cobbs Creek waterway, create approximately 40 acres of new wetland and rehabilitate, restore and maintain the historic routing of the Cobbs Creek golf course. The Foundation has entered into a long-term lease with the City of Philadelphia for the rehabilitation, restoration, use, maintenance and management of the Cobbs Creek waterway and golf course.</t>
    </r>
  </si>
  <si>
    <t xml:space="preserve">Collaboratory </t>
  </si>
  <si>
    <t>Kensington Castor Partners, LLC</t>
  </si>
  <si>
    <r>
      <rPr>
        <sz val="10"/>
        <color rgb="FF000000"/>
        <rFont val="Arial"/>
      </rPr>
      <t>The budget will be used for the site preparation and renovation of the existing structure on the site to increase site safety and repair infrastructure quality for leasability. The scope of renovations include site work and demolition, courtyard repaving and landscaping, masonry repointing, the creation of a common lobby and common area circulation on each floor, new common bathrooms, new demising walls, new windows and doors, updated fixtures, finishes and equipment, electrical and lighting upgrades, and the retrofit of an existing elevator as well as “white box” development of the currently unused 3rd floor.</t>
    </r>
  </si>
  <si>
    <t>Commercial - Mantua Supermarket III</t>
  </si>
  <si>
    <r>
      <rPr>
        <sz val="10"/>
        <color rgb="FF000000"/>
        <rFont val="Arial"/>
      </rPr>
      <t>The proposed Village Square on Haverford, Phase I will be composed of a five-story multifamily building with 72-units above a 21,145 SF full-service supermarket, 40-units within 10 quadruplex townhomes, and a 10,000 SF office building. Market Fresh which provides fresh food options for the community also features a coffee house and community garden. WURD Radio, Lomax Companies Office and the Reading Room will occupy the office space. The development offers its residents a roof deck pavilion, club room, business center, and bike storage. In addition, there will be 54 on-site parking spaces allocated between two surface lots.</t>
    </r>
  </si>
  <si>
    <t xml:space="preserve">Commercial - WURD Radio II (Philadelphia) </t>
  </si>
  <si>
    <r>
      <rPr>
        <sz val="10"/>
        <color rgb="FF000000"/>
        <rFont val="Arial"/>
      </rPr>
      <t>The scope of work entails the construction, infrastructure and other related costs for the WURD Radio Station and office space consisting of 6,000 square feet at Project Site. The funds shall be used only for the commercial component to the development, which will be condominiumized from the mixed income residential housing component. The funds requested shall only be used towards the construction, infrastructure, fit-out and other related costs for the WURD Radio Project at the Project Site.</t>
    </r>
  </si>
  <si>
    <t xml:space="preserve">Community Boathouse and Workshop on the Tidal Schuylkill River </t>
  </si>
  <si>
    <t>John Bartram Association (aka Bartram's Garden)</t>
  </si>
  <si>
    <r>
      <rPr>
        <sz val="10"/>
        <color rgb="FF000000"/>
        <rFont val="Arial"/>
      </rPr>
      <t>This project is the construction of an 18,000-square-foot community boathouse and workshop on previously developed land adjacent to the northern border of Bartram's Garden, including the popular public dock, and directly fronting both the river and the Bartram's Mile Trail, soon to connect to the Schuylkill River Trail. As the city's first public boathouse and workshop, the new facility will deepen the Garden's existing award-winning programs for safe riverfront recreation and community development, including community science, skill-building, entrepreneurship, and youth leadership.</t>
    </r>
  </si>
  <si>
    <t>Community Medical Care &amp; Wellness Campus-Kensington-Esperanza - Phase 3</t>
  </si>
  <si>
    <r>
      <rPr>
        <sz val="10"/>
        <color rgb="FF000000"/>
        <rFont val="Arial"/>
      </rPr>
      <t>A new community wellness center will be built at 3222-58 H Street, Philadelphia, PA 19134, developing an open lot that has been vacant for 13 years into a modern facility serving Kensington community residents. It will include a gymnasium, fitness room with exercise equipment, multi-purpose rooms for health education and wellness activities and a conference center.</t>
    </r>
  </si>
  <si>
    <t>CP 2023 Construction - Philadelphia</t>
  </si>
  <si>
    <t>CP 2023</t>
  </si>
  <si>
    <r>
      <rPr>
        <sz val="10"/>
        <color rgb="FF000000"/>
        <rFont val="Arial"/>
      </rPr>
      <t>This project entails designing and constructing a new building to display the works of Alexander Calder in Philadelphia. It is located along a corridor of iconic works by the Calder family. The building program requires approximately 15,000 square feet of enclosed space situated on a site of 1.8 acres. The building program includes a 6,000 square foot sculpture gallery, a 300-square-foot classroom and significant outdoor space for the protected display of outdoor sculptures and landscaped areas for the enjoyment of the public. In addition to the exhibition and education spaces, the site will include a café and catering area that will be used for large events and lectures.</t>
    </r>
  </si>
  <si>
    <t>CPA Cobbs Creek Boys and Girls Club 2020</t>
  </si>
  <si>
    <r>
      <rPr>
        <sz val="10"/>
        <color rgb="FF000000"/>
        <rFont val="Arial"/>
      </rPr>
      <t>The project entails purchasing and renovating the three-story, 25,000 square foot building. Renovations will establish seven classrooms total, updating four of these to meet Pre-K requirements and building out four classrooms from the lower level auditorium. Flooring, sinks and cabinets would be updated, and walls repainted. A safe and engaging outdoor play space would be built. The building would be wired for digital learning and the lower level outfitted for a dedicated digital classroom. The project would entail constructing a commercial kitchen for large-scale meals and laundry facilities (for the preschool age classrooms). A shower would be added in the gym and the gym walls would be painted and safety padded.</t>
    </r>
  </si>
  <si>
    <t>Critical Energy and Resiliency Investments - Common Market Philadelphia</t>
  </si>
  <si>
    <t>Common Market Philadelphia Inc.</t>
  </si>
  <si>
    <r>
      <rPr>
        <sz val="10"/>
        <color rgb="FF000000"/>
        <rFont val="Arial"/>
      </rPr>
      <t>The proposed project is to install an array of solar panels on the roof of our facility (along with a natural gas generator backup) that will provide us with resilient capacity for continuous operation. Our work relies on a constant resource of energy to power our coolers, warehouse space, and equipment.Funds would be used to purchase and install three important components to our Philadelphia facility that we own: 1. Resurfacing of the roof with a white reflective TPO roof coating that would reflect a majority of the sun's energy away from the building and be captured by the solar panels. 2. Solar Panels to capture both direct energy from the sun and energy reflected by the reflective roof; and 3. Natural gas-powered generator for backup energy at times when energy needs exceed what can be generated but the solar array.</t>
    </r>
  </si>
  <si>
    <t>Curtis Revitalization - 1726 Locust St.</t>
  </si>
  <si>
    <t xml:space="preserve">The Curtis Institute of Music </t>
  </si>
  <si>
    <r>
      <rPr>
        <sz val="10"/>
        <color rgb="FF000000"/>
        <rFont val="Arial"/>
      </rPr>
      <t>The renovations will comprise building improvements to 1726 Locust in the areas of energy efficiency, accessibility, and life safety. This will include enclosing the central courtyard and creating infill floors at each level to provide access to a new elevator and all four floor levels, installing an emergency alert system and various fire safety mechanisms, and installing a VRF cooling system. Other renovations will include alterations to common areas, upgrades to restrooms, and the replacement of several windows subject to review and approval by PHC. The biggest project will entail the removal of an undersized, non-functional passenger elevator and installation of a service elevator sized to transport large instruments to all levels of the building and meet accessibility requirements.</t>
    </r>
  </si>
  <si>
    <t xml:space="preserve">Discovery Center, Labyrinth and Parking </t>
  </si>
  <si>
    <t>Awbury Arboretum Association</t>
  </si>
  <si>
    <r>
      <rPr>
        <sz val="10"/>
        <color rgb="FF000000"/>
        <rFont val="Arial"/>
      </rPr>
      <t>The proposed projext will be to make three significant capital improvements that will benefit the community we serve, and strengthen our financial viability. The most significant capital improvement will be the Discovery Center - an inviting reception point with administrative offices and classrooms. The second new capital improvement will be the new entrance and meditative garden, or meadow labyrinth, designed as a modest replica of the Avebury Henge in Wiltshire England for which the Cope family named Awbury. And the third improvement will be a much needed new porous surface 55 car parking area.</t>
    </r>
  </si>
  <si>
    <t>Drexel Academic Tower</t>
  </si>
  <si>
    <r>
      <rPr>
        <sz val="10"/>
        <color rgb="FF000000"/>
        <rFont val="Arial"/>
      </rPr>
      <t>The project entails creation and consolidation of spaces for Drexel's College of Nursing and Health Professions and the teaching functions of the College of Medicine. Spaces include classrooms; simulation labs and clinical skills teaching spaces; state of the art anatomy labs; and faculty and administrative offices. Proposed projet isfor the tenant improvement portion of a transformational development.</t>
    </r>
  </si>
  <si>
    <t>Eastern State Penitentiary Historic Site, Phase II Visitor Center</t>
  </si>
  <si>
    <r>
      <rPr>
        <sz val="10"/>
        <color rgb="FF000000"/>
        <rFont val="Arial"/>
      </rPr>
      <t>The construction of a new visitor center will enable Eastern State to welcome even more visitors and more school groups. Goals of phase two construction include: Installation of a “green roof” to help manage storm water runoff using a layer of specially-selected vegetation, ultimately helping regulate building temperature and improve air quality.Adaptation of the historic garden area into a “bio-retention basin” – a specially landscaped designed area to help groundwater management.Installation of year-round climate control in the current ticketing and museum store area.Completion of the plumbing infrastructure in preparation for eventual restroom facilities.</t>
    </r>
  </si>
  <si>
    <t>Einstein Medical Center Philadelphia RACP</t>
  </si>
  <si>
    <r>
      <rPr>
        <sz val="10"/>
        <color rgb="FF000000"/>
        <rFont val="Arial"/>
      </rPr>
      <t>The community surrounding Einstein Medical Center Philadelphia have experience a significant burden with cancer, especially colon cancer.The project consist of relocating and expanding our GI practice space from Klein 5 to Tabor Road MOB. The new nine exam room practice will support the growth of the practice and locate the practice next to the GI operatory creating a patient destination for GI services on the EMCP campus.</t>
    </r>
  </si>
  <si>
    <t>Equal Justice Center III</t>
  </si>
  <si>
    <t>Pennrose PHL, LLC</t>
  </si>
  <si>
    <r>
      <rPr>
        <sz val="10"/>
        <color rgb="FF000000"/>
        <rFont val="Arial"/>
      </rPr>
      <t>The EJC will consist of an innovative, energy efficient, 60,000 square foot office building, that will house several legal aid organizations in one place. The central building will guarantee below market rent and the possibility of ownership, and will create a more affordable arrangement for each of the organizations. The project includeseland acquisition, construction costs, and associated soft costs.</t>
    </r>
  </si>
  <si>
    <t>Ethanol Hand Sanitizer (Greenhouse Spirit Ventures)</t>
  </si>
  <si>
    <t>Greenhouse Spirit Ventures</t>
  </si>
  <si>
    <r>
      <rPr>
        <sz val="10"/>
        <color rgb="FF000000"/>
        <rFont val="Arial"/>
      </rPr>
      <t>We plan to build a facility that can utilize Pa Agriculture for the bulk production of USP Grade ethanol, the active ingredient that has been in short supply nationwide during Covid-19. Funds will be utilized for development of a 120,000 sq ft facility as well as process equipment for the production of USP grade ethanol and hand sanitizer bottling equipment.</t>
    </r>
  </si>
  <si>
    <t>Farm Fresh Produce &amp; Poultry</t>
  </si>
  <si>
    <r>
      <rPr>
        <sz val="10"/>
        <color rgb="FF000000"/>
        <rFont val="Arial"/>
      </rPr>
      <t>Residents lack access to high quality fresh affordable foods. Project includes repurposing delapidated properties located within this community, while providinga dedicated food source by purchasing an existing abandoned property (3+ acre) site at 1844-45 W Sedgley Avenue. Demolish existing site, Build and fit out a 50,000 sq ft fully equipped supermarket on this site.</t>
    </r>
  </si>
  <si>
    <t>First Bank of the United States Restoration</t>
  </si>
  <si>
    <t>Independence Historical Trust (formerly Friends of Independence National Historial Park</t>
  </si>
  <si>
    <r>
      <rPr>
        <sz val="10"/>
        <color rgb="FF000000"/>
        <rFont val="Arial"/>
      </rPr>
      <t>Independence Historical Trust is embarking on this project to bring the building up to code, preserve its history and reopen the building to the public. Including a full interior renovation and preservation scope, new HVAC, electrical, fire suppression system, finishes and preservation work at the historic central dome and laylight. A new addition will be built to add the necessary restrooms, elevator, additional means of egress, ADA compliant route and NPS entry check point without disturbing the building's historic character.</t>
    </r>
  </si>
  <si>
    <t>Fishtown Library Branch &amp; Recreation Center - Philadelphia</t>
  </si>
  <si>
    <t>City of Philadelphia - Rebuild</t>
  </si>
  <si>
    <r>
      <rPr>
        <sz val="10"/>
        <color rgb="FF000000"/>
        <rFont val="Arial"/>
      </rPr>
      <t>The project entails demolition of the Fishtown Recreation Center building (currently undersized at approximately 6,500 SF) and construction of a new steel and masonry building on the same site. The new building footprint, approximately 20,000 SF, will expand to house both the Fishtown Recreation Center and Fishtown Library Branch, which is currently located in an undersized 3-story structure across the street. Site improvements adjacent to the new building include the creation of ADA accessible routes to the building and through the site; incorporation of existing shade trees; site coordination with the previous Rebuild improvements to the play area and spraygrounds, hockey rink, basketball court, and mini-track.</t>
    </r>
  </si>
  <si>
    <t>FOFJHS Career Pathways Academy</t>
  </si>
  <si>
    <r>
      <rPr>
        <sz val="10"/>
        <color rgb="FF000000"/>
        <rFont val="Arial"/>
      </rPr>
      <t>The Career Pathways Academy Building would be a state-of-the-art 20,000sqft two story building built for the purpose of delivery high level vocational education &amp; workforce development. The Oblate Faculty House will be knocked down to make room for the new structure. The structure would have a massive common area for multiple trade disciplines to be taught simultaneously while 3 classrooms and additional breakout spaces would be created on the 1st floor. The second floor will have additional workshop spaces, offices for instructors, and an observation deck for Administrators.</t>
    </r>
  </si>
  <si>
    <t>Fox Chase Cancer Center ICU Modernization</t>
  </si>
  <si>
    <r>
      <rPr>
        <sz val="10"/>
        <color rgb="FF000000"/>
        <rFont val="Arial"/>
      </rPr>
      <t>The project involves the construction of a 15 bed ICU in an addition that will be connected to the current ICU space. This addition will be built on slab and protrude into a beautiful open courtyard in the center of the Fox Chase campus. When construction of the new unit is complete we will break thru the outer ICU wall and connect the spaces. Move all functions into the new space and renovate the current ICU space for waiting, consult room and storage.</t>
    </r>
  </si>
  <si>
    <t>Girard College Campus Improvement</t>
  </si>
  <si>
    <t xml:space="preserve">Girard College </t>
  </si>
  <si>
    <r>
      <rPr>
        <sz val="10"/>
        <color rgb="FF000000"/>
        <rFont val="Arial"/>
      </rPr>
      <t>This project includes renovating Founder's Hall and creating a Science Center at the High School. The Founder's Hall phase includes interior work to create a multi-purpose room and museum exhibit space. Exterior masonry will be restored and adjacent rooms will be repurposed for support spaces, a catering kitchen and break out conferencing spaces. Infrastructure upgrades are needed for accessibility, HVAC, electrical, lighting and life safety systems. The Science Center includes renovating the HS, MS and elementary science rooms with new systems, ventilation, chemical storage areas, lighting, teaching walls, casework, chemistry hoods and computer network infrastructure.</t>
    </r>
  </si>
  <si>
    <t>Globe Dye Works II</t>
  </si>
  <si>
    <t>Globe Development G.P. LLC</t>
  </si>
  <si>
    <r>
      <rPr>
        <sz val="10"/>
        <color rgb="FF000000"/>
        <rFont val="Arial"/>
      </rPr>
      <t>All of the funds will be used for envelope work on the facility's A-Building, which includes the installation of new, energy-efficient, factory-style windows in keeping with the facility's historical look; removal of failing insulation, installation of new insulation and roof membrane; preparatory construction and new green-roof landscaping; extension of two existing stair towers for roof access; masonry repairs and curb-side improvements on other buildings in the facility.</t>
    </r>
  </si>
  <si>
    <t>Grace Community Family Life Center</t>
  </si>
  <si>
    <t>Grace Baptist Church of Germantown</t>
  </si>
  <si>
    <r>
      <rPr>
        <sz val="10"/>
        <color rgb="FF000000"/>
        <rFont val="Arial"/>
      </rPr>
      <t>The proposed Grace Community Family Life Center Project will be new construction of a 15,000 square foot, 2-story building located at 25 W. Johnson Street. The building will feature Program &amp; Administrative Offices, the Food Distribution Center, After School Program Classroom, Meeting Rooms, Business Center and a Large Multi-purpose Room with a Commercial Kitchen for recreation, meetings, banquets and other community activities. It will be fully accessible with on-site parking. The building will have a green roof, solar panels and will use energy efficient HVAC systems and appliances.</t>
    </r>
  </si>
  <si>
    <t>Grand Hank STEM Center and Creative Space for Inner City Youth</t>
  </si>
  <si>
    <t>The knowledge Factory Incorporated</t>
  </si>
  <si>
    <r>
      <rPr>
        <sz val="10"/>
        <color rgb="FF000000"/>
        <rFont val="Arial"/>
      </rPr>
      <t>The proposed project will be used to renovate and retrofit a 9500 square foot “old watch factory” and construct the Grand Hank STEM Center and Creative Space. The Center will serve as an educational hub for a variety of STEM-related programs targeting students in grade K-12 as well as community-based programs. The Center will include on the first floor an analytical and wet chemistry lab, video production facility, culinary kitchen, and a 2000 square foot multipurpose training and event center. The second floor will house 6 classrooms suites for robotics and engineering, video gaming, mobile application design, and mathematics. Both floors will include office space and meeting space. The center will provide students with the opportunity to do hands-on STEM-related projects and share their work globally through live streaming.</t>
    </r>
  </si>
  <si>
    <t>Grasslands &amp; Giraffe Barn at Philadelphia Zoo</t>
  </si>
  <si>
    <t>Philadelphia Zoo</t>
  </si>
  <si>
    <r>
      <rPr>
        <sz val="10"/>
        <color rgb="FF000000"/>
        <rFont val="Arial"/>
      </rPr>
      <t>The Zoo will convert the existing Bird Lake to a large outdoor habitat for giraffes, ostrich and Ankole cattle. An existing artificial wetland will be incorporated into a scenic overlook, for close experiences with the giraffes. A pre-manufactured and pre-engineered tensile structure will be erected on a concrete foundation wall to create a new giraffe barn. The structure exceeds the energy code R-values for insulation and has a 25 year warranty with a much longer life span. The barn will have a visitor viewing area, storage and support spaces. Almost half of the indoor barn area will be roaming area for the giraffes in winter.</t>
    </r>
  </si>
  <si>
    <t>Hawthorne Hall</t>
  </si>
  <si>
    <t>Vicintas LLC</t>
  </si>
  <si>
    <r>
      <rPr>
        <sz val="10"/>
        <color rgb="FF000000"/>
        <rFont val="Arial"/>
      </rPr>
      <t>A complete rehabilitation of Hawthorne Hall as a community inspired commercial space for example, an entrepreneurship hub for minorities (co-working) or an art gallery space showcasing minority artist's works on all the floors. Construction of the project involves the adaptive reuse of the building's interior along with a careful restoration of the building's inside envelope and historic facade. The property consists of two buildings, that are connected internally. The ground floor is a commercial space that will be turned into a co-working space or an art gallery. The second and third floors combine into a large open area that could be utilized for additional co-working space or turned into artists creative spaces. A newly rehabbed Hawthorne Hall will showcase all the necessary amenities and safety requirements present in a modern building.</t>
    </r>
  </si>
  <si>
    <t>Historic Germantown RACP 2020</t>
  </si>
  <si>
    <t>Historic Germantown Preserved</t>
  </si>
  <si>
    <r>
      <rPr>
        <sz val="10"/>
        <color rgb="FF000000"/>
        <rFont val="Arial"/>
      </rPr>
      <t>This project has four phases: The complete renovation of the Stenton House's ancillary building to create a visitors center, ADA accessible meeting space and office space for staff. It will entail preservation of the property and new upgrades, to make it accessible, provide modern rest rooms and increase the space for education programs at the National Historic Landmark site. Interior and exterior renovation at the National Historic Landmark Johnson House, including preservation of doors, windows, and interior surfaces; electrical re-wiring; creating ADA compliant restrooms; and site work to correct drainage problems.The exterior conservation of Wyck's 8 historic out buildings and elements of its historic landscape, and the preservation of the interior and exterior, as well as HVAC upgrades at the main house, a National Historic Landmark.</t>
    </r>
  </si>
  <si>
    <t>IATSE Local 8 Training Center Expansion</t>
  </si>
  <si>
    <t>IATSE Local #8</t>
  </si>
  <si>
    <r>
      <rPr>
        <sz val="10"/>
        <color rgb="FF000000"/>
        <rFont val="Arial"/>
      </rPr>
      <t>The project to renovate the existing 10,000 sq ft facility at 2401 S.Swanson St. will begin in 2020 and cover all particulars of expansion including an elevator and second floor addition. Work will include site and substructure of the building, structural elements like steel and concrete, roofing and waterproofing, HVAC, plumbing, electrical, with equipment and labor costs considered.</t>
    </r>
  </si>
  <si>
    <t>Imvax Cell Immunotherapy Production Center - Philadelphia</t>
  </si>
  <si>
    <t>Imvax, Inc.</t>
  </si>
  <si>
    <r>
      <rPr>
        <sz val="10"/>
        <color rgb="FF000000"/>
        <rFont val="Arial"/>
      </rPr>
      <t>Imvax is leading the development of cell-based treatments for the most challenging cancers, starting with the most common and most lethal type of brain cancer, glioblastoma. The project will include fitting out space within the historic Curtis Center, with strong floor plates required to do the work but a need for significant interior renovation to ensure the IMVAX space will meet 21st century R&amp;D requirements.</t>
    </r>
  </si>
  <si>
    <t xml:space="preserve">Intercultural Family Services at 42nd and Chestnut </t>
  </si>
  <si>
    <t>RRG Chestnut St LLC</t>
  </si>
  <si>
    <r>
      <rPr>
        <sz val="10"/>
        <color rgb="FF000000"/>
        <rFont val="Arial"/>
      </rPr>
      <t>The Red Rocks Group are planning a ground up construction of a 7 story mixed-use space that includes 35,459 square feet of commercial office space. As part of the land acquisition agreement between Red Rocks Group and IFS (the former owner of the land), two floors of the constructed property will be dedicated commercial space and be used for IFS operations. The IFS offices will front Chestnut Street, and the RACP will support the fit out of the organization's office space. The construction of the office space includes installation of partitions, duct work, plumbing, electrical receptacles, the installation of electrical outlets and other land line and ethernet outlets, and other fixtures.</t>
    </r>
  </si>
  <si>
    <t>Kinney Center Merion Hall Addition</t>
  </si>
  <si>
    <t xml:space="preserve">Saint Joseph's University </t>
  </si>
  <si>
    <r>
      <rPr>
        <sz val="10"/>
        <color rgb="FF000000"/>
        <rFont val="Arial"/>
      </rPr>
      <t>Saint Joseph's University (SJU)'s Kinney Center for Autism Education and Support (the Kinney Center) has a two-fold mission to educate and train the autism professionals of tomorrow, while supporting and serving the individuals and families affected by autism today. The Project scope includes site preparation, design, engineering, permitting and construction of an expansion to Merion Hall, where the Kinney Center is located. This will include the construction of an approximately 30,000 SF, 3-story addition to Merion Hall on the SJU campus. In addition, construction will include site improvements across 60,000 SF and the build out of a Sensory Playground that will span approximately 9,000 SF.</t>
    </r>
  </si>
  <si>
    <t>Leading The way</t>
  </si>
  <si>
    <r>
      <rPr>
        <sz val="10"/>
        <color rgb="FF000000"/>
        <rFont val="Arial"/>
      </rPr>
      <t>The project will be theconstruction of a 36,000 sf, 400 seat capacity Performing Arts Center on the School District property located at 1700 W. Olney Avenue in Philadelphia. This project is the second phase of a 3 phased Master Plan for the redevelopment of the campus. The Performing Arts Center will connect to Central and expand and enhance classroom, practice and performance spaces.</t>
    </r>
  </si>
  <si>
    <t>LHS Charitable Trust Energy Retrofit &amp; Renovation</t>
  </si>
  <si>
    <t>Leon H. Sullivan Charitable Trust</t>
  </si>
  <si>
    <r>
      <rPr>
        <sz val="10"/>
        <color rgb="FF000000"/>
        <rFont val="Arial"/>
      </rPr>
      <t>The project includes improvements at 1415 N. Broad Street facility, including the installation of new heat pumps, a new elevator, security gates, security cameras, sidewalk repair, bathroom improvements, conversion from oil to gas for the entirety of the building, energy-efficient lighting, cooling-tower retrofit, painting, plumbing systems improvements, fire protection, and facade restoration (chemical cleaning).</t>
    </r>
  </si>
  <si>
    <t>Lower Schuylkill Cell &amp; Gene Therapy Innovation Campus</t>
  </si>
  <si>
    <t>Philadelphia Authority for Industrial Development (PAID)</t>
  </si>
  <si>
    <r>
      <rPr>
        <sz val="10"/>
        <color rgb="FF000000"/>
        <rFont val="Arial"/>
      </rPr>
      <t>Project will involve construction of an advanced multi-tenant facility on previously remediated, publicly owned land as part of a larger phased cell &amp; gene therapy (CGT) campus. The new 65,000-SF facility will provide 6-10 firms graduating from early-stage R&amp;D with access to small-scale manufacturing to translate research into intellectual property &amp; establish/refine proof of concept. Construction activities includehard construction; Specific functions include: 1800-SF leasable suites (8 on average); 20,100 SF of circulation &amp; support space, including decontamination, sample, wash suite, locker, &amp; cold rooms; 3,900 SF of warehouse/cold storage space; 13,000 SF of mechanical/electrical space; 9,500 SF office (conference &amp; administrative space); built-in process equipment allowance; &amp; building structural components (core, shell, &amp; roof enclosures).Project will also include improving site access from existing public transit &amp; the Schuylkill River Trail.</t>
    </r>
  </si>
  <si>
    <t>Magee Rehabilitation Hospital - Gaspar Outpatient Center Revitalization</t>
  </si>
  <si>
    <r>
      <rPr>
        <sz val="10"/>
        <color rgb="FF000000"/>
        <rFont val="Arial"/>
      </rPr>
      <t>The Gaspar Center (Gaspar) renovation project will provide a vital benefit to the community of people who have sustained a traumatic and disabling injury or illness in the Philadelphia region and beyond by providing them with an upgraded lifetime follow-up clinic. Gaspar has space for outpatient exams, phlebotomy, staff touchdown, offices, registration and waiting areas. The new space will incorporate a redesigned central core for staff and registration, a medication room, two new bariatric exam rooms, new consult and treating rooms, a new dictation room, and a new bariatric toilet room. Additionally, existing clean &amp; soiled utility rooms, equipment room and corridors will be renovated.</t>
    </r>
  </si>
  <si>
    <t>Mann Center for the Performing Arts - Enhance the Experience II</t>
  </si>
  <si>
    <r>
      <rPr>
        <sz val="10"/>
        <color rgb="FF000000"/>
        <rFont val="Arial"/>
      </rPr>
      <t>Continuing upgrades to the pavilion, the first the Mann has undergone since its opening in 1976, will provide significant direct, indirect, &amp; induced economic benefits:Skyline Stage infrastructure &amp; equipment construction;Electrical &amp; safety/security upgrades &amp; expansion including the purchase/installation of a new generator &amp; total restoration of the main power feed;Continuing restoration of the main Pavilion;Main Plaza &amp; facility wide enhancements including expansion of overcrowded entry plaza; renovation of existing hilltop, pavilion &amp; plaza restrooms; expansion of the Donor Area &amp; Education Center; safety upgrades including permanent magnetometers; small entry roof cover for weather protection &amp; expanded guest queuing;Upgrading current rainwater management system.</t>
    </r>
  </si>
  <si>
    <t>Merakey West Philadelphia</t>
  </si>
  <si>
    <t>Merakey</t>
  </si>
  <si>
    <r>
      <rPr>
        <sz val="10"/>
        <color rgb="FF000000"/>
        <rFont val="Arial"/>
      </rPr>
      <t>To mitigate the impact of this safety net hospital closure, Merakey will acquire the hospital campus and partner with other health care and social service provider organizations to create an innovative health care model designed to enable and ensure continuity of access to necessary medical care and to enhance and behavioral health services in West Philadelphia.The hospital campus is over 100 years old, and with this great historical value to the community comes a century of facility needs to maintain the campus. The start-up costs of this venture will be significant, with the facility extensive capital improvements over the next five years. In addition, since the building was created as a single-use hospital facility, substantial tenant improvements will be needed to make the space usable to non-profit human services partners throughout the region.</t>
    </r>
  </si>
  <si>
    <t>Methodist Services Power House Redevelopment</t>
  </si>
  <si>
    <t>Methodist Services</t>
  </si>
  <si>
    <r>
      <rPr>
        <sz val="10"/>
        <color rgb="FF000000"/>
        <rFont val="Arial"/>
      </rPr>
      <t>To repurpose the Power House for the Youth Center, significant exterior restoration and interior renovation are required to ensure the building itself can perform well into the foreseeable future and the interior spaces can support the intended new programming. Proposed scopeincludes: restoration of the building's exterior and structure; improvements to the buildings mechanical and HVAC system; plumbing, piping and fixtures; electrical MDP, wiring and fixtures; fire protection and emergency exit lighting; interior renovation, fit out and ADA improvements; and site lighting, water drainage and paving. An underground utility tunnel that runs from the main building to the Power House is in poor condition and will be repaired and reinforced for safety.</t>
    </r>
  </si>
  <si>
    <r>
      <rPr>
        <sz val="10"/>
        <color rgb="FF000000"/>
        <rFont val="Arial"/>
      </rPr>
      <t>Expansion of the Museum will include: Nearly doubling the Museum square footage, offering a clearer, more welcoming entry point that provides visitors with a comprehensive introduction to all aspects of the College. The existing Mütter Gallery will connect to a new two-floor gallery space that joins the Thomson Gallery and new Rare Book Gallery. New exhibitions will feature more of our collections and highlight important medical accomplishments, particularly those of underrepresented groups. Upgrades to 1955 Library Stacks—New HVAC and fire suppression system, new lighting, and improved physical layout and work areas, providing visual connection from the Museum into the stacks.</t>
    </r>
  </si>
  <si>
    <t xml:space="preserve">National Liberty Museum </t>
  </si>
  <si>
    <r>
      <rPr>
        <sz val="10"/>
        <color rgb="FF000000"/>
        <rFont val="Arial"/>
      </rPr>
      <t>The National Liberty Museum (NLM), located in the heart of historic Philadelphia, is a museum &amp; learning center dedicated to preserving America's heritage of freedom by fostering good character, civic responsibility, and respect for all.Our building, which is on the PA Historic Register. The project entails significant upgrades and renovations: our historic facade will be repaired per inspectors' recommendations; a new three-phase electrical service will be installed, including switchgear, transformer, and electrical room renovation; our fire systems will be upgraded to ensure code compliance; three of our main galleries will be completely renovated to improve visitor flow/traffic patterns and exhibition capabilities.</t>
    </r>
  </si>
  <si>
    <t>Natural Creativity Learning Center</t>
  </si>
  <si>
    <t>Natural Creativity</t>
  </si>
  <si>
    <r>
      <rPr>
        <sz val="10"/>
        <color rgb="FF000000"/>
        <rFont val="Arial"/>
      </rPr>
      <t>Natural Creativity is a Self-Directed Education Community Resource Center.The Master Plan encompasses over 45-50,000 square feet through three phases. Phase One is the Restoration of a 9,500 square foot vacant historic mansion Our renovation will completely restore the facility with paint, carpentry, sprinkler and ADA access, while continuing to provide access to the community as a Historic Landmark under a Fairmount Park 20 year lease with the Fairmount Park Conservancy. The renovated space will provide administrative and family meeting space for a number of essential activities for its students, faculty and family support services. Phase Three is the completion of a New constructed 3 Story 37,000 sf Learning and Community Center with an abundance of after school activities including Gymnasium, Retail, Café, Cooking facilities and classrooms. Art and Internet available resources to the Students and the Community.</t>
    </r>
  </si>
  <si>
    <t>North Philadelphia Regional Transit Center - North Station District II</t>
  </si>
  <si>
    <r>
      <rPr>
        <sz val="10"/>
        <color rgb="FF000000"/>
        <rFont val="Arial"/>
      </rPr>
      <t>The Ink Building is one component of a larger development called North Station District (“NSD”) which is a multi-phase project totaling over one-million square feet of development rights.The project entails repair, remediation, and restoration of the buildings envelope including all new roofing, significant façade work, energy efficient windows, upgraded entrances, as well as upgrades in the streetscape. This Project, will also activate the platform access from the building to the Septa Chestnut Hill West Line platform which stops along the rear of this building. Additionally, the current condition of this building is limited to a skeleton of a structure. As such, this project will re-introduce all new mechanical and electrical systems, vertical transportation, as well as plumbing and sprinkler systems.</t>
    </r>
  </si>
  <si>
    <t>North Philadelphia Revitalization Initiative III</t>
  </si>
  <si>
    <t>North10 Philadelphia</t>
  </si>
  <si>
    <r>
      <rPr>
        <sz val="10"/>
        <color rgb="FF000000"/>
        <rFont val="Arial"/>
      </rPr>
      <t>All of the RACP funding will help fund construction costs for the Lenfest Center renovations, which are extensive and consist of reconfiguring the first floor to create more classrooms and recreational space, new offices and staff meeting space, additional bathrooms, a nurse station and additional pantry space. The second-floor renovations consist of expanding and fitting out the rear portion to create space for more community programs and creating a new staircase to the roof which will enable use that space for programs and events.</t>
    </r>
  </si>
  <si>
    <t>Oak Lane Diner</t>
  </si>
  <si>
    <t>ABEER LP</t>
  </si>
  <si>
    <r>
      <rPr>
        <sz val="10"/>
        <color rgb="FF000000"/>
        <rFont val="Arial"/>
      </rPr>
      <t>The project will provide different services that are essential and needed in this community, the project entails a fresh food supermarket, senior housing, restaurant, office space and parking to support the new businesses. The construction of a 5 story building and parking lot area.6521-23 N. Broad St: This lot is owned by the company, A new open-air parking lot for the whole project and new 5 story residential building will be constructed.6528 N. Broad and 6511 Old York: These lots will be consolidated. New 5 story with underground parking will be constructed, for the uses will include: fresh food market, diner, offices, and senior housing.</t>
    </r>
  </si>
  <si>
    <t>ODAAT AFCOM - One Day at a Time</t>
  </si>
  <si>
    <t>One Day at a Time</t>
  </si>
  <si>
    <r>
      <rPr>
        <sz val="10"/>
        <color rgb="FF000000"/>
        <rFont val="Arial"/>
      </rPr>
      <t>Currently AFCOM is approximately 11,900 developed square feet, and this project would increase that to slightly more than 13,000 square feet. The redevelopment will address accessibility, improve the overall functionality of the space, resolve code and health-safety issues, address building envelope and systems issues, modernize internal systems, and most importantly, improve the experience for the residents. It will make the facility handicap accessible, including a new street-level entry and an elevator. New living quarters, with a small number of doubles. Once completed, the capacity will be 75 beds, with 55 single carrels, 2 single rooms, and 9 double rooms. The number of private powder rooms will increase to four. Bathing areas and kitchens will be completely modernized, relocated, and rebuilt. The project will bring to code, modernize, and expand access for the facility's dining, washing and lounge spaces.</t>
    </r>
  </si>
  <si>
    <t>JASTECH Development Services, Inc</t>
  </si>
  <si>
    <r>
      <rPr>
        <sz val="10"/>
        <color rgb="FF000000"/>
        <rFont val="Arial"/>
      </rPr>
      <t>The Overbrook Farmacy is situated on a former supermarket that closed in the 1980s. The transit accessible center will bring back the vacant site into productive uses for an underserved community. The existing, crumbling structures at the site will be demolished to construct the newly built center. The center's plans includes required spaces for exam rooms, staff offices, and other requirements such as providing a separate entrance to the wellness center and privacy issues based on HIPPA. Further, the center will include a public venue area that could be offered for educational sessions, event rental, vertical interior agriculture center, a farmer's market, the commercial kitchen, and fresh food market.</t>
    </r>
  </si>
  <si>
    <t xml:space="preserve">Overbrook School for the Blind Student Accessibility </t>
  </si>
  <si>
    <t xml:space="preserve">Overbrook School for the Blind </t>
  </si>
  <si>
    <r>
      <rPr>
        <sz val="10"/>
        <color rgb="FF000000"/>
        <rFont val="Arial"/>
      </rPr>
      <t>Overbrook School for the Blind, serves and protects a vulnerable student population, including those who are vision impaired or have significant disabilities, while preparing them for post-school job placements. Currently, the main entry is not safe nor accessible for an increasingly non-ambulatory student population, nor is it sufficient to suppress an active shooter scenario.Elevator installed in existing 3 story shaft sized for multiple wheelchairs/trip. Provides a public accessible and secure entrance to the campus' main building overcoming 9 steps and the circuitous route that bypasses security. Allows non-ambulatory students to use front entry and access 2nd fl classrooms. Integrates with 2nd fl shelter in place area for safety during evacuation. Additional ramps at front entrance for rapid egress. Added accessible routes for the Auditorium allowing rapid/safe movement of students.</t>
    </r>
  </si>
  <si>
    <t xml:space="preserve">PATH 1919 - Northeast Philadelphia Community Revitalization </t>
  </si>
  <si>
    <t>PATH (People Acting to Help), Inc.</t>
  </si>
  <si>
    <r>
      <rPr>
        <sz val="10"/>
        <color rgb="FF000000"/>
        <rFont val="Arial"/>
      </rPr>
      <t>PATH will construct outpatient treatment facilities and administrative offices, along with surplus office spaces for at least nine established nonprofit providers. Specifically, PATH will: 1) Renovate a vacant 4-story structure at 1919 Cottman Avenue, preserving the appearance of its mid-century modern façade and expand it with a 4-story addition.2) Add a detached 4-story structure to house programs specifically for children, as well as a landscaped green space between the two buildings, new pedestrian pathways and parking areas, and planted trees along surrounding sidewalks.</t>
    </r>
  </si>
  <si>
    <t>PCOM Family Medicine + Vybe - Philadelphia</t>
  </si>
  <si>
    <t>Philadelphia College of Osteopathic Medicine</t>
  </si>
  <si>
    <r>
      <rPr>
        <sz val="10"/>
        <color rgb="FF000000"/>
        <rFont val="Arial"/>
      </rPr>
      <t>The newly expanded Family Medicine Suite (to include approximately 8,000 sf of existing unoccupied space on the first floor of Rowland Hall) will include 15 patient exam rooms; a 15 seat preceptor/multipurpose room; waiting, reception, and business areas; a physician assistant/Doctors' area, lab; an injection room; office space; clean and soiled utility spaces; a psychiatric evaluation area; a staff lounge; and dedicated patient and staff restroom facilities. As part of the project, there will be significant work to the mechanical, electrical, and plumbing (MEP) systems serving the exam room conversions as well as other clinic spaces.</t>
    </r>
  </si>
  <si>
    <t>Pennovation Works Infrastructure Phase 1</t>
  </si>
  <si>
    <r>
      <rPr>
        <sz val="10"/>
        <color rgb="FF000000"/>
        <rFont val="Arial"/>
      </rPr>
      <t>Thisprojectis for Phase 1 of critical Infrastructure Development to be constructed at the Pennovation Works site on Grays Ferry Avenue in the City of Philadelphia. The placement of this infrastructure is necessary to enable the development of the east parcels of the site, which will include approximately 8 acres or 500,000 SF of build out. The work will include: establish gas, sanitary and storm sewer facilities on 35th Street; establish electric duct bank and communication duct bank on 36th Street; establish electric duct bank, communications duct bank, and sanitary sewer facilities on a perpendicular connector (mid-block between 35th street &amp; 36th Street); and install and connect a new site electrical substation (15KV double-ended) at 36th Street and Grays Ferry Avenue to provide redundant power.</t>
    </r>
  </si>
  <si>
    <t>Philadelphia Film Center</t>
  </si>
  <si>
    <t>Philadelphia Film Society</t>
  </si>
  <si>
    <r>
      <rPr>
        <sz val="10"/>
        <color rgb="FF000000"/>
        <rFont val="Arial"/>
      </rPr>
      <t>The Philadelphia Film Society will renovate the former Prince Theatre to make it the premier hub for film in Philadelphia. The project includes the construction and renovation of existing interior spaces, including a community and education screening room, the venue's main 500 seat theater, the box office, vestibule and lobby, as well as concessions and café spaces. The project, eventually, will also renovate the roof to create Philadelphia's first rooftop theater. Key to the project is the renovation of interior space to create two new theaters and the renovation of one of its two existing theaters, to accommodate screenings of varying sizes, and to make accessible after school programming for Center City students.</t>
    </r>
  </si>
  <si>
    <t>Philadelphia Technical Training Institute - Expansion</t>
  </si>
  <si>
    <t>Philadelphia Technical Training Institute</t>
  </si>
  <si>
    <r>
      <rPr>
        <sz val="10"/>
        <color rgb="FF000000"/>
        <rFont val="Arial"/>
      </rPr>
      <t>Since our inception, PTTI has been helping train our local community to find good jobs paying a living wage, and enabling them to support their families and benefit our community. Renovations will be made the existing building to modernize and expand the cafeteria area to enable us to handle the new influx of students. The new building will enable us to expand our class offerings.</t>
    </r>
  </si>
  <si>
    <t>Philly Foodworks Food Hub Expansion</t>
  </si>
  <si>
    <t>Philly Foodworks, LLC</t>
  </si>
  <si>
    <r>
      <rPr>
        <sz val="10"/>
        <color rgb="FF000000"/>
        <rFont val="Arial"/>
      </rPr>
      <t>Approximately one in five Philadelphians face food insecurity. Independently owned and operated online grocery platform, Philly Foodworks, will directly increase access to fresh, healthy food to the immediate community through the construction of our storefront location (with plans to become SNAP eligible) and warehouse infrastructure needed to facilitate low income bulk-purchasing clubs.Philly Foodworks' Food Hub Expansion Project has 3 phases. Phase one: Architectural Design; Phase two: Site Work (Construction- demolition of current interior;Structural work including the addition of a storm drain, masonry, new plumbing, and electrical infrastructure;Storefront construction;commercial kitchen;distribution loading dock; warehouse workspace); Phase three: Fixtures and Finishings.</t>
    </r>
  </si>
  <si>
    <t>Prefabricated Cabin Assembly Complex</t>
  </si>
  <si>
    <t>Philly Shipyard, Inc.</t>
  </si>
  <si>
    <r>
      <rPr>
        <sz val="10"/>
        <color rgb="FF000000"/>
        <rFont val="Arial"/>
      </rPr>
      <t>The project will start with the construction of a warehouse in the shipyard, followed by construction materials receiving area and a cabin manufacturing facility. We also intend to build office units for workers, vessel owners and regulatory authorities supporting new vessel construction.Process steps: Site improvements, installation of utilities and installation of concrete and asphalt pads, erection of warehouse.</t>
    </r>
  </si>
  <si>
    <t>RAIR Art Program Expansion</t>
  </si>
  <si>
    <t>RAIR Inc</t>
  </si>
  <si>
    <r>
      <rPr>
        <sz val="10"/>
        <color rgb="FF000000"/>
        <rFont val="Arial"/>
      </rPr>
      <t>RAIR's planned relocation is situated on an 11-acre Superfund site, a salvage yard that closed in the 1980s, formerly called the Metal Bank, and now owned by Revolution Recovery. The new facility will include the construction of new artist studios, a dedicated open green space for a new sculpture park, and a flex space for educational initiatives.As the site is a Superfund site, the initial costs will go towards select demolition, earthwork, and landscaping as the site was a former industrial site. After sitework is completed, the new building for RAIR will be constructed into the specified uses.</t>
    </r>
  </si>
  <si>
    <t>Ralph J Roberts Boys &amp; Girls Club</t>
  </si>
  <si>
    <r>
      <rPr>
        <sz val="10"/>
        <color rgb="FF000000"/>
        <rFont val="Arial"/>
      </rPr>
      <t>To bring hope to Germantown's kids, we will renovate our facility to create an accessible, modern 27,145 sq ft facility at 23-53 W Penn Street featuring a Literacy Center, Tech Center, STEM Lab &amp; Kids Café. Additionally, we will make the Club handicapped accessible and add an outdoor basketball court. The proposed project is renovation/construction for the RJR Club, including: renovating the old Club House including the cost of repointing masonry, installing new bathrooms, replacing windows throughout the building, installing new flooring and installing new mechanical systems.</t>
    </r>
  </si>
  <si>
    <t>RCHS Vision of Promise (Roman Catholic High School)</t>
  </si>
  <si>
    <t xml:space="preserve">Roman Catholic High School </t>
  </si>
  <si>
    <r>
      <rPr>
        <sz val="10"/>
        <color rgb="FF000000"/>
        <rFont val="Arial"/>
      </rPr>
      <t>To ensure that our young men are able to compete in a global marketplace, where math and science literacy skills are indispensable, Phase 2 of our A Vision of Promise campaign entails the building of a STEM center. This center, to be built on the parking lot contiguous with the 1890 building, will contain six additional classrooms dedicated to science, technology, engineering, and mathematics. The STEM Center will house new biology, chemistry, and physics laboratories, along with an active learning classroom.</t>
    </r>
  </si>
  <si>
    <t>Reading Terminal Market Capital Improvements</t>
  </si>
  <si>
    <t>Reading Terminal Market</t>
  </si>
  <si>
    <r>
      <rPr>
        <sz val="10"/>
        <color rgb="FF000000"/>
        <rFont val="Arial"/>
      </rPr>
      <t>Reading Terminal Market (RTM) is specifically requesting RACP funding to fund the major ductwork in order to improve airflow in the main seating area of the market. In addition, the funding will be used towards renovating the northeast corner to serve as a fulfillment area for e-commerce orders. As an indoor market that contains multiple food vendors, it is critical to continue renovations and improvements to ensure the market continues to attract locals and visitors.The construction will include duct and fan installation, electrical rewiring, carpentry, and construction of the fulfillment center for e-commerce orders.</t>
    </r>
  </si>
  <si>
    <t>Refrigeration Replacement PWPM</t>
  </si>
  <si>
    <t>Regional Produce Cooperative Corporation</t>
  </si>
  <si>
    <r>
      <rPr>
        <sz val="10"/>
        <color rgb="FF000000"/>
        <rFont val="Arial"/>
      </rPr>
      <t>The Philadelphia Wholesale Produce Market (PWPM) is the nation's premier produce terminal serving as the lynchpin to providing fruits and vegetables throughout the northeast United States. At 700,000 square feet, the PWPM is second-largest refrigerated building in the world providing a state of the art, temperature-controlled environment to sell produce.Refrigeration Replacement Project for the 700,000 SQ FT Building includes: Condenser Lift Replacement to ensure proper temperature conditions throughout the facility to maintain product freshness and quality and anew Evapco Condenser which includes; IBS Standard Structure, Stainless Steel Coils, High Flow Coils, Nitrogen Charged Coils, Electric Heaters, Premium Efficient Inverter Capable Motor Fans and Heaters.</t>
    </r>
  </si>
  <si>
    <t>Renovation of Frankford Library</t>
  </si>
  <si>
    <r>
      <rPr>
        <sz val="10"/>
        <color rgb="FF000000"/>
        <rFont val="Arial"/>
      </rPr>
      <t>The programmatic functions of library-as-community and civic meeting space-as-community are separated by floors but connected by the café which, in turn, acts as a link to the street. From the outside in, the designs include sidewalk upgrades, new landscaping, signage, lighting and a new entry awning and curtainwall glazing, lobby improvements to activate and make more welcoming the space, new meeting and study rooms enclosed with glass partitions at the rear of the main level rear, lower level reconfiguration to provide an additional meeting room, consolidation of existing storage spaces to create a new staff workspace, kitchen renovation, insertion of a new passenger elevator, and main stair reconfiguration.</t>
    </r>
  </si>
  <si>
    <t>Restoring Pennsylvania's Birthplace: Carpenters' Hall Renovations &amp; Upgrades</t>
  </si>
  <si>
    <t>The Carpenters' Company</t>
  </si>
  <si>
    <r>
      <rPr>
        <sz val="10"/>
        <color rgb="FF000000"/>
        <rFont val="Arial"/>
      </rPr>
      <t>Project includesrenovation and restoration of Carpenters' Hall.In 2026 we will mark the 250th anniversary of the Pennsylvania Provincial Conference, which authorized the new state constitution that created the Commonwealth of Pennsylvania. To mark these Carpenters' Hall milestones the Company is undertaking the Hall's first comprehensive renovation and restoration since the early 1980s. The project includes a new perimeter drainage system, new HVAC systems, new utility connections, replacement pavers and roof tiles, new lightning protection, new gutters and flashing, and comprehensive masonry and millwork repairs. Together, these improvements will extend the life expectancy of Carpenters' Hall for another century of service.</t>
    </r>
  </si>
  <si>
    <t>Rhoads Industries Innovation and Advance Technology Center</t>
  </si>
  <si>
    <t>Rhoads Industries, LLC</t>
  </si>
  <si>
    <r>
      <rPr>
        <sz val="10"/>
        <color rgb="FF000000"/>
        <rFont val="Arial"/>
      </rPr>
      <t>IMM LLC, is renovating a 310,000 sq. ft. manufacturing facility and related training facility space. This project will further advance the renovation of Manufacturing facility Building 57 and related part of the building to house and support advanced manufacturing of ships and to support the Innovation and Advance Technology Center. This expansion will also provide support to further a center for business innovation and the purchase and renovation of a new training facility on the property for training and development.</t>
    </r>
  </si>
  <si>
    <t>Ritter Hall - Institute on Disabilities and Sponsored Projects relocation</t>
  </si>
  <si>
    <t>Temple University - Of the Commonwealth System of Higher Education</t>
  </si>
  <si>
    <r>
      <rPr>
        <sz val="10"/>
        <color rgb="FF000000"/>
        <rFont val="Arial"/>
      </rPr>
      <t>Project will relocate the Institute on Disabilities and Sponsored Projects to a newly renovated central suite within the College of Education's Ritter Hall Complex. Project will include complete renovation of 14,395 SF space. The architectural design promotes wellness, productivity and efficiency, forming a new academic experience while creating a collaborative working environment and includes new reception areas, conference rooms, offices (both private and open) and support spaces. In addition, all MEP systems and technology will be upgraded to meet the needs of the new space.</t>
    </r>
  </si>
  <si>
    <r>
      <rPr>
        <sz val="10"/>
        <color rgb="FF000000"/>
        <rFont val="Arial"/>
      </rPr>
      <t>The project will fill the last major gap in the Schuylkill Banks trail, along approximately 3,000 feet of the riverfront between Christian Street and 34th Street. The project will consist of the construction of a cable supported bridge structure and related connections to existing on-land trail segments on either side of the structure. Construction elements include grading, paving, landscaping, lighting and the construction of an elevated structure partly over water. The deck on the structure will be reinforced concrete and the portion of the trail on grade will be asphalt. Foundations within the riverbed will be on caissons (drilled shafts) founded on bedrock. Design aspirations are for a sleek structure with thin deck and lighted pathways for nighttime use and safety.</t>
    </r>
  </si>
  <si>
    <t>Sedgwick Theater Renovations</t>
  </si>
  <si>
    <t>Quintessence Theatre</t>
  </si>
  <si>
    <r>
      <rPr>
        <sz val="10"/>
        <color rgb="FF000000"/>
        <rFont val="Arial"/>
      </rPr>
      <t>The aging theater requires renovations, repairs, and interventions that will help modernize the space and create a more comfortable and welcoming venue for the community and theater goers. The project will entail renovating as much of the Sedgwick while maintaining the original art deco, William H. Lee architecture as possible. QTG envisions a lobby that is a community meeting space where our neighbors, artists and audiences can mingle after performances let out. In addition, we envision a number of improvements that will help meet our space needs, including: two performance spaces, rehearsal space, office space, a costume shop, and storage.</t>
    </r>
  </si>
  <si>
    <t xml:space="preserve">Share Food Program Energy </t>
  </si>
  <si>
    <t>Share Food Program</t>
  </si>
  <si>
    <r>
      <rPr>
        <sz val="10"/>
        <color rgb="FF000000"/>
        <rFont val="Arial"/>
      </rPr>
      <t>Project entailsnew roof sections on Share's warehouse at 2901 W. Hunting Park Ave, Philadelphia and a 330 kW solar energy system installed on a new roof portion. The solar system will provide an approximately 50% energy offset. This project will cover roof sections that were not improved in a previous RACP project, and will be suitable for a ballast mounted rooftop solar energy array.</t>
    </r>
  </si>
  <si>
    <t>Sharswood Grocery Outlet</t>
  </si>
  <si>
    <t>Mosaic Development Partners, LLC</t>
  </si>
  <si>
    <r>
      <rPr>
        <sz val="10"/>
        <color rgb="FF000000"/>
        <rFont val="Arial"/>
      </rPr>
      <t>The RACP award will cover costs associated with the new construction of the grocery store within the Sharswood Shopping Center at 2051-77 Ridge Avenue - anchored by Grocery Outlet, as well as an urgent care and parking. The full shopping center is +/- 200,000SF renovation of currently vacant land that will include a Grocery Outlet, Everest Urgent Care, parking, complimented by a walkable orchard. The site will also include two mixed use buildings and a residential multifamily that together house 98 residential units, both market rate and affordable to foster a mixed income community. The retail on the ground floor includes Santander Bank, and Wing Stop, with additional space to be leased, all complimented by the outdoor community area, Webb Plaza.</t>
    </r>
  </si>
  <si>
    <t>Sharswood Phase 3</t>
  </si>
  <si>
    <r>
      <rPr>
        <sz val="10"/>
        <color rgb="FF000000"/>
        <rFont val="Arial"/>
      </rPr>
      <t>Sharswood Phase III is a new construction, 146-unit family development in 2- and 3-story townhomes in the Sharswood neighborhood of Philadelphia. The unit mix will consist of nine (9) one-bedroom, eighty-two (82) two-bedroom, forty (40) three-bedroom, and fifteen (15) four-bedroom apartments. Of the 146 affordable units, fourteen (14) units will be restricted to households earning 20% of the Area Median Income (AMI) or below, ninety-six (96) units will be restricted to households earning 50% AMI or below, and thirty-six (36) units will be restricted to households earning 60% AMI or below. Ninety-five (95) units will have Project-Based Vouchers, provided by the Philadelphia Housing Authority, set at fair market rents (FMR). All buildings will meet Enterprise Green Communities standards with Energy Star appliances.</t>
    </r>
  </si>
  <si>
    <t>SHRO Liberty Hub Accelerator</t>
  </si>
  <si>
    <t>Sbarro Health Research Organization Inc.</t>
  </si>
  <si>
    <r>
      <rPr>
        <sz val="10"/>
        <color rgb="FF000000"/>
        <rFont val="Arial"/>
      </rPr>
      <t>Construction will consist of renovation of approximately 20,000 sq/ft of usable space (23,480 sq/ft total) within the Curtis Building. Theproposed projectwill be to construct an approximate mix of space, consisting of: (i) office suites comprising 15,000 sq/ft; (ii) flexible general office space comprising 3,000 sq/ft; (iii) a conference room comprising 800 sq/ft; and (iv) a laboratory component and associated common areas comprising 1,200 sq/ft. The laboratory component will be utilized by the Sbarro Health Research Organization. The Project will also accommodate expansion stage start ups in the life sciences, digital health, medical device and related technology sectors seeking a research platform, partnerships with industry and academia, management support and capital investment.</t>
    </r>
  </si>
  <si>
    <t xml:space="preserve">Silvi Maintenance Shop </t>
  </si>
  <si>
    <t>Alta Industrial Properties, Inc.</t>
  </si>
  <si>
    <r>
      <rPr>
        <sz val="10"/>
        <color rgb="FF000000"/>
        <rFont val="Arial"/>
      </rPr>
      <t>The project will transform a vacant, blighted dumping ground into a maintenance and parking facility as an expansion for the recently constructed Silvi Concrete manufacturing plant located across the street.The project activites include site clean up, development and improvements, including compaction, utilities and construction. Electrical, gas, water, sanitary sewer and storm water utilities will all need to installed at the site prior to beginning construction. Additionally, construction includes the maintenance garage, parking lot paving, landscaping and fencing.</t>
    </r>
  </si>
  <si>
    <t>Simons’ Outdoor Renovation</t>
  </si>
  <si>
    <t>Mt. Airy USA dba Mt. Airy CDC</t>
  </si>
  <si>
    <r>
      <rPr>
        <sz val="10"/>
        <color rgb="FF000000"/>
        <rFont val="Arial"/>
      </rPr>
      <t>The Simons' Outdoor Renovation Project will require new construction and renovation of the Simons Recreation Center. Renovation of the Simons Recreation Center will be funded by Philadelphia Rebuild, a City of Philadelphia multimillion dollar program that renovates recreation centers, parks and libraries.The construction component of the project includes a new play area, track, multi-use athletic field, handball court, and tennis courts. The renovation component includes renovation work on the existing recreation center building, specifically exterior improvements on the roof.</t>
    </r>
  </si>
  <si>
    <t>Smith Playground Preserving Play Preschool</t>
  </si>
  <si>
    <t>Smith Memorial Playground and Playhouse</t>
  </si>
  <si>
    <r>
      <rPr>
        <sz val="10"/>
        <color rgb="FF000000"/>
        <rFont val="Arial"/>
      </rPr>
      <t>This project will support major infrastructure upgrades to the 120-year-old Smith Playhouse. Renovations will add 4,000 square feet of space by transforming areas of the building that are not currently usable. The majority of the new space will become a new, state-of-the-art Urban Nature Preschool and Teacher Training Center.This project will address major infrastructure upgrades: Structural work will address leakages on the terraces that make up the building envelope;Upgrades to the exterior; removing and replacing terrace shoring and floor slab; mechanical, electrical, and plumbing upgrades; door frames and hardware; millwork/casework; painting; installing operable partitions; bathroom partitions and specialties.</t>
    </r>
  </si>
  <si>
    <t>South Quarter Crossing</t>
  </si>
  <si>
    <t>Cedar Realty Trust Partnership, LP (Parent company of the LLC's)</t>
  </si>
  <si>
    <r>
      <rPr>
        <sz val="10"/>
        <color rgb="FF000000"/>
        <rFont val="Arial"/>
      </rPr>
      <t>South Quarter Crossing represents a more than 1 million square foot mixed-use development merging the existing South Philadelphia Shopping Center and Quartermaster Plaza properties combining renowned national anchors, top performing local merchants and luxury multi-family units in one location. Cedar will construct 277 residential units across two mixed-use buildings. The project will also include additional surface and structured parking spots, new bicycle racks and is proximate to 10 convenient bus stops.</t>
    </r>
  </si>
  <si>
    <t>SPIN Early Childhood Education Center - Philadelphia</t>
  </si>
  <si>
    <t>Special People in Northeast, Inc.</t>
  </si>
  <si>
    <r>
      <rPr>
        <sz val="10"/>
        <color rgb="FF000000"/>
        <rFont val="Arial"/>
      </rPr>
      <t>SPIN owns the property at 10541 Drummond Road, allowing SPIN to move 6 classrooms currently in rented space to this newly renovated, owned, 8-classroom space. With the expansion of two classrooms, SPIN will be providing high quality education for 40 additional children. Theseactivitiesinclude: general condition work, demolition, masonry, wood, plastics, metal, insulation, doors, windows, finishes such as countertops, painting, drop ceilings, bathrooms, mechanical, electrical and project management.</t>
    </r>
  </si>
  <si>
    <t>Square at uCity - University City Science Center</t>
  </si>
  <si>
    <t>University City Science Center</t>
  </si>
  <si>
    <r>
      <rPr>
        <sz val="10"/>
        <color rgb="FF000000"/>
        <rFont val="Arial"/>
      </rPr>
      <t>The Project entails the design and construction of a one-acre publicly accessible ”town square” and gathering space in the heart of Philadelphia's University City innovation district. Theproposed project includeshard construction costs, including a mix of landscaping and hardscaping and a variety of spaces for flexible use. In particular, a nearly 10,000 square foot event lawn, a signature canopy element, a sleek glass box parking kiosk with a fountain waterfall, and over 20 new trees.</t>
    </r>
  </si>
  <si>
    <t>St. Joseph's Prep Capital Improvement - Philadelphia</t>
  </si>
  <si>
    <t>St. Joseph's Preparatory School</t>
  </si>
  <si>
    <r>
      <rPr>
        <sz val="10"/>
        <color rgb="FF000000"/>
        <rFont val="Arial"/>
      </rPr>
      <t>The Prep is embarking on a transformational plan to significantly improve our urban campus and 50-year-old main building. The project includes a Learning Commons equipped with technology and resources necessary for collaborative and research based learning, Design Center offering technology resources for the creative and coding work related to STEAM fields, Innovation Center, Academic Lab, Boardroom, Counseling and Resource Center, renovated Theatre, and renovated Lobby addressing the security needs of the institution.</t>
    </r>
  </si>
  <si>
    <t>Steamie Workplace</t>
  </si>
  <si>
    <r>
      <rPr>
        <sz val="10"/>
        <color rgb="FF000000"/>
        <rFont val="Arial"/>
      </rPr>
      <t>The Steamie Workplace site will provide opportunities to engage a strategy providing necessary training and viable employment after completion.This project involves an abandoned building that can be renovated and utilized as a workforce training site to address skill training for unemployment due to the Covid 19 pandemic and for misplaced workers that will not be returning to their place of employment due to permanent closing of businesses. The funds will be used to renovate the site to obtain an occupancy certification to provide training. The renovations include roofing, exterior windows, doors and walls, elevators, plumbing, HVAC, electrical, build out and unknown contingency costs.</t>
    </r>
  </si>
  <si>
    <t>Sterling Paper Lofts</t>
  </si>
  <si>
    <t>Sterling Paper Lofts LLC</t>
  </si>
  <si>
    <r>
      <rPr>
        <sz val="10"/>
        <color rgb="FF000000"/>
        <rFont val="Arial"/>
      </rPr>
      <t>Located at 2155 Castor Avenue, the Sterling Paper Company building is a vacant and unique building that is over 185,000 square feet. FMC began rehabilitating the building and marketing to lease space as warehouse and commercial space. The majority of the demolition work has been completed, along with a new roof, floors and windows and the building is now in shell condition, ready for commercial use. FMC will develop phase two of the Sterling Paper building in five stages. Starting with the highest value section, FMC will develop 72 residential units in sections 1-4, on floors 2-3 and over 60,000 sq.ft. of office, retail and commercial space on the first floor. The rear of the building will be marketed to light industrial and manufacturing companies and the front to retail/commercial. Renovation includes, but are not limited to, demolition; architect; mechanical engineering plans; utilities; permits, concrete slab, glass, insulation; framing; sheetrock, doors; atrium; and interior stairs.</t>
    </r>
  </si>
  <si>
    <t>Sultan Jihad Ahmad Community Foundation Renovation III</t>
  </si>
  <si>
    <t>Sultan Jihad Ahmad Community Foundation</t>
  </si>
  <si>
    <r>
      <rPr>
        <sz val="10"/>
        <color rgb="FF000000"/>
        <rFont val="Arial"/>
      </rPr>
      <t>The final renovations at 1901 West Oxford Street Basement, 2nd and 3rd floors, that house the Foundation, will allow for increase commercial space in the city's Keystone Empowerment Zone with the ability to bring economic opportunities to the community. The Foundation has developed relationships with neighborhood groups and with government organizations that are designed to assist residents in the development of employable skills. The funds will be used in completing the construction of the basement, 2nd &amp; 3rd floors of 1901 West Oxford Street.</t>
    </r>
  </si>
  <si>
    <t>SUPRA/EMSCO project at the West Parkside Industrial Park</t>
  </si>
  <si>
    <r>
      <rPr>
        <sz val="10"/>
        <color rgb="FF000000"/>
        <rFont val="Arial"/>
      </rPr>
      <t>The SUPRA/EMSCO Scientific companies founded in Pennsylvania, in 1980, providing Laboratory, research supplies &amp; pharmaceutical chemicals, to universities and pharmaceutical companies; entails the Acquisition of 9.3 acres of Land from PIDC and New Construction of a 70,000 square foot Office &amp; Warehouse &amp; Cryo-Preservation (Sub-zero Cold Storage of Gene &amp; Cell Culture for Scientific Research), in the West Parkside Industrial Park. This land has been vacant for over 30 years. This project will entail site environmental remediation and extensive site soil and foundation stabilization work.</t>
    </r>
  </si>
  <si>
    <t>The Franklin Institute Master Plan</t>
  </si>
  <si>
    <r>
      <rPr>
        <sz val="10"/>
        <color rgb="FF000000"/>
        <rFont val="Arial"/>
      </rPr>
      <t>The Franklin Institute Master Plan project consists of three distinct phases with other improvements interspersed in each phase. The earliest phase includes the expansion of the two-story collection gallery centering on the Baldwin 6,000 Locomotive. Additionally, an upgraded atrium will be decluttered to serve as the navigational and informational hub to the museum. Two exhibition gallery renovations will complete Phase 1.Among the improvements included in the project's latter phases are the centralization of the entry and ticketing areas into one secure space on the ground floor and upgrades TFI's Omnimax, Planetarium and Franklin Theaters that include the installation of cutting-edge audio, video, lighting and seating equipment. The museum's Science Park will be recreated as an outdoor destination and flexible space to host exhibits and events. Throughout the project, the museum will continue to upgrade its exhibits, galleries, buildings and equipment.</t>
    </r>
  </si>
  <si>
    <t xml:space="preserve">Tower Four - Liberty on the River </t>
  </si>
  <si>
    <r>
      <rPr>
        <sz val="10"/>
        <color rgb="FF000000"/>
        <rFont val="Arial"/>
      </rPr>
      <t>Liberty on the River is a proposed 17-acre mixed-use, master planned development along the Delaware River waterfront transforming vacant and underutilized land. Ten towers are planned for the site consisting of senior living, a hotel, rental and for sale housing units, retail and restaurants. Tower Four is a 195-unit condominium that will include two restaurants and retail uses, such as a dry cleaner.The site requires infrastructure projects such as an addition to the roadway connection to Columbus Avenue plus landscaping, a rain garden for storm water management, an additional storm drain outfall through the existing bulkhead, partial completion of the “town center” including open space and parking, and utility upgrades.</t>
    </r>
  </si>
  <si>
    <t>Tower One - Liberty on the River (K4 Philadelphia)</t>
  </si>
  <si>
    <r>
      <rPr>
        <sz val="10"/>
        <color rgb="FF000000"/>
        <rFont val="Arial"/>
      </rPr>
      <t>Liberty on the River (Liberty) is a proposed 17-acre mixed-use, master planned development along the Delaware River waterfront. The planned towers include approximately 3.5 million square feet of development. The first phase is Tower One, a 22-story, 279 unit, for rent housing units, including two levels of parking with 178 spots, 8,289 square feet of indoor amenities, 16,405 square feet of outdoor space, and 9,899 square feet of ground floor retail. The ground floor retail area is expected to include retailers primarily serving the building's tenants, with convenience items, staples, restaurants, and service oriented retailers.</t>
    </r>
  </si>
  <si>
    <t xml:space="preserve">Tower Three - Liberty on the River </t>
  </si>
  <si>
    <r>
      <rPr>
        <sz val="10"/>
        <color rgb="FF000000"/>
        <rFont val="Arial"/>
      </rPr>
      <t>Liberty on the River is a proposed 17-acre mixed-use, master planned development along the Delaware River waterfront transforming vacant and underutilized land. Ten towers are planned for the site consisting of senior living, a hotel, rental and for sale housing units, retail and restaurants. Tower Three is the third building of the development that will revitalize this section of Philadelphia. The third building is Tower Three, an age restricted building, which will provide independent living quarters, assisted living and nursing services to senior citizens. The tower will be accompanied by a pharmacy which will operate on a 2,000 square foot retail space.</t>
    </r>
  </si>
  <si>
    <t xml:space="preserve">Tower Two - Liberty on the River </t>
  </si>
  <si>
    <r>
      <rPr>
        <sz val="10"/>
        <color rgb="FF000000"/>
        <rFont val="Arial"/>
      </rPr>
      <t>Liberty on the River (Liberty) is a proposed 17-acre mixed-use, master planned development along the Delaware River waterfront. K4 Philadelphia (K4) has given 9.5 acres to Delaware River Water Corporation to extend the Delaware River Trail through the Liberty site. The project intends to connect the community with the preserved public space and revitalize the surrounding area. The second phase is Tower Two, a 200 room hotel that will hold parking for retail, oversized sidewalks for eating and loading/unloading areas, as well as elevators for garages. There will be a partial expansion to the roadway to Columbus Ave that will have landscaping as well as partial completion of a “town center” open space area.</t>
    </r>
  </si>
  <si>
    <t>Trinity PAL Center</t>
  </si>
  <si>
    <t xml:space="preserve">Kinder Academy Development Organization </t>
  </si>
  <si>
    <r>
      <rPr>
        <sz val="10"/>
        <color rgb="FF000000"/>
        <rFont val="Arial"/>
      </rPr>
      <t>The project will entail the construction of a new state-of-the-art, historically compatible facility to house the return of the Gibbons PAL program and other community outreach initiatives. Initial construction plans include a basketball court with high ceiling, homework room(s), restrooms, office space for program officers. We also envision additional space that could be used for supplemental community programming. With a commitment from Trinity Church Oxford and the Episcopal Diocese of Pennsylvania, construction could commence on the existing property as part of a long-term lease agreement/endowment covering all operating and maintenance expenses.</t>
    </r>
  </si>
  <si>
    <t xml:space="preserve">University of the Arts Performance and Exhibition Student Center </t>
  </si>
  <si>
    <t>University of the Arts</t>
  </si>
  <si>
    <r>
      <rPr>
        <sz val="10"/>
        <color rgb="FF000000"/>
        <rFont val="Arial"/>
      </rPr>
      <t>As a shining pillar on the Avenue of the Arts in Center City Philadelphia, University of the Arts proposes to develop a new Performance and Exhibition Student Center by renovating and enhancing the former Gershman Y building at 401 South Broad Street.The project will transform portions of Gershman Hall into a new performance and exhibition student center where all UArts students can find space for collaboration, recreation, exhibition and performance; supplement the existing performing arts venues in the building with exhibition spaces for the visual arts, namely a gallery and a screening room for guest artists, student shows, and public events; and upgrade key building systems infrastructure.</t>
    </r>
  </si>
  <si>
    <r>
      <rPr>
        <sz val="10"/>
        <color rgb="FF000000"/>
        <rFont val="Arial"/>
      </rPr>
      <t>Developing the Uptown Theater will address community stabilization, increase property values,provide opportunities for community residents to gain access to sustainable employment, help mitigate public safety issues, and address the cultural and educational needs of the surrounding community and residents. The renovation will include demolition, purchasing adjoining properties, restoration of historic Terra Cotta tiles, restore elevators,provide a technology center within the theater so residents will have access to a facility for 21st Century careers.</t>
    </r>
  </si>
  <si>
    <t>Walnut Street Theatre New Addition</t>
  </si>
  <si>
    <r>
      <rPr>
        <sz val="10"/>
        <color rgb="FF000000"/>
        <rFont val="Arial"/>
      </rPr>
      <t>Walnut Street Theatre will construct a 56,000 SF addition to the historic theatre on the adjacent parking lot owned by the theatre. The new facility will connect to the current theatre and include a 400 seat theatre in the round, restaurant, public lobbies to serve both theatres, a new box office and 2 rehearsal halls. The expansion will allow the Walnut Street Theatre to diversify its work and its audiences.</t>
    </r>
  </si>
  <si>
    <t>Welcome Center at FDR Park</t>
  </si>
  <si>
    <r>
      <rPr>
        <sz val="10"/>
        <color rgb="FF000000"/>
        <rFont val="Arial"/>
      </rPr>
      <t>The project addresses a key recommendation from the Master Plan - the conversion of a historic stable and guardhouse into a public-facing Welcome Center that will improve the visitor experience and provide a space for large events, which will generate revenue for park operations. The project will focus on the transformation of 5,500 SF guardhouse into shared co-working space for community organizations that deliver park programming; the activation of a 3,600 SF courtyard as a one-stop shop for park users with restrooms, a staffed information center, and equipment rentals; and the restoration of the stables into an 4,000 SF cafe and 6,700 SF event space overlooking Pattison Lagoon that can support rentals and community gatherings. The project includes the utilities, such as new water, wastewater, electric, and data lines, required to serve the needs of a modern facility with expanded public functions.</t>
    </r>
  </si>
  <si>
    <t>West Philadelphia Expansion IV</t>
  </si>
  <si>
    <r>
      <rPr>
        <sz val="10"/>
        <color rgb="FF000000"/>
        <rFont val="Arial"/>
      </rPr>
      <t>The project includes construction of a new 75,000 sq ft Career and Advanced Technology Center at the corner of 48th and Market Streets with Automotive Technology Training, Advanced Manufacturing, and Health Care. The project will transform the Community College of Philadelphia's West Philadelphia Regional Center, supporting advanced high-quality academic and technology programs for students preparing to enter the region's workforce. The Center will serve new students and incumbent workers with current technologies and will allow the College to increase student enrollment, strengthen partnerships and collaborations with community and regional partners and industry. Construction will minimize environmental impact through green roofs, site-based stormwater management and reduced impervious surface area.</t>
    </r>
  </si>
  <si>
    <t>WHYY Facility Upgrades</t>
  </si>
  <si>
    <r>
      <rPr>
        <sz val="10"/>
        <color rgb="FF000000"/>
        <rFont val="Arial"/>
      </rPr>
      <t>This project will provide upgrades to WHYY's facility that will improve WHYY's ability to better serve the Greater Philadelphia Area community. The capital improvements include lighting fixture replacement with LED fixtures, new LED lights on the wall facing 7th Street in Philadelphia, replacement of the news ticker facing 6th Street in Philadelphia, and installation of HVAC at our Roxborough transmitter facility.</t>
    </r>
  </si>
  <si>
    <t>Wills Eye 11th Floor Renovation</t>
  </si>
  <si>
    <t>City of Phila Acting by the Brd of Dir of City Trusts, d/b/a Wills Eye Hospital</t>
  </si>
  <si>
    <r>
      <rPr>
        <sz val="10"/>
        <color rgb="FF000000"/>
        <rFont val="Arial"/>
      </rPr>
      <t>The current physical plant of the Wills Eye Hospital Glaucoma Services is no longer optimized and requires re-imagination and renovation in order to meet not only the clinical service demands, but also the demands of glaucoma research and outreach to the underserved community. The project will include the demolition of existing space, and construction and fit-out of reconfigured exam rooms and reconfigured research space. A new telemedicine unit will serve as the support and service hub for community outreach initiatives to underserved populations. Outfitting activities include carpentry, millwork, doors and hardware, windows, drywall, and flooring. Building upgrades include necessary upgrades to fire suppression, plumbing, HVAC, electrical.</t>
    </r>
  </si>
  <si>
    <t>Woodland Academy Child Development (NESTT)  - RACP</t>
  </si>
  <si>
    <t>Woodland Academy Child Development Center/Greater Philadelphia Health Action Inc</t>
  </si>
  <si>
    <r>
      <rPr>
        <sz val="10"/>
        <color rgb="FF000000"/>
        <rFont val="Arial"/>
      </rPr>
      <t>The NESTT (Nature, Engineering, Science, Technology and Theater) is a nature and science-based learning and childhood development program developed in partnership with Bartram's Garden, the Sankofa Community Farm and the PIDC Innovation District.This holistic project will include space for GPHA's community health services; a flexible performance venue; nature playground, multi-purpose community access rooms for events, meetings, and gatherings; a community computer lab; and a teaching kitchen with commercial accreditation to complement growing youth-led food sovereignty and enterprise at the neighboring Sankofa Community Farm.</t>
    </r>
  </si>
  <si>
    <t>Woodmere Art Museum Education Infrastructure Phase II</t>
  </si>
  <si>
    <r>
      <rPr>
        <sz val="10"/>
        <color rgb="FF000000"/>
        <rFont val="Arial"/>
      </rPr>
      <t>The project will expand Woodmere's art education activities, by creating program capacity in the museum's outdoors and former director's house.This projoect includes elements for additional accessible outdoor space and educational capacity: 1—Landscaping: trees and other plantings; landscaping work for outdoor space primarily near the former director's house, requiring clearing, leveling; paths, ramps to accommodate all visitors. 2—Creation of education spaces and offices: With the expansion of partnerships and education activities, effective office spaces and seminar spaces are needed. This work includes reconfiguration and renovation, an elevator, and accessible bathrooms.</t>
    </r>
  </si>
  <si>
    <t>Youth Development &amp; Community Empowerment Center - Wissahickon Avenue - Philadelphia</t>
  </si>
  <si>
    <r>
      <rPr>
        <sz val="10"/>
        <color rgb="FF000000"/>
        <rFont val="Arial"/>
      </rPr>
      <t>The project will contribute towards the purchase of the site and towards the renovation of the existing building. The renovation will include the following improvements: environmental abatement, select demolition, site-work and utility improvements, structural improvements, roof and exterior repairs, new mechanical/HVAC, electrical, plumbing and life safety systems (MEP-FP), elevator and code upgrades, and new interior finishes throughout, including new framing, drywall, flooring, and painting -- as well as the construction of seven indoor basketball courts.</t>
    </r>
  </si>
  <si>
    <t>Ziehler Recreation Center at Ziehler Playground - Philadelphia</t>
  </si>
  <si>
    <r>
      <rPr>
        <sz val="10"/>
        <color rgb="FF000000"/>
        <rFont val="Arial"/>
      </rPr>
      <t>Improvement to this city-owned Ziehler Recreation Center buildingwill include the following: bathroom improvements, ADA compliance throughout, new HVAC system, new floors, new doors, interior painting, interior improvements to the use and circulation of the existing floor plan, improvements to sight lines throughout the building, kitchen upgrades, and new roofing at the main roof and overhang.</t>
    </r>
  </si>
  <si>
    <t>Hotel Fauchere Expansion</t>
  </si>
  <si>
    <t>Fauchere Properties, LLC</t>
  </si>
  <si>
    <t>Milford Borough</t>
  </si>
  <si>
    <r>
      <rPr>
        <sz val="10"/>
        <color rgb="FF000000"/>
        <rFont val="Arial"/>
      </rPr>
      <t>The proposed project doubles the capacity of the Hotel Fauchere/Relais &amp; Chateaux, a legendary hotel (est. 1852), that anchors Milford's National Historic District. The project will entail renovating interior guest rooms, ballroom, public areas and kitchen, as well as the exterior of the Tom Quick Inn, which is adjacent to the Fauchere complex. This will add 18 rooms to the hotel's capacity, bringing the total to 34. The event facility will enable full-service catering and banquet facilities, and the first floor will provide space for new restaurant and retail attractions.</t>
    </r>
  </si>
  <si>
    <t>Downtown Shenandoah</t>
  </si>
  <si>
    <t>Downtown Shenandoah Inc.</t>
  </si>
  <si>
    <t>Shenandoah Borough</t>
  </si>
  <si>
    <r>
      <rPr>
        <sz val="10"/>
        <color rgb="FF000000"/>
        <rFont val="Arial"/>
      </rPr>
      <t>The Shenandoah Innovation and Event Center, will support Schuylkill County's economy by offering programming, training, and mentorship for budding entrepreneurs and small business owners, and by providing maker and artist spaces, a business incubator, community event space, culinary makerspaces, a community computer and a conference room.The project entails construction of a new 37,131 square foot facility located on vacant lots on the east side of the 100 block of North Main Street owned by the applicant. Roughly rectangular in shape, the site is accessible from North Main Street to the front (west), and North Market Street to the rear (east).</t>
    </r>
  </si>
  <si>
    <t xml:space="preserve">New Shyft Manufacturing Facility in Schuylkill </t>
  </si>
  <si>
    <t>The Shyft Group USA, Inc.</t>
  </si>
  <si>
    <r>
      <rPr>
        <sz val="10"/>
        <color rgb="FF000000"/>
        <rFont val="Arial"/>
      </rPr>
      <t>This project will include the purchasing and converting of an existing facility into a manufacturing plant that will build trucks for companies. Project includes, the building of state of the art vehicle assembly platforms, the building of state of art paint facilities, and the conversion of a current building into a modern manufacturing plant platform.</t>
    </r>
  </si>
  <si>
    <t>Boswell VFD Social Hall Addition</t>
  </si>
  <si>
    <t>Boswell Volunteer Fire Department</t>
  </si>
  <si>
    <t>Boswell Borough</t>
  </si>
  <si>
    <r>
      <rPr>
        <sz val="10"/>
        <color rgb="FF000000"/>
        <rFont val="Arial"/>
      </rPr>
      <t>These renovations to the new building would significantly enhance efficiency and allow for increased revenue for department operations. The project consists ofthe construction of the social hall and bay renovations at the Boswell VFD.</t>
    </r>
  </si>
  <si>
    <t>Jennerstown Speedway Facility Improvements</t>
  </si>
  <si>
    <t>Jennerstown Speedway Complex, LLC</t>
  </si>
  <si>
    <t>Jennerstown Borough</t>
  </si>
  <si>
    <r>
      <rPr>
        <sz val="10"/>
        <color rgb="FF000000"/>
        <rFont val="Arial"/>
      </rPr>
      <t>As a result of this funding, Jennerstown Speedway will have the ability to create a safer and nice venue for those visiting the complex. Another main objective of this project is the economic benefit brought to the region. The project will be for theconstruction enhancements at the Jennerstown Speedway Complex in Somerset County. This specifically consists of new energy efficient lighting at the complex to go around the racetrack along with other needed construction enhancements.</t>
    </r>
  </si>
  <si>
    <t>Somerset County Youth Community and Recreation Center</t>
  </si>
  <si>
    <t>Somerset County Economic Development Council</t>
  </si>
  <si>
    <r>
      <rPr>
        <sz val="10"/>
        <color rgb="FF000000"/>
        <rFont val="Arial"/>
      </rPr>
      <t>This project has been supported by Somerset County Commissioners and school board members to facilitate long-term growth in the community by having a multi-purpose center where concerts, sporting events and instruction can occur.We plan to build the exterior of the structure, lay out the center for multi-purpose use of a potential indoor hockey, soccer and baseball training facility. We will also install HVAC, water/sewer and utilities.</t>
    </r>
  </si>
  <si>
    <t>SVFC Garage Expansion</t>
  </si>
  <si>
    <t xml:space="preserve">Stoystown Volunteer Fire Company </t>
  </si>
  <si>
    <r>
      <rPr>
        <sz val="10"/>
        <color rgb="FF000000"/>
        <rFont val="Arial"/>
      </rPr>
      <t>This project will require an expansion of the current garage that houses SVFC's engine and tanker. This expansion will involve new construction on the building, as well as renovation on any component necessary to continue with the expansion. Some of these components include reconfiguring existing stormwater controls, HVAC, plumbing, and electrical. Initial site work includes class 1 excavation and a subbase with 8” depth. Additionally, a retaining wall, as well as pavement with handicap parking will surround the new building. Restoration such as topsoil, seeding, and mulch has also been factored into the project timeline and costs.</t>
    </r>
  </si>
  <si>
    <t xml:space="preserve">Windber Recreation Park Ballroom Renovation </t>
  </si>
  <si>
    <t xml:space="preserve">Windber Borough </t>
  </si>
  <si>
    <t>Windber Borough</t>
  </si>
  <si>
    <r>
      <rPr>
        <sz val="10"/>
        <color rgb="FF000000"/>
        <rFont val="Arial"/>
      </rPr>
      <t>The Windber Recreation Park Ballroom Renovation will entail the renovation of the Windber Recreation Park Ballroom into a functional 4-season recreational and event facility. The proposed project will entail multiple phases including Foundation and Floor Framing repair, Building Envelope-Roof and Walls, Heating, Ventilation, and Air Conditioning Systems (HVAC), Plumbing, Electrical Systems, Outdoor Patio, and Parking Area.</t>
    </r>
  </si>
  <si>
    <t>Eureka Susquehanna County Facility</t>
  </si>
  <si>
    <t>Eureka Resources, LLC</t>
  </si>
  <si>
    <r>
      <rPr>
        <sz val="10"/>
        <color rgb="FF000000"/>
        <rFont val="Arial"/>
      </rPr>
      <t>This project includes construction of a new centralized oil and gas wastewater treatment, mineral extraction, and storage in Susquehanna County. This County is one of the largest locations of exploration and drilling for oil and natural gas in the Marcellus Shale zone. The facility will be comprised of bulk transfer stations, a bag/cartridge filter, pumping systems, piping, and a wastewater storage tank system with 33,400 storage capacity. This construction will be located on two parcels of and that Eureka is currently leasing with an option to buy. One parcel is 5 acres and the other 18 acres. The construction will utilize 5 acres from each parcel and occur in two phases, the first is for a transfer station, and the second for a crystallizer system.</t>
    </r>
  </si>
  <si>
    <t>New Milford Transload Facility</t>
  </si>
  <si>
    <t>Northeast Freight Transfer-PA, Inc.</t>
  </si>
  <si>
    <t>Great Bend Township</t>
  </si>
  <si>
    <r>
      <rPr>
        <sz val="10"/>
        <color rgb="FF000000"/>
        <rFont val="Arial"/>
      </rPr>
      <t>Susquehanna County, positioned atop a substantial deposit of Marcellus Shale and home to approximately half of the top producing natural gas wells in Pennsylvania, needs Class 1 direct rail service to transport production materials necessary to support its natural gas production industry.The Keystone Multi Modal Terminal Project, involves the upgrade of a 70+ acre industrial parcel to a regional transload facility. Proposed improvements include track and rail work, site work, and site lighting.</t>
    </r>
  </si>
  <si>
    <t>Marsh Creek Greenway Patterson Trailhead Facility - RACP</t>
  </si>
  <si>
    <t>Wellsboro Borough</t>
  </si>
  <si>
    <r>
      <rPr>
        <sz val="10"/>
        <color rgb="FF000000"/>
        <rFont val="Arial"/>
      </rPr>
      <t>The project willconstruct the Marsh Creek Greenway Patterson Trailhead Facility and the parking areas. Site costs include demolishing the existing structure, excavating and preparing the site for the trailhead facility, and constructing stormwater management facilities to include a stormwater swale, catch basins and piping. Other costs include a bike repair station, a kiosk for visitor information, landscaping, and sidewalks. The building construction costs include a superstructure, shell, porches and patios, interior fit-out of the space, HVAC, plumbing and electrical construction. Finally, RACP funds will provide access into the site and a parking area. Geotechnical investigations have also been included in the project costs.</t>
    </r>
  </si>
  <si>
    <t>Tyoga Container Expansion - Tioga</t>
  </si>
  <si>
    <t xml:space="preserve">Tyoga Container Inc. </t>
  </si>
  <si>
    <t>Tioga Borough</t>
  </si>
  <si>
    <r>
      <rPr>
        <sz val="10"/>
        <color rgb="FF000000"/>
        <rFont val="Arial"/>
      </rPr>
      <t>This project will double the current operating capacity through improved production flow and additional manufacturing lines equipped with state-of-the-art equipment. Phase 1 would include a renovation and conversion of the current 135,000 Sq. Ft. facility into a stand-alone manufacturing facility. Location of the Tyoga Container Inc. expansion project will be located within Tioga County on adjacent property to our current facility. Project includes land acquisition&amp; development, existing plant expansion &amp; renovation, manufacturing reconfiguration and equipment.</t>
    </r>
  </si>
  <si>
    <t xml:space="preserve">Albright LIFE Union </t>
  </si>
  <si>
    <t xml:space="preserve">Union County Economic Development Office </t>
  </si>
  <si>
    <t>Lewisburg Borough</t>
  </si>
  <si>
    <r>
      <rPr>
        <sz val="10"/>
        <color rgb="FF000000"/>
        <rFont val="Arial"/>
      </rPr>
      <t>The purpose of this project is to convert a current Nursing Care Center to a LIFE Day Program.This project will include the additions/renovations to the existing "B" Wing for the proposed LIFE Day Program. The goal of this center is to provide a place where seniors can go to thrive daily so that they can stay in their homes as long as possible. Participants will have the opportunity to come during the day for social activities, therapy and nutritional meals to keep their bodies and minds healthy and active.</t>
    </r>
  </si>
  <si>
    <t>Evangelical Community Hospital Efficiency Initiative</t>
  </si>
  <si>
    <t>Evangelical Community Hospital</t>
  </si>
  <si>
    <r>
      <rPr>
        <sz val="10"/>
        <color rgb="FF000000"/>
        <rFont val="Arial"/>
      </rPr>
      <t>The Project will entail replacement of the existing, inefficient 500 ton steam absorber chiller with a 850 ton magnetic bearing chiller. The new chiller will enhance the efficiency the chilled water system. This will increase Evangelical's capacity for distributing chilled water to the Main Campus, provide redundancy in the chilled system, and provide chilled water to the air conditioning systems under emergency power. Providing chilled water to the air conditioning systems under emergency power protects the health and safety of patients during warm months. The Project also entails the installation of an automatic transfer system to allow the chiller to be powered by the generator system, which makes it possible to provide cooling to patient rooms in the event of a power outage (not possible with the current system).</t>
    </r>
  </si>
  <si>
    <t xml:space="preserve">2020 Capital Improvements and Riverfront Hotel and Infrastructure Development </t>
  </si>
  <si>
    <t>CITY OF WARREN</t>
  </si>
  <si>
    <r>
      <rPr>
        <sz val="10"/>
        <color rgb="FF000000"/>
        <rFont val="Arial"/>
      </rPr>
      <t>Phase One will include installation of an elevator at the City's 24/7 professional Fire Station and an emergency generator. The center will also serve as a secondary Emergency Operations Center for Warren County. In addition, the City operates the only 24/7 Fire/EMS service in the County.Phase Two will involve infrastructure development and construction of a hotel on the Allegheny Riverfront. Roadways must be reconfigured to accommodate a parcel large enough to house a hotel while also maintaining ingress, egress, and parking for new and existing business developments located on the riverfront.</t>
    </r>
  </si>
  <si>
    <t>Pinegrove Business Park</t>
  </si>
  <si>
    <t>Northwest Regional Planning Commission</t>
  </si>
  <si>
    <t>Pine Grove Township</t>
  </si>
  <si>
    <r>
      <rPr>
        <sz val="10"/>
        <color rgb="FF000000"/>
        <rFont val="Arial"/>
      </rPr>
      <t>This project will include the following elements:Acquisition of 29 acres of development ready property;Complete a revised Plan Development Zoning designation for the property based upon professional office, light manufacturing activities and sub-divide one lot sized appropriately for the needs of Truck-Lite or another professional office tenant yet to be identified;Construct a roughly 20,000 sqft professional office building which will include roughly 5,000 sqft of product development and test lab space. Should Truck-Lite not select Warren County, building construction would be limited to the exterior shell with interior finish limited to the minimum needed to properly sustain the structure while remaining flexible for finishes as needed by a secured tenant operation;Construct parking and complete landscaping.</t>
    </r>
  </si>
  <si>
    <t>Warren General Hospital Maternity Renovations</t>
  </si>
  <si>
    <t>Warren General Hospital</t>
  </si>
  <si>
    <r>
      <rPr>
        <sz val="10"/>
        <color rgb="FF000000"/>
        <rFont val="Arial"/>
      </rPr>
      <t>The maternity and pediatric suites include a total of 13 patient rooms and supporting spaces and adjacent pair of elevators.All patient rooms will have expanded private restrooms including new piping and plumbing fixtures, larger shower surrounds with shower head wands, updated lighting, new casework at patient rooms and nurses stations, new flooring and wall coverings, updated HVAC systems with building automated systems which remotely control humidity and temperature in sensitive areas, such as the OR and the nursery, and updated medical gas connections. In addition, the entire maternity suite will receive sprinkler coverage under this project. The pair of elevators will under go modernization including new electrical and mechanical infrastructure. Interior lighting, doors, control panel will be replaced.</t>
    </r>
  </si>
  <si>
    <t>Fort Cherry Development District Phase I Infrastructure</t>
  </si>
  <si>
    <r>
      <rPr>
        <sz val="10"/>
        <color rgb="FF000000"/>
        <rFont val="Arial"/>
      </rPr>
      <t>The proposed initial phase of infrastructure development at FCDD will open 133 acres for development. Lots will available ranging from 25 to 75 acres, and will feature approximately 1 million square feet space at full build-out. Industrial flex and office users ranging from 200,000 to 625,000 square feet can be accommodated. FCDD is zoned Light Industrial in anticipation of future development.Project activities include:installation of site utilities (water, sewage, stormwater, gas and electric) to create pad-ready development sites.</t>
    </r>
  </si>
  <si>
    <t>Friend Aircare Hangar at Washington County Airport</t>
  </si>
  <si>
    <t>Friend Aircare, Inc.</t>
  </si>
  <si>
    <t>South Franklin Township</t>
  </si>
  <si>
    <r>
      <rPr>
        <sz val="10"/>
        <color rgb="FF000000"/>
        <rFont val="Arial"/>
      </rPr>
      <t>This project will entail the design and construction of a new 12,000 square foot aircraft hangar for the purpose of providing an enclosed work environment for aircraft and personnel. The property that the new hangar is to be erected on is to be leased from the Redevelopment Authority of the County of Washington (RACW) which operates the Washington County Airport.</t>
    </r>
  </si>
  <si>
    <t>Landmarks Building Renovations II</t>
  </si>
  <si>
    <r>
      <rPr>
        <sz val="10"/>
        <color rgb="FF000000"/>
        <rFont val="Arial"/>
      </rPr>
      <t>Identified ProblemThe Uram Family Partnership owns and operates the facility at 75 East Maiden Street in the City of Washington, a commercial office building in an historical section of the City of Washington. Project includesconstruction for interior renovations, and upgrades to address code compliance, accessibility, and design features.</t>
    </r>
  </si>
  <si>
    <t xml:space="preserve">Level 4 Detox Unit - Monongahela Valley Hospital </t>
  </si>
  <si>
    <t xml:space="preserve">Monongahela Valley Hospital </t>
  </si>
  <si>
    <t>Monongahela City</t>
  </si>
  <si>
    <r>
      <rPr>
        <sz val="10"/>
        <color rgb="FF000000"/>
        <rFont val="Arial"/>
      </rPr>
      <t>Creating a Level 4 Detox Unit at Monongahela Valley Hospital (MVH) is critical to the health of the community. The project will require the renovation of approximately 9,100 sq. ft. of existing inpatient space on the 7th floor of MVH to be converted into a secure 14-bed inpatient Detoxification Unit. Project renovation levels include: Level 1–Minor Demolition and Reconstruction; Level 2–Moderate Demolition and Reconstruction; and, Level 3–Full Demolition and Reconstruction. Renovations include relocation of an existing fire wall to encapsulate the space for code purposes.</t>
    </r>
  </si>
  <si>
    <t>North Strabane Township Admin Building</t>
  </si>
  <si>
    <t>North Strabane Township</t>
  </si>
  <si>
    <r>
      <rPr>
        <sz val="10"/>
        <color rgb="FF000000"/>
        <rFont val="Arial"/>
      </rPr>
      <t>The new Administration Building will be a two (2) story, 25,600 square foot structure constructed behind the existing municipal building on property already owned by North Strabane Township. The 1st floor will house an entry lobby, public rest rooms, gymnasium, council member offices, sewage authority office, magistrate office with court room, tax office, kitchen space with separate entrances for the township and the community. The 2nd floor will contain six (6) community rooms, meeting room, and additional township offices. An elevator will provide ADA access to the 2nd floor.</t>
    </r>
  </si>
  <si>
    <t>North Strabane Township Public Safety Building</t>
  </si>
  <si>
    <r>
      <rPr>
        <sz val="10"/>
        <color rgb="FF000000"/>
        <rFont val="Arial"/>
      </rPr>
      <t>The new Public Safety Building will be constructed at the current North Strabane Township Fire Department Site located at 2550 Washington Road, Canonsburg, PA 15317. The existing structure will be raised to make way for the new 31,625 sq. ft., 2-story structure with an elevator to facilitate ADA access. It will be constructed of masonry &amp; steel framing with a mix of metal siding, masonry &amp; aluminum storefront. The main entrance will have a canopy &amp; vestibule for patron access. New asphalt and parking, including ADA parking with ADA building access, new site lighting, concrete sidewalks, and landscaping are also included. An emergency generator will support all services within &amp; the building will house a first alert system.</t>
    </r>
  </si>
  <si>
    <t xml:space="preserve">Precision Steel Manufacturing Plant </t>
  </si>
  <si>
    <t>Redevelopment Authority of the County of Washington</t>
  </si>
  <si>
    <r>
      <rPr>
        <sz val="10"/>
        <color rgb="FF000000"/>
        <rFont val="Arial"/>
      </rPr>
      <t>APM is building a precision specialty steel manufacturing plant in Canonsburg PA. It will manufacture high quality specialty steel, not commodity steel, to be sold domestically and globally for the production of industrial blades, knives, springs, auto industry and general component parts.The new plant will be operating in a 250,000 sq. ft. building in Washington County, PA. While the project will be implemented in 3 phases this grant request will assure completion of the Phase 1 cold rolling and high carbon steel annealing processes which expect production commencement in Q3 of 2020.</t>
    </r>
  </si>
  <si>
    <t>Rescuing, raising and training - Guardian Angels Medical Service Dogs</t>
  </si>
  <si>
    <t>Guardian Angels Medical Service Dogs, Inc.</t>
  </si>
  <si>
    <r>
      <rPr>
        <sz val="10"/>
        <color rgb="FF000000"/>
        <rFont val="Arial"/>
      </rPr>
      <t>Project includes to build a state-of-the art campus to rescue, raise and train medical service dogs.Sitework and construction will result in: A two-story multi-purpose building containing: an indoor arena for training dogs and for shot clinics, classrooms, an auditorium for apprentice and foster training, offices, work areas for wheelchair, mobility training and space for veterinary services; Life Stage Buildings to house and train dogs according to their ages and level of training achievement; A quarantine building to temporarily house rescue dogs; Lodging for recipients during the pairing process. 8 efficiency apts. will be built for recipients to spend time bonding with their dogs, become trained to properly care for and work with them, and learn their alerts and the tasks their dogs were custom trained to do.</t>
    </r>
  </si>
  <si>
    <r>
      <rPr>
        <sz val="10"/>
        <color rgb="FF000000"/>
        <rFont val="Arial"/>
      </rPr>
      <t>This project proposes to erect a 40,600 SF prefabricated metal shell Butler Building with exterior doors, concrete floor, and associated site work suitable for light industrial use in the Sterling Business &amp; Technology Park, Sterling Township. WEDCO owns the business park property. Lot 3, which is a 5.83 acre parcel, is targeted for this project (the location in the business park could change if lot 3 is sold prior to grant approval).</t>
    </r>
  </si>
  <si>
    <t>Wayne Recovery to Work Phase 1 Treatment Facility</t>
  </si>
  <si>
    <t>Canaan Township</t>
  </si>
  <si>
    <r>
      <rPr>
        <sz val="10"/>
        <color rgb="FF000000"/>
        <rFont val="Arial"/>
      </rPr>
      <t>Funds would be used for construction of the Phase 1 Treatment Facility, designed to support the recovery-to-work ecosystem. The facility size is estimated at 20,000 SF (minimum), which derived from the projected number of patients served and licensure requirements. The facility layout is a hub and spoke design with common areas for kitchen facilities, administration and meeting space. Treatment services would be housed in separate building components, which conform to licensure requirements for space, separation, and levels of security. A land analysis of SCI Waymart property's physical and regulatory resources and restraints concluded that it was suitable for the recovery ecosystem model. All necessary utilities transect the site and are immediately available.</t>
    </r>
  </si>
  <si>
    <r>
      <rPr>
        <sz val="10"/>
        <color rgb="FF000000"/>
        <rFont val="Arial"/>
      </rPr>
      <t>Founded in 2010, Alumisource provides specialized raw materials, material processing and blending solutions to the aluminum and steel industries. The company operates within a formerly vacant, underutilized rail car mill adjacent to the Monessen Riverfront Industrial Park. Alumisource's Monessen facility allows for large scale material processing and storage while offering rail access and multiple truck loading docks. The proposed project entails substantial renovation and upgrades to the 300,000 SF facility. Improvements are necessary to open up usable space to expand production efforts. Alumisource has recently completeda large capital investment in plant machinery and equipment. Additional space is required to fully utilize new technological advancements that will enable increased material collection and processing.</t>
    </r>
  </si>
  <si>
    <t>Enhanced Supervision Facility</t>
  </si>
  <si>
    <t>Adelphoi USA Inc</t>
  </si>
  <si>
    <r>
      <rPr>
        <sz val="10"/>
        <color rgb="FF000000"/>
        <rFont val="Arial"/>
      </rPr>
      <t>Adelphoi is proposing the construction of an enhanced supervision program for female youth who have been adjudicated by the court system and are in need of congregate placement.Adelphoi intends to commence construction of the 7,500 square foot 15-bed Enhanced Supervision facility on Adelphoi's main campus in Latrobe. The facility will be a design-build project based on one of Adelphoi's existing secure facilities in scope and scale. Utilization of the existing footprint will reduce design costs. In a physical comparison to a full secure unit, enhanced supervision will offer delayed locks rather than complete locks on entries and exits.</t>
    </r>
  </si>
  <si>
    <t>New Kensington Family Health Center</t>
  </si>
  <si>
    <t>St Margaret Foundation</t>
  </si>
  <si>
    <r>
      <rPr>
        <sz val="10"/>
        <color rgb="FF000000"/>
        <rFont val="Arial"/>
      </rPr>
      <t>Thisproject will build a new UPMC St. Margaret New Kensington Family Health Center. The improved clinical space will be able to accommodate more patients, provide room for team and group meetings, and offer swing spaces for outside social service agencies. Larger consultation rooms will have soundproof walls to support the patient-provider relationship and enable better care, confidentiality, and healing.</t>
    </r>
  </si>
  <si>
    <t>RACP - Monessen Infrastructure Improvements</t>
  </si>
  <si>
    <t>City of Monessen</t>
  </si>
  <si>
    <r>
      <rPr>
        <sz val="10"/>
        <color rgb="FF000000"/>
        <rFont val="Arial"/>
      </rPr>
      <t>Funds will be used to replace public sidewalks and provide streetscape improvements on Donner and Schoonmaker Avenues, from 2nd to 8th Streets; installation of lighting and underground utilities from 2rd to 6th Streets, along Donner Avenue, and the creation of a co-working/business development center. The project will also involve: The creation of a Community Center on Knox Avenue, improvements to the Monessen Civic Center Downtown, road paving for Knox and Reed Avenues, Lighting and Parking for 9th Street Park, Safety improvements at 9th and Schoonmaker, parking lot resurfacing at several public downtown parking lots. Rehabilitation of Eastgate Gateway, replacement of Eastgate lighting and sidewalks, rehabilitation of 6th and Schoonmaker retaining wall, along route 906, and the rehabilitation of the Rebecca Street public steps.</t>
    </r>
  </si>
  <si>
    <t>RIDC-Westmoreland Phase IV</t>
  </si>
  <si>
    <t>The RIDC Regional Growth Fund</t>
  </si>
  <si>
    <t>East Huntingdon Township</t>
  </si>
  <si>
    <r>
      <rPr>
        <sz val="10"/>
        <color rgb="FF000000"/>
        <rFont val="Arial"/>
      </rPr>
      <t>Currently, the RIDC-Westmoreland facility consists of approximately 2.8 million square-feet of space with large utility capacity, direct railroad access and superb connections to the State highway system. Further infrastructure investments are needed to attract prospective tenants to Westmoreland's spatial and locational assets. The next phases of construction include demising spaces and creating egress routes that meet fire code.</t>
    </r>
  </si>
  <si>
    <t>Saint Vincent College Athletic and Convocation Center</t>
  </si>
  <si>
    <t>Saint Vincent College</t>
  </si>
  <si>
    <r>
      <rPr>
        <sz val="10"/>
        <color rgb="FF000000"/>
        <rFont val="Arial"/>
      </rPr>
      <t>This project will involve construction of a new, multi-purpose center equipped with four full-size, multi-sport athletic courts and a recreational indoor track. The space will have a flexible design to accommodate a variety of recreational and sports activities as well as hosting arts, cultural, and educational events. The initial design also includes smaller multi-use spaces for classroom instruction and meetings.</t>
    </r>
  </si>
  <si>
    <t xml:space="preserve">Univ of Pittsburgh at Greensburg Life Sciences Building </t>
  </si>
  <si>
    <r>
      <rPr>
        <sz val="10"/>
        <color rgb="FF000000"/>
        <rFont val="Arial"/>
      </rPr>
      <t>Pitt-Greensburg will expand and renovate its science facilities to create a new Life Science Complex. Phase 1 involves the construction of a 39,330 GSF building to house Nursing, Health Science, Biology, Microbiology, &amp; Chemistry labs, offices, and study space. Phase 2 consists of the renovation of Smith Hall to house research space, a Microscopy Digital Imaging lab, Physics &amp; Archaeology labs, as well as shared classroom space and a theater. Both buildings will be connected by a courtyard and atrium to be added during Phase 3 of the project.</t>
    </r>
  </si>
  <si>
    <t xml:space="preserve">Lackawanna Trail </t>
  </si>
  <si>
    <t>Lackawanna Trail School District</t>
  </si>
  <si>
    <r>
      <rPr>
        <sz val="10"/>
        <color rgb="FF000000"/>
        <rFont val="Arial"/>
      </rPr>
      <t>Project includesconstructing the Energy Efficient 120x60 Recreational and Educational Facility. The 7,200 square foot facility is will include building envelopment, lighting, HVAC, plumbing,technology upgrades and refreshment area construction improvements.</t>
    </r>
  </si>
  <si>
    <t>Air Dynamics Industrial Systems Corporation</t>
  </si>
  <si>
    <t xml:space="preserve">Air Dynamics Industrial Systems Corporation </t>
  </si>
  <si>
    <r>
      <rPr>
        <sz val="10"/>
        <color rgb="FF000000"/>
        <rFont val="Arial"/>
      </rPr>
      <t>By the completion of this project, the current building will be modernized, increasing the curb appeal of the street, further beautifying the area. In order to grow our capacity, we will make updates to our current site, along with electrical hookups for production equipment and adding manufacturing equipment. The 23,000 sq./ft building incorporates two rectangular bays with three overhead cranes and 1,600 amps of 460-volt three-phase power. In March of 2019, the company invested in a Mazak 3KW fiber laser to reduce customer lead times. At the same time, a 250T x 12' brake press was added to our metalworking equipment in addition to full welding and fabrication equipment and personnel. In 2020 the company added to our manufacturing equipment as well as invested in ERP manufacturing software.</t>
    </r>
  </si>
  <si>
    <t>Capital City Airport Terminal Improvements</t>
  </si>
  <si>
    <t>Susquehanna Area Regional Authority</t>
  </si>
  <si>
    <r>
      <rPr>
        <sz val="10"/>
        <color rgb="FF000000"/>
        <rFont val="Arial"/>
      </rPr>
      <t>The Capital City Airport Terminal Improvements Project (Project) features the rehabilitation of the hangar and terminal building to expand Cargill Aeronautical Academy's training capacity. The masonry in both buildings is 80-years old and in critical need of repair and repointing. The hangar has inefficient and rusted steel-frame single-pane windows. In 2015, windows on the west side of the hangar were replaced and the stone block, window casements, lintels, and selected failing brick masonry in the terminal were partially renovated. Funding was not available to fully complete all the necessary work. The proposed project will extend the life of these facilities by 30 years and support future growth plans for the Cargill, which include expanding the number of students that can be served each semester.</t>
    </r>
  </si>
  <si>
    <t>CASA York Center</t>
  </si>
  <si>
    <t>CASA</t>
  </si>
  <si>
    <r>
      <rPr>
        <sz val="10"/>
        <color rgb="FF000000"/>
        <rFont val="Arial"/>
      </rPr>
      <t>CASA's project involves renovating and remodeling the interior and portions of the exterior area of its building to make space to expand its workforce development programs and launch new youth education and leadership programs. The renovation project includes the construction of workstations and classrooms, upgrades to the HVAC system, existing mechanical, electrical systems, plumbing, excavation of the basement area to bring it to the required height, renovation and reconstruction of the basement, office spaces and roof and the rehabilitation of the parking lot area. This will provide more usable and functional space for programs and services, adequate parking space, and ensure that the building is ADA compliant by introducing new handicap accessibility.</t>
    </r>
  </si>
  <si>
    <t>Crisis Nursery, Third Shift Childcare, Drop-in Day Childcare, Community Art &amp; Play Therapy Center</t>
  </si>
  <si>
    <t>Children's Aid Society SOPA COB, Inc.</t>
  </si>
  <si>
    <r>
      <rPr>
        <sz val="10"/>
        <color rgb="FF000000"/>
        <rFont val="Arial"/>
      </rPr>
      <t>We provide emergency and scheduled respite care for children ages newborn to age 6 to assist families and to prevent child abuse and neglect. This new facility will allow CAS to expand its crisis nursery, create a third shift childcare, and drop in day childcare facility. The project will include design, permitting, construction, infrastructure, redevelopment and related cost for construction of a two story, 7500 square footprint overnight &amp; day childcare &amp; counseling center, associated parking areas and stormwater management. The approximately 15,000 square foot building will include a multi purpose community education space, a conference room, shared offices, shared classrooms, a commercial kitchen, a residential and daycare state licensed childcare facility including bedrooms, bathrooms, laundry, recreational space, creative art &amp; play therapy spaces including music and sensory rooms. A main reception area and multiple therapeutic, staff &amp; volunteer offices for administering the programs. It will have a 7500 square foot fenced in outdoor play yard.</t>
    </r>
  </si>
  <si>
    <t>Dill’s Tavern Historic and Educational Expansion</t>
  </si>
  <si>
    <t>Northern York County Historical and Preservation Society</t>
  </si>
  <si>
    <t>Dillsburg Borough</t>
  </si>
  <si>
    <r>
      <rPr>
        <sz val="10"/>
        <color rgb="FF000000"/>
        <rFont val="Arial"/>
      </rPr>
      <t>The Dill's Tavern Historic and Educational Expansion (Project) includes the site preparation and construction activities to restore/re-establish the historic distillery along with site preparation to facilitate the construction of a 1700s historic log cabin replica, which will allow NYCHAPS to enhance the historic experience available to visitors, ultimately attracting new tourists to the area. Funding will be used to support site preparation and construction activities for the Dill's Tavern historic distillery and site preparation activities for a construction of a historic log cabin replica next to the distillery.</t>
    </r>
  </si>
  <si>
    <r>
      <rPr>
        <sz val="10"/>
        <color rgb="FF000000"/>
        <rFont val="Arial"/>
      </rPr>
      <t>Founded in 2005, The Emanuel Community Development Corporation (ECDC) is an organization dedicated to providing affordable veterans housing, health care services, educational and recreational programs, and life skills training to individuals and families. The proposal includes the redevelopment of a blighted property known as the former St. Joseph School.The project includes significant alteration and renovation of the three-story building. The building will be a mixed-use occupancy. Community center, clinic, and food pantry are open to the public. Veterans housing will be in a separate part of the building, separated by fire-rated construction and secured access; it is operated by an administrator and accessible only to residents.</t>
    </r>
  </si>
  <si>
    <t>Fabrication Station Makerspace Redevelopment - 441 E Market St (York)</t>
  </si>
  <si>
    <t>Thinking and Doing Center</t>
  </si>
  <si>
    <r>
      <rPr>
        <sz val="10"/>
        <color rgb="FF000000"/>
        <rFont val="Arial"/>
      </rPr>
      <t>RACP funds will be matched with the EDA PWEAA grant funds to cover renovations and improvements including HVAC installation, electrical and water updating, and converting of the former warehousing space in to an active manufacturing and business incubator/coworking space. Main construction areas include demolition and removal, exterior site work, fire protection systems, electrical systems, HVAC systems, plumbing, and exterior structure work. These include but are not limited to new windows and doors, canopy repair and replacement, exterior signage, new restrooms and fixtures, exhaust systems, new lighting, power drops and receptacles, loading dock improvements, and interior wall systems, floorings, and finishes.</t>
    </r>
  </si>
  <si>
    <t>Freedom Square</t>
  </si>
  <si>
    <t>Pasch Companies</t>
  </si>
  <si>
    <t>Conewago Township</t>
  </si>
  <si>
    <r>
      <rPr>
        <sz val="10"/>
        <color rgb="FF000000"/>
        <rFont val="Arial"/>
      </rPr>
      <t>Freedom Square is envisioned as a large-scale, master-planned community providing urgently needed workforce and senior housing options, while offering commercial and recreational amenities. The development is designed to provide a town center experience – a place for people to work, live, and play. The proposed RACP scope of work will advance a floodplain restoration project and/or other applicable stormwater management measures to accommodate the development of the 450-acre Freedom Square project. The contemplated floodplain restoration project consists of 13,400 linear feet of stream, covering an area of roughly 28.7 acres.</t>
    </r>
  </si>
  <si>
    <t>Hellam Township Municipal Building</t>
  </si>
  <si>
    <t>Hellam Township</t>
  </si>
  <si>
    <r>
      <rPr>
        <sz val="10"/>
        <color rgb="FF000000"/>
        <rFont val="Arial"/>
      </rPr>
      <t>The project involves a building of new construction that will allow the township to more effectively provide services to their residents in Hellam and Wrightsville Borough. These service include EMS and police. Additionally we will be able to utilize our existing buildings for the benefit of our library and Eastern York Recreation Commission. Along with our township police and ambulance services, sewer authority, municipal operations, we also have Eastern York County Emergency Operations Center.</t>
    </r>
  </si>
  <si>
    <t>Historic and Life Safety Renovations to York City Fire Stations</t>
  </si>
  <si>
    <r>
      <rPr>
        <sz val="10"/>
        <color rgb="FF000000"/>
        <rFont val="Arial"/>
      </rPr>
      <t>The City of York has 4 fire stations strategically placed for rapid response throughout the City and the County as mutual aid to other departments. The physical structures of the fire stations are in need of repair, but fire budgets have traditionally been expended on maintenance and upkeep of equipment, not facilities.The Laurel Fire Company building (station 99-1) was constructed in 1877-78 and is listed on the National Register Of Historic Places. The Rex Hook and Ladder Company building was constructed in 1888 and was designed to match the Laurel's architecture.The 3 other fire stations are in need of physical improvements to comply with life safety and ADA issues.</t>
    </r>
  </si>
  <si>
    <t>Keystone Kidspace - Revitalization of York Armory Property II</t>
  </si>
  <si>
    <r>
      <rPr>
        <sz val="10"/>
        <color rgb="FF000000"/>
        <rFont val="Arial"/>
      </rPr>
      <t>Keystone Kidspace is reusing the historic York Armory located at 369 N. George St. in downtown York. The 2 existing structures will be connected to provide a functional and welcoming entrance for visitors.Funds will be used to improve accessibility (new entrance, elevator); mitigate environmental/health hazards (lead, asbestos, new means of egress); protect life and safety (sprinklers, fire alarms); upgrade to reliable and energy-efficient HVAC, plumbing and electrical systems; repair/replace the roofs, as well as all doors and windows; and improve the streetscape and creek-front. Significant site improvements will provide access to the Rail Trail, enhance the streetscape and connect visitors with the Codorus Creek.</t>
    </r>
  </si>
  <si>
    <r>
      <rPr>
        <sz val="10"/>
        <color rgb="FF000000"/>
        <rFont val="Arial"/>
      </rPr>
      <t>The Markets of Hanover will serve as a much needed small business incubator four local agricultural community and artisans and provide storage for the business community. The expanded facility will be able to accommodate large community events and fundraisers for emergency responders, police, fire, ambulance, as well as military and disabled veterans. The project includes four major components: (1) expansion and buildout of the farmers' market; (2) construction of the unites; (2) construction of the microbrewery and brewhouse; (3) buildout of the loading docks, an storage; and (4) necessary improvements to the facility driveway, parking lot and storm water enhancements.</t>
    </r>
  </si>
  <si>
    <t>N George St Ballpark Commons - York</t>
  </si>
  <si>
    <t>York Professional Baseball Club, LLC</t>
  </si>
  <si>
    <r>
      <rPr>
        <sz val="10"/>
        <color rgb="FF000000"/>
        <rFont val="Arial"/>
      </rPr>
      <t>This project will redevelop the remaining blighted and underutilized properties into a 20,000 square foot commercial building and complete the City's northern gateway. The development will create space for existing businesses to grow and attract new businesses to the area. Secondly, this project will upgrade mechanical and lighting systems, address physical needs, and upgrade user amenities to achieve improved energy efficiency and ensure that PeoplesBank Park remains a world-class family entertainment venue and a valuable community gathering spot in downtown York, PA.</t>
    </r>
  </si>
  <si>
    <t>New Hope Ministries Service Sites Expansion and Construction</t>
  </si>
  <si>
    <t>New Hope Ministries, Inc.</t>
  </si>
  <si>
    <t>York, 
Cumberland</t>
  </si>
  <si>
    <r>
      <rPr>
        <sz val="10"/>
        <color rgb="FF000000"/>
        <rFont val="Arial"/>
      </rPr>
      <t>Our agency provides emergency food, basic needs, and employment training for low income populations in smaller communities.This multi-site project entails the purchase and renovation of a 4,600 sf building in East Pennsboro Township and the purchase and renovation of a 4,500 sf building in Dover Borough. Improvements to be made to the East Pennsboro site include construction of ADA accessible entryways and restrooms, a dumbwaiter to move food from the basement warehouse to the upstairs food pantry, creation of a garage door for food entry, and office additions. The Dover site renovations include ADA accessible entryways and restrooms, flooring reinforcement, electric service upgrade, and expansion of food storage space, and the addition of a loading dock.</t>
    </r>
  </si>
  <si>
    <t>Northern York County School District Athletic Field Improvements</t>
  </si>
  <si>
    <t>Northern York County School District</t>
  </si>
  <si>
    <r>
      <rPr>
        <sz val="10"/>
        <color rgb="FF000000"/>
        <rFont val="Arial"/>
      </rPr>
      <t>The Northern York County School District Athletic Field Improvements Project consists of: 1. the complete renovation of the existing field hockey/soccer field located behind Northern High School. Renovations include widening the field, moving light standards, installing new lights and standards, excavation of the field, stormwater management work, installation of security fencing and the installation of a synthetic turf field.2. Replacement of lights at Bostic Fieldwith LED lights. This includes installation of four concrete bases and galvanized steel poles, electrical wiring, luminary assemblies, and 46 luminaries.</t>
    </r>
  </si>
  <si>
    <t>Penn Farmers Market Renovations</t>
  </si>
  <si>
    <t>City of York Redevelopment Authority</t>
  </si>
  <si>
    <r>
      <rPr>
        <sz val="10"/>
        <color rgb="FF000000"/>
        <rFont val="Arial"/>
      </rPr>
      <t>Project consists of construction activities related to the renovation of the markethouse, and interest during construction. This project will upgrade interior systems for customer and vendor life safety and comfort, secure and enhance the building envelope to prevent and correct infiltration of the elements, and will structure interior power distribution to achieve greater operating efficiencies.An historic restoration will occur on the exterior of the property, replacing the large wooden doors with energy rated insulated doors and exhaust fans will be added to keep the building cooler in the summer and warmer in the winter.</t>
    </r>
  </si>
  <si>
    <t>Roth's Church Road Community Partnership</t>
  </si>
  <si>
    <t>YMCA of York and York County</t>
  </si>
  <si>
    <r>
      <rPr>
        <sz val="10"/>
        <color rgb="FF000000"/>
        <rFont val="Arial"/>
      </rPr>
      <t>The YMCA of York and York County will purchase and spearhead the renovations of the building at 1472 Roth's Church Road, Spring Grove.The YMCA will use the funds to repair the roof and outfit the facility for members of the Roth's Church Road Community Partnership, including renovation and breaking out bathrooms, a community space, fire suppression system, and utilities.</t>
    </r>
  </si>
  <si>
    <t>Springettsbury Township New Police Station and Administration Building Redevelopment</t>
  </si>
  <si>
    <r>
      <rPr>
        <sz val="10"/>
        <color rgb="FF000000"/>
        <rFont val="Arial"/>
      </rPr>
      <t>New construction of the Police Station totals 23,931 sq. ft. with an additional area of 3,945 sq. ft. renovated. The Administration Building will have new construction of 8,800 sq. ft. with an additional area of 14,324 sq. ft. Common areas will be updated &amp; secured for improved safety of employees &amp; visitors. A new training facility with advanced IT capabilities for internal use &amp; collaborative training with other First Responders. The renovations will include a secure location for the elected Tax Collector &amp; advanced security enhancements for our public boardroom. The demolition of the current police station will improve traffic flow &amp; provide additional parking to access Springettsbury Township Park.</t>
    </r>
  </si>
  <si>
    <t>Susan P Byrnes Health Education Center</t>
  </si>
  <si>
    <t>Susan P Byrnes Health Education Center Inc.</t>
  </si>
  <si>
    <r>
      <rPr>
        <sz val="10"/>
        <color rgb="FF000000"/>
        <rFont val="Arial"/>
      </rPr>
      <t>The Byrnes Health Education Center plans to construct expanded restroom facilities, build a two story addition for consolidation of staff offices, storage, and a vehicle garage. We plan to construct a reception area aligned with security measures. We want to construct and preserve the floor in the historic showroom of what was once built as an original Stetler Dodge car dealership. We will apply security film to our expansive storefront plate glass windows. The Center plans to expand and modernize our highly used themed teaching theaters. Lastly, we want to repair the entrance sidewalk, making it ADA accessible and create an outdoor group learning environment.</t>
    </r>
  </si>
  <si>
    <t>Susquehanna Discovery Center</t>
  </si>
  <si>
    <t>Susquehanna Heritage Corporation (d/b/a Susquehanna National Heritage Area)</t>
  </si>
  <si>
    <r>
      <rPr>
        <sz val="10"/>
        <color rgb="FF000000"/>
        <rFont val="Arial"/>
      </rPr>
      <t>The project includes purchase of 77 acres of the historic Mifflin farm with a 19th century farmhouse and bank barn, 1940s dairy barn, and other outbuildings. The property will be linked to the Susquehanna River through 7 acres of utility land, PennDOT right-of-way, and SHC-owned riverfront property to create an 84-acre heritage/outdoor attraction. The barns will be renovated and adapted for the Susquehanna Discovery Center, a regional visitor destination for the Susquehanna National Heritage Area, including interpretive exhibits, program space, observation tower, gift shop, café, terrace, and offices for SHC and partners. The farmhouse will be restored with exhibits focused on its historic role in the Underground Railroad. The adjacent landscape will be enhanced with interpretive trails and features showcasing the site's Underground Railroad and Civil War heritage, along with access drives, parking, walks, landscaping, utilities, and other visitor infrastructure.</t>
    </r>
  </si>
  <si>
    <t xml:space="preserve">The York Plan 2.0 Innovation District </t>
  </si>
  <si>
    <r>
      <rPr>
        <sz val="10"/>
        <color rgb="FF000000"/>
        <rFont val="Arial"/>
      </rPr>
      <t>The York Plan 2.0 Innovation District will be a 750,000 square foot, new construction Innovation District for manufacturing, defense and tech companies, government agencies, educational institutions, workforce development and training, and r&amp;d as well as Startup companies with a focus on robotics, artificial intelligence, quantum computing, advanced manufacturing, and defense technologies as it relates to American independence and resiliency.</t>
    </r>
  </si>
  <si>
    <t>WellSpan Community Medical/Dental Practice in York County</t>
  </si>
  <si>
    <t>WellSpan Health</t>
  </si>
  <si>
    <t>Spring Garden Township</t>
  </si>
  <si>
    <r>
      <rPr>
        <sz val="10"/>
        <color rgb="FF000000"/>
        <rFont val="Arial"/>
      </rPr>
      <t>Property was purchased at 1701-1719 S. Queen St in York. There is 6.5 acres on which 4 existing buildings need to be taken down in order to erect a 40,000 square foot facility to house both a family practice and a dental center.</t>
    </r>
  </si>
  <si>
    <r>
      <rPr>
        <sz val="10"/>
        <color rgb="FF000000"/>
        <rFont val="Arial"/>
      </rPr>
      <t>The community center located at 1005 Lombard Rd., Red Lion will be a single site for recreational activities and community programing encompassing indoor and outdoor spaces. A 27,500 sq.ft. building will be constructed which includes a gymnasium, multi-purpose room, social hall, non-commercial kitchen and office space for support staff. The site has approx. 20 acres available for outdoor activities such as basketball, tennis, volleyball, soccer, field hockey as well as a walking trail. The project will include site grading, stormwater controls and improvements for these amenities. Access will be provided by a driveway from Lombard Rd and will be permitted by PennDOT. Also, there will be ample parking available to allow for multiple uses, both within the community center and the outdoor space. The community center will be served by public utilities. Connection to these services are included in the project scope.</t>
    </r>
  </si>
  <si>
    <t>York County History Campus - Library &amp; Archives</t>
  </si>
  <si>
    <r>
      <rPr>
        <sz val="10"/>
        <color rgb="FF000000"/>
        <rFont val="Arial"/>
      </rPr>
      <t>Primary to this project is new climate controlled high density storage for the nationally renowned genealogical resources that draw people to York County for research. Also included is the completion of the 3rd floor coal bin exhibit gallery that offers changing exhibit opportunities serving as an additional opportunity to attract visitors. The History Center will renovate an existing garage into a workshop to support all facilities and maintenance functions for the campus including exhibit fabrication, light building repairs, and storage of equipment. The final component is the renovation of the receiving and storage areas, necessary for the History Center to obtain accreditation as well as updating space for facilities staff.</t>
    </r>
  </si>
  <si>
    <t>York County Libraries Capital Project 20</t>
  </si>
  <si>
    <r>
      <rPr>
        <sz val="10"/>
        <color rgb="FF000000"/>
        <rFont val="Arial"/>
      </rPr>
      <t>It is also important that upgrades be made to our buildings to ensure the safety and comfort of our patrons while alsopreserving the historic nature of our structures.York County Libraries' capital project includes the following improvements on three project sites.Martin Library: doors more suitable for children; modernized weatherization; the interior space design enhancements and improvements.Kreutz Creek Library: Renovations to the donated Hellam Township building to create a library facility, configuring to accommodate children, teens, adults, and seniors.Kaltreider-Benfer Library: expanded by building on the concrete pad area adjacent to the facilitytol create space for the children's library to andto establish a dedicated teen center and area for private study and silent reading.</t>
    </r>
  </si>
  <si>
    <t>YWCA York Revitalization</t>
  </si>
  <si>
    <t>The Young Women'sChristian Assocation of York, PA</t>
  </si>
  <si>
    <r>
      <rPr>
        <sz val="10"/>
        <color rgb="FF000000"/>
        <rFont val="Arial"/>
      </rPr>
      <t>YWCA York will make capital improvements that will allow us to protect and preserve our assets so we can continue to serve York County for generations to come. Projects at ACCESS York Domestic Violence Shelter include a redesign of the kitchen and dining area, conversion of living room to an ADA bedroom, new HVAC system, redesign of shelter office area and the addition of a staff bathroom. The second floor of ACCESS will be redesigned for more privacy and furnishings. Projects for a new legal services center include a redesign of the community resource center first and second floors. Renovations to our main building include a front entrance redesign and other changes for an infant/toddler play space. Additional renovations are planned at Camp Cann-Edi-On and general maintenance of YWCA York buildings.</t>
    </r>
  </si>
  <si>
    <t>Listing of Candidates and Selection Results for 2022 Round 1</t>
  </si>
  <si>
    <t>Note:  The below is a listing of all submissions received for consideration of RACP Grant funding.  Projects awarded RACP Grant funding will have a grant amount in the "Grant Amount Awarded" column, 
while projects not awarded will have no amount shown in the same column.  Official letters will be mailed to Candidates that are awarded grants.
*Please note this worksheet is protected.  The current settings allow users to filter search results; however, in order to sort the data users must copy and paste the data into a new EXCEL document.</t>
  </si>
  <si>
    <r>
      <t>^</t>
    </r>
    <r>
      <rPr>
        <b/>
        <i/>
        <sz val="11"/>
        <color theme="5"/>
        <rFont val="Arial"/>
        <family val="2"/>
      </rPr>
      <t xml:space="preserve"> Please be advised that the amount identified in the ‘Grant Amount AWARDED’ column includes all funding award releases under the 2022 Funding Round. 
 (For example, $1M release on 10-31-2022 plus $1M additional release on 11-18-2022 will appear as $2M Grant Amount AWARDED.)</t>
    </r>
  </si>
  <si>
    <t>^Grant Amount AWARDED</t>
  </si>
  <si>
    <t>Butler Township Municipal Complex</t>
  </si>
  <si>
    <r>
      <rPr>
        <sz val="10"/>
        <color rgb="FF000000"/>
        <rFont val="Arial"/>
        <family val="2"/>
      </rPr>
      <t>The project will allow for a safer and more secure space for the Township to function more efficiently and provide satisfactory civic services. The project will sit on the 3-acres of Township-owned land, creating a Township facility housing all municipal functions that will directly promote safety, security, and financial efficiency and will improve service and convenience for local residents. The new 8,400 square foot municipal facility will include a reception area, delineated offices and workspace, a meeting room with ample space for social distancing, and a maintenance area and garage all under one roof. The Project is also being designed to serve as an emergency operations center and local polling place.</t>
    </r>
  </si>
  <si>
    <t>Cumberland Township Municipal Campus and Police Department Building</t>
  </si>
  <si>
    <t>Cumberland Township, Adams Co. PA</t>
  </si>
  <si>
    <t>Cumberland Township</t>
  </si>
  <si>
    <r>
      <rPr>
        <sz val="10"/>
        <color rgb="FF000000"/>
        <rFont val="Arial"/>
        <family val="2"/>
      </rPr>
      <t>The Cumberland Township Municipal Building and Police Department will undertake complete remodeling utilizing an existing attached garage space for conversion to a new police facility. Two additions are also proposed; (1) will be a single stop secured front public entrance/exit for all services assistance; (2) will include another addition to police services expansion that may include use by the Adams County Drug Task Force. The outdoor campus will see complete parking and storm water facilities expansion.</t>
    </r>
  </si>
  <si>
    <t>Gettysburg Station Mixed Use Development</t>
  </si>
  <si>
    <t>501 Richardson Acquisition, LLC</t>
  </si>
  <si>
    <r>
      <rPr>
        <sz val="10"/>
        <color rgb="FF000000"/>
        <rFont val="Arial"/>
        <family val="2"/>
      </rPr>
      <t>Funds will be directed toward the costs of building out the 35,000 square foot commercial space located on the first floor of this proposed mixed use building, relocation of the Gettysburg Transportation Center.1) Construction/fit out of a 35,000 square foot first-floor food hall, restaurant, and entertainment space; 2) relocation of the Gettysburg Transportation Center; 3) installation of an elevator to the Borough's parking garage; and 4) associated site improvements.</t>
    </r>
  </si>
  <si>
    <t>Gettysburg Welcome Center</t>
  </si>
  <si>
    <t>Borough of Gettysburg</t>
  </si>
  <si>
    <r>
      <rPr>
        <sz val="10"/>
        <color rgb="FF000000"/>
        <rFont val="Arial"/>
        <family val="2"/>
      </rPr>
      <t>The Borough of Gettysburg is requesting grant funds to offset the cost of architecture and engineering, demolition, and new Gettysburg Welcome Centerconstruction. The existing structure has been determined to be non-viable for reuse and will be demolished to make way for a new structure.</t>
    </r>
  </si>
  <si>
    <t>Lake Meade Spillway and Dam Rehabilitation</t>
  </si>
  <si>
    <t>Lake Meade Property Owners Association, Inc.</t>
  </si>
  <si>
    <t>Reading Township</t>
  </si>
  <si>
    <r>
      <rPr>
        <sz val="10"/>
        <color rgb="FF000000"/>
        <rFont val="Arial"/>
        <family val="2"/>
      </rPr>
      <t>This project will include the following upgrades: replacement of the existing spillway with a three-stage labyrinth spillway; excavate the approach and discharge channels to accommodate the labyrinth; armor the spillway outlet channel; construct a slide gate to meet drawdown requirements; install an upstream gate on the existing low-level outlet conduit; apply a slipline to the existing low-level outlet conduit; re-establish low areas on the embankment crest; add a chimney filter and replace the toe drain and pipe; widen the crest and flatten the downstream slope.</t>
    </r>
  </si>
  <si>
    <t>1009 Wood Street - Mixed Use Building</t>
  </si>
  <si>
    <t>1009 Wood Street LLC</t>
  </si>
  <si>
    <r>
      <rPr>
        <sz val="10"/>
        <color rgb="FF000000"/>
        <rFont val="Arial"/>
        <family val="2"/>
      </rPr>
      <t>Mixed-used and urban agriculture spaces with progressive storm water mitigation elements will be developed in this project. The building will include commercial spaces, housing, and a roof top open space for Urban Agriculture CSA.</t>
    </r>
  </si>
  <si>
    <t>1501 Penn Avenue Redevelopment Phase 2</t>
  </si>
  <si>
    <t>1501 Penn Owner LLC</t>
  </si>
  <si>
    <r>
      <rPr>
        <sz val="10"/>
        <color rgb="FF000000"/>
        <rFont val="Arial"/>
        <family val="2"/>
      </rPr>
      <t>This project entails the demolition of the existing cold storage building. The foundations will be retained and incorporated into a new mixed-use office building. The building will include central chilled beam HVAC/supplemental cooling, enhanced indoor air-quality strategies, and supporting water conversation efforts. As part of the project, the owner will create or improve public spaces including new sidewalks along 15th St. and Smallman St.; streetscape improvements along 15th St., Smallman St., and Penn Ave.; and a public plaza and colonnade.</t>
    </r>
  </si>
  <si>
    <t>2159 Centre Avenue 2022</t>
  </si>
  <si>
    <t>Amani Christian Community Development Corporation</t>
  </si>
  <si>
    <r>
      <rPr>
        <sz val="10"/>
        <color rgb="FF000000"/>
        <rFont val="Arial"/>
        <family val="2"/>
      </rPr>
      <t>The funds will directly be used to construct a commercial space on 2159 Centre Avenue. Concrete, masonry, carpentry and metal work, finishing and tenant improvements. MEP work while the rest of the funds will be used for land improvements.</t>
    </r>
  </si>
  <si>
    <t>36 Hopper Place</t>
  </si>
  <si>
    <t>Three Crossings 2.0-B, LP</t>
  </si>
  <si>
    <r>
      <rPr>
        <sz val="10"/>
        <color rgb="FF000000"/>
        <rFont val="Arial"/>
        <family val="2"/>
      </rPr>
      <t>The proposed RACP funds will be used to offset the Project's of development and construction costs, specifically supporting the construction of a mass timber project that will also feature new public sidewalks with tree pits, streetlighting, environmental remediation and stormwater enhancements that will upgrade the neighborhood's infrastructure. In addition, the RACP funds would help support the construction of Riverfront Plaza, a public outdoor space that will be enhanced with distinctive paving, decorative lighting, and improved access to the riverfront trail.</t>
    </r>
  </si>
  <si>
    <t>401 Penn Ave - Wilkinsburg Discount Grocery</t>
  </si>
  <si>
    <t>Ellsworth Equities, LLC</t>
  </si>
  <si>
    <r>
      <rPr>
        <sz val="10"/>
        <color rgb="FF000000"/>
        <rFont val="Arial"/>
        <family val="2"/>
      </rPr>
      <t>The project will replace a vacant warehouse in Wilkinsburg with a national discount supermarket. It involves acquisition of 401 Penn Avenue, demolition of the existing building, and pad preparation for the grocery store construction.</t>
    </r>
  </si>
  <si>
    <t>620-628 East Ohio Street - Pittsburgh</t>
  </si>
  <si>
    <r>
      <rPr>
        <sz val="10"/>
        <color rgb="FF000000"/>
        <rFont val="Arial"/>
        <family val="2"/>
      </rPr>
      <t>This project will develop mixed-use buildings, consisting of retail and residential uses, that align with Historic Deutschtown's community and stakeholder mission of supporting the continued development of East Ohio Street. This will involve the ground floor rehabilitation of 628 E Ohio; the demolition and new construction of the commercial portion of 620 and 624 E Ohio; and façade improvements as well as the build out of the ground floor commercial bays.</t>
    </r>
  </si>
  <si>
    <t>925 Technology Drive Garage-Pittsburgh 2</t>
  </si>
  <si>
    <r>
      <rPr>
        <sz val="10"/>
        <color rgb="FF000000"/>
        <rFont val="Arial"/>
        <family val="2"/>
      </rPr>
      <t xml:space="preserve">This project will entail the new construction of a multi-story parking garage at the Pittsburgh Technology Center. The garage will feature high-tech electric vehicle charging stations, bicycle infrastructure, and a multimodal connection to the Port Authority of Allegheny County's bus service. </t>
    </r>
  </si>
  <si>
    <t>Adult Center - 514 N. Neville Street</t>
  </si>
  <si>
    <r>
      <rPr>
        <sz val="10"/>
        <color rgb="FF000000"/>
        <rFont val="Arial"/>
        <family val="2"/>
      </rPr>
      <t xml:space="preserve">The scope of the work is largely accessibility related and will include an elevator, construction of an outside ramp to the front door, renovations in the kitchen such as lowing the work counter and sink, enlarging doorways, and taking down walls to open spaces to assist with movement throughout. Other updates will include a new drop ceiling in the basement public area and new flooring in the first floor community area and residential floors 2 – 5. </t>
    </r>
  </si>
  <si>
    <t>AHN Wexford Hospital Facility Expansion</t>
  </si>
  <si>
    <t>AHN Wexford Hospital</t>
  </si>
  <si>
    <r>
      <rPr>
        <sz val="10"/>
        <color rgb="FF000000"/>
        <rFont val="Arial"/>
        <family val="2"/>
      </rPr>
      <t>AHN Wexford has determined that the best path for development of the parking strategy would be to create a phased approach to add parking and keep pace with the growth of the campus. This phased approach reflects the thoughtful development of the first 100 spots and access to the hillside lot. As the business continues to evolve and drives increased parking.</t>
    </r>
  </si>
  <si>
    <t xml:space="preserve">Allegheny Petroleum Expansion </t>
  </si>
  <si>
    <t>999 Airbrake Ave LLC</t>
  </si>
  <si>
    <r>
      <rPr>
        <sz val="10"/>
        <color rgb="FF000000"/>
        <rFont val="Arial"/>
        <family val="2"/>
      </rPr>
      <t>The overall proposed project involves the purchase of the company's existing leased building and renovations to improve the building's structure and manufacturing capabilities. Manufacturing infrastructure includes new air compressors, compressor room, electric power redistribution, heat exchanger, nitrogen generations system, and six new processing tanks with piping.</t>
    </r>
  </si>
  <si>
    <t>Allegheny Riverfront Park Restoration - Pittsburgh</t>
  </si>
  <si>
    <t>Riverlife</t>
  </si>
  <si>
    <r>
      <rPr>
        <sz val="10"/>
        <color rgb="FF000000"/>
        <rFont val="Arial"/>
        <family val="2"/>
      </rPr>
      <t>Allegheny Riverfront Park is one of the most beloved riverwalks in the City of Pittsburgh.The first phase of the project is renovation at the park. Activities will include: removal of existing pavement, site preparation and grading, installation and sealing of new stone pavers, refurbishment of existing light posts and railing, tree pruning, planting soil amendments, and perennial planting.</t>
    </r>
  </si>
  <si>
    <t>Allegheny Shores Site Preparation and Revitalization</t>
  </si>
  <si>
    <t>Riverfront 47, LP or Its Assigns</t>
  </si>
  <si>
    <r>
      <rPr>
        <sz val="10"/>
        <color rgb="FF000000"/>
        <rFont val="Arial"/>
        <family val="2"/>
      </rPr>
      <t>Complete the site preparation required for Phase 1 of Allegheny Shores. Work features a series of targeted site preparation activities to enable construction of new residential and commercial properties, along with public spaces. work includes grading, earthwork, and demolition, remediation and stockpiling, utility installation, stormwater system upgrades, roadway construction, public space installation, and cross-use parking construction.</t>
    </r>
  </si>
  <si>
    <t>Allegheny YMCA Renovation II</t>
  </si>
  <si>
    <r>
      <rPr>
        <sz val="10"/>
        <color rgb="FF000000"/>
        <rFont val="Arial"/>
        <family val="2"/>
      </rPr>
      <t>This Allegheny YMCA project entails the renovation and update of all common spaces, kitchen, member fitness facilities including the wellness floor, pool area and locker rooms, and meeting rooms. Rental units will also be renovated on the 3rd, 4th and 5th floors with a new configuration that replaces shared bathrooms with private facilities and provides a community room. Rooms and corridor renovations will include flooring, painting and ceilings. Additional work includes replacement of mechanical, plumbing, and electrical systems and installation of a sprinkler system, air-conditioning and elevators.</t>
    </r>
  </si>
  <si>
    <t>Astrobotic Capital Expansion - New Space Center Facility</t>
  </si>
  <si>
    <r>
      <rPr>
        <sz val="10"/>
        <color rgb="FF000000"/>
        <rFont val="Arial"/>
        <family val="2"/>
      </rPr>
      <t xml:space="preserve">The scope of this project includes the demolition of an existing building on a site immediately adjacent to Astrobotic's current headquarters in the North Side, and the build out of a new, four-story facility on the site. Astrobotic purchased this building and site in 2021, with the intent of building a facility that houses office spaces, labs, and cleanrooms capable of large spacecraft integrations.The requested grant will be used for construction costs associated with the construction of the new building. Soft costs such as design, engineering, permits and insurance are also included. </t>
    </r>
  </si>
  <si>
    <t>Bell Acres Recreation Park Development Plan</t>
  </si>
  <si>
    <t>Quaker Valley Recreation Association</t>
  </si>
  <si>
    <t>Bell Acres Borough</t>
  </si>
  <si>
    <r>
      <rPr>
        <sz val="10"/>
        <color rgb="FF000000"/>
        <rFont val="Arial"/>
        <family val="2"/>
      </rPr>
      <t>This project would include the construction of a high performance turf soccer/lacrosse field, bathroom and concessions construction, playground construction, and overall site infrastructure development for parking, utilities, etc.</t>
    </r>
  </si>
  <si>
    <t>Beta Drive Cultivation Expansion</t>
  </si>
  <si>
    <t>Maitri Holdings, LLC</t>
  </si>
  <si>
    <t>Blawnox Borough</t>
  </si>
  <si>
    <r>
      <rPr>
        <sz val="10"/>
        <color rgb="FF000000"/>
        <rFont val="Arial"/>
        <family val="2"/>
      </rPr>
      <t>This project will expand the existing cannabis cultivation facility. It will add flower rooms, vegetation rooms, a new room for the mother plants, a dry room, packaging room and a trim room. The expansion will also add a new employee locker room and restrooms.</t>
    </r>
  </si>
  <si>
    <t>Bethlehem Haven Women's Permanent Supportive Housing</t>
  </si>
  <si>
    <t>Bethlehem Haven of Pittsburgh, Inc</t>
  </si>
  <si>
    <r>
      <rPr>
        <sz val="10"/>
        <color rgb="FF000000"/>
        <rFont val="Arial"/>
        <family val="2"/>
      </rPr>
      <t>One of the key components of the renovation plan is to reconfigure the living spaces so that each of the 26 women can have their own independent living space in a single room occupancy unit. The project includes a renovation to the existing 4 story, wood framed/masonry building where they currently operate a shelter with dormitory and single room occupancy rooms. There will be a substantial renovations including replacing the roof membrane, windows, mechanical systems and plumbing fixtures in addition to new interior finishes.</t>
    </r>
  </si>
  <si>
    <r>
      <rPr>
        <sz val="10"/>
        <color rgb="FF000000"/>
        <rFont val="Arial"/>
        <family val="2"/>
      </rPr>
      <t>The BCLA's overall renovation create universal accessibility and year-round access to all 3 floors of the building; and upgrading ADA accessibility. The primary focus of these funds will be to renovate and modernize the BCLA's historic Music Hall. Renovation of the historic Music Hall and addition of amenities will allow the BCLA to host professional acts, performances &amp; convenings.</t>
    </r>
  </si>
  <si>
    <t>Braddock School Lofts LLC</t>
  </si>
  <si>
    <t>Braddock School Lofts, LLC</t>
  </si>
  <si>
    <r>
      <rPr>
        <sz val="10"/>
        <color rgb="FF000000"/>
        <rFont val="Arial"/>
        <family val="2"/>
      </rPr>
      <t>The project will focus on the adaptive reuse of the Braddock Junior High School. It will revive the historic façade and features of the structure while introducing community-based amenities and quality living space; repair the deteriorated elements of the building; and replace all broken or missing windows with high-performance replications. The existing building envelope's historical integrity will be maintained, requiring an interior insulation approach. All building systems, including HVAC, plumbing, fire protection, and electrical, will be upgraded.</t>
    </r>
  </si>
  <si>
    <t>Brentwood Borough Economic Development</t>
  </si>
  <si>
    <t>Brentwood Borough</t>
  </si>
  <si>
    <r>
      <rPr>
        <sz val="10"/>
        <color rgb="FF000000"/>
        <rFont val="Arial"/>
        <family val="2"/>
      </rPr>
      <t>In this project, Brentwood Borough will demolish its vacant former municipal building to the subgrade level.Asbestos and other hazardous materials will be professionally remediated. The site will be restored to pad-ready condition.</t>
    </r>
  </si>
  <si>
    <t>Brighton Heights Healthly Active Living Center II</t>
  </si>
  <si>
    <r>
      <rPr>
        <sz val="10"/>
        <color rgb="FF000000"/>
        <rFont val="Arial"/>
        <family val="2"/>
      </rPr>
      <t>This project willactivate the current 3-story building and site, which currently only has the basement being occupied, into a better senior center and community space. Construction will update the existing structure, specifically the second floor, to meet contemporary building codes with new HVAC, plumbing, electric, fire safety and data/security systems.</t>
    </r>
  </si>
  <si>
    <t>Bringing Wilkinsburg to Light Commercial Development II</t>
  </si>
  <si>
    <t>Hosanna House, Inc.</t>
  </si>
  <si>
    <r>
      <rPr>
        <sz val="10"/>
        <color rgb="FF000000"/>
        <rFont val="Arial"/>
        <family val="2"/>
      </rPr>
      <t>This project will construct a new mixed-use, multistory building on a vacant lot. Renovations will createcommercial space with glass storefronts abutting the sidewalk. The site will offer much needed move-in ready commercial space for community-needed businesses.</t>
    </r>
  </si>
  <si>
    <t>Broad Street Plaza - Pittsburgh</t>
  </si>
  <si>
    <r>
      <rPr>
        <sz val="10"/>
        <color rgb="FF000000"/>
        <rFont val="Arial"/>
        <family val="2"/>
      </rPr>
      <t>Funds will be used for construction of Broad Street Plaza. Construction of the Plaza is expected to include site clearing and earthwork, new paving, replacement of the plaza storm trains, landscaping, lighting, and site furnishings. Design of the project is complete, and the funds will be used entirely for hard construction costs.</t>
    </r>
  </si>
  <si>
    <t>Building Decarbonization at Phipps</t>
  </si>
  <si>
    <r>
      <rPr>
        <sz val="10"/>
        <color rgb="FF000000"/>
        <rFont val="Arial"/>
        <family val="2"/>
      </rPr>
      <t>The project will decarbonize the Conservatory site heating source and increase the overall energy efficiency of campus HVAC systems. This will be accomplished by converting heating/cooling systems from a fossil fuel source to high efficiency modular heat pump systems.</t>
    </r>
  </si>
  <si>
    <t>Casa San Jose New Building</t>
  </si>
  <si>
    <t>Casa San Jose</t>
  </si>
  <si>
    <r>
      <rPr>
        <sz val="10"/>
        <color rgb="FF000000"/>
        <rFont val="Arial"/>
        <family val="2"/>
      </rPr>
      <t>The entirety of the project will be based in the 1602-1606 Broadway Avenue building. RACP funding will be used to "white-box" the building and perform necessary grading, demolition, and other site work. Funds will be used for grading, demolition, stormwater infrastructure upgrades, and other site work.</t>
    </r>
  </si>
  <si>
    <t>CEA Modernization and Plaza Expansion</t>
  </si>
  <si>
    <t>Community Empowerment Association Inc.</t>
  </si>
  <si>
    <r>
      <rPr>
        <sz val="10"/>
        <color rgb="FF000000"/>
        <rFont val="Arial"/>
        <family val="2"/>
      </rPr>
      <t>This project will addresssite preparation, demolition, construction of an elevator,and construction that includes ADA improvements as well as the replacement of the HVAC system to replace our current boiler system.</t>
    </r>
  </si>
  <si>
    <t>Centre Avenue Avenues of Hope Site Preparation and Development 2</t>
  </si>
  <si>
    <r>
      <rPr>
        <sz val="10"/>
        <color rgb="FF000000"/>
        <rFont val="Arial"/>
        <family val="2"/>
      </rPr>
      <t>Funds will be used on site preparation activities and construction of the 7 developments that make up Phase 1 of the project.</t>
    </r>
  </si>
  <si>
    <t>CHP00 Heart Institute</t>
  </si>
  <si>
    <t>UPMC Children's Hospital of Pittsburgh</t>
  </si>
  <si>
    <r>
      <rPr>
        <sz val="10"/>
        <color rgb="FF000000"/>
        <rFont val="Arial"/>
        <family val="2"/>
      </rPr>
      <t>This project will renovate and expand the Heart Institute at UPMC Children's Hospital.It will address foundation, structure, and mechanical systems. Through renovation, clinical spaces will be upgraded with new catheterization labs, including a hybrid lab connected to a new cardiac MRI suite. As well as extra lab space and upgrades to any outdated equipment. The expanded space will house a new patient waiting area, conference room, staff offices and have a direct connection to the cafeteria. A portion of the patio will be transformed into a dining and play area to enhance the patient experience.</t>
    </r>
  </si>
  <si>
    <t>Cineplex on Sixth Street</t>
  </si>
  <si>
    <t>Pittsburgh Trust for Cultural Resources (d/b/a Pittsburgh Cultural Trust)</t>
  </si>
  <si>
    <r>
      <rPr>
        <sz val="10"/>
        <color rgb="FF000000"/>
        <rFont val="Arial"/>
        <family val="2"/>
      </rPr>
      <t>This project will redevelop 119 Sixth Street (the former site of Bally Total Fitness Club) into a cineplex in downtown Pittsburgh. It will covermetals, millwork, plumbing and HVAC systems, and flooring for the site.</t>
    </r>
  </si>
  <si>
    <t>City Center of Duquesne Redevelopment Phase II</t>
  </si>
  <si>
    <r>
      <rPr>
        <sz val="10"/>
        <color rgb="FF000000"/>
        <rFont val="Arial"/>
        <family val="2"/>
      </rPr>
      <t>This project will construct a new eco-friendly manufacturing facility. From start to finish this project will entail site preparation, utility installations, construction of the precast concrete building, installation of new mechanical and electrical systems, asphalt/concrete paving around the building for vehicular access, and the installation of loading docks.</t>
    </r>
  </si>
  <si>
    <t>City Club Apartments Pittsburgh</t>
  </si>
  <si>
    <t>CCA CBD Pittsburgh LLC</t>
  </si>
  <si>
    <r>
      <rPr>
        <sz val="10"/>
        <color rgb="FF000000"/>
        <rFont val="Arial"/>
        <family val="2"/>
      </rPr>
      <t>This project will renovate the existing former YWCA office structure that includes three below-grade levels and four above-grade levelsand construct the new residential high rise tower in the Central Business District of Pittsburgh. The building will also include a health club.</t>
    </r>
  </si>
  <si>
    <t>CMA Sanitary Sewer Repairs and Replacements</t>
  </si>
  <si>
    <t>Clairton Municipal Authority</t>
  </si>
  <si>
    <t>Clairton City</t>
  </si>
  <si>
    <r>
      <rPr>
        <sz val="10"/>
        <color rgb="FF000000"/>
        <rFont val="Arial"/>
        <family val="2"/>
      </rPr>
      <t>The project will include the repair, replacement, or reconstruction of damaged sewers within the City of Clairton. The projects propose the complete replacement of sewer lines ranging in size from 8- to 36-inches in diameter. The repair and replacement of these sewers will improve water quality and reduce inflow and infiltration to the Wastewater Treatment Plant. These projects involve construction within PennDOT Right-of-Ways.</t>
    </r>
  </si>
  <si>
    <t>Columbia on Penn Renovations</t>
  </si>
  <si>
    <t>Penn West Partners LLC</t>
  </si>
  <si>
    <r>
      <rPr>
        <sz val="10"/>
        <color rgb="FF000000"/>
        <rFont val="Arial"/>
        <family val="2"/>
      </rPr>
      <t>This project will create affordable office space for local businesses. Exterior work consists of thedemolition of an existing masonry structure and tower and abatement and utility disconnections. Interior work will remodel the existing 3rd and 5th floors withselective demolition; new framing as needed; drywall and paint; new electrical wiring and LED lights; plumbing lines; bathroom fixtures; HVAC systems with ventilation; drop ceilings; flooring and cove base; and kitchenettes.</t>
    </r>
  </si>
  <si>
    <t>CoNEXUS at Pittsburgh Innovation District</t>
  </si>
  <si>
    <t>InnovatePGH Partnership</t>
  </si>
  <si>
    <r>
      <rPr>
        <sz val="10"/>
        <color rgb="FF000000"/>
        <rFont val="Arial"/>
        <family val="2"/>
      </rPr>
      <t>The project will build collaboration space for companies on rotating contracts. Construction and fit out of corporate soft-landing space and amenities includes: interior construction; suite renovation; fit out and equipment of conventional office spaces; specialized equipment for advanced robotics and medical device support.</t>
    </r>
  </si>
  <si>
    <t>Congregation Beth Shalom Rehabilitation and Energy Savings</t>
  </si>
  <si>
    <t>Beth Shalom</t>
  </si>
  <si>
    <r>
      <rPr>
        <sz val="10"/>
        <color rgb="FF000000"/>
        <rFont val="Arial"/>
        <family val="2"/>
      </rPr>
      <t>Project will includerepair water damage to the structural envelope of our 100-year-old sanctuary building; install new roofs; replace aging HVAC and boiler systems with energy-efficient units that reduce greenhouse gas emissions; install solar panels on the new sanctuary building roof; and install energy-efficient LED lighting within the CBS campus.</t>
    </r>
  </si>
  <si>
    <t xml:space="preserve">Diamond Ridge Recreation </t>
  </si>
  <si>
    <t xml:space="preserve">Moon Marketplace 1, llc </t>
  </si>
  <si>
    <r>
      <rPr>
        <sz val="10"/>
        <color rgb="FF000000"/>
        <rFont val="Arial"/>
        <family val="2"/>
      </rPr>
      <t xml:space="preserve">The property will be enhanced with a variety of recreational activities that will include walking trails, sports courts, and social space. Walking trails, sports courts, and gathering areas will be the focus for the funds. </t>
    </r>
  </si>
  <si>
    <t>Distillery at South Shore - McKean Street Rehabilitation</t>
  </si>
  <si>
    <r>
      <rPr>
        <sz val="10"/>
        <color rgb="FF000000"/>
        <rFont val="Arial"/>
        <family val="2"/>
      </rPr>
      <t>The building and property located at 129 McKean Street will undergo significant renovations. Including the site building renovations and site improvements. The building's exterior façade, its rear balconies and 2nd floor roof patio will be either replaced or renovated. The interior of the building willget a new stair tower, elevator and a new fire protection system. The building's plumbing, HVAC and electrical system will be replaced. Finally, a new roof top patio will be built on the top of the building. Sidewalks and ramps will be reconstructed along the adjacent streets.</t>
    </r>
  </si>
  <si>
    <t>Duquense University Lab Renovations</t>
  </si>
  <si>
    <r>
      <rPr>
        <sz val="10"/>
        <color rgb="FF000000"/>
        <rFont val="Arial"/>
        <family val="2"/>
      </rPr>
      <t>The funds will be used to cover the construction cost of the planned renovations. The scope of work includes demolition, asbestos abatement, and new construction by all required trades: general, plumbing, HVAC, electrical, and fire protection. The general trade work includes furnishing and installing fixed laboratory casework and fume hoods.</t>
    </r>
  </si>
  <si>
    <t>East Pittsburgh Municipal Facility</t>
  </si>
  <si>
    <r>
      <rPr>
        <sz val="10"/>
        <color rgb="FF000000"/>
        <rFont val="Arial"/>
        <family val="2"/>
      </rPr>
      <t>This project will demolish the old gymnasium facility and construct the new municipal facility that would be centrally located to a majority of the residents. It will allow all borough services to be located in the same building, simplifying communications and overall operations. It would also move the public works department closer to the salt and construction storage area.The entire area will also be repaved/re-seeded, resulting in a net decrease of impermeable surfaces compared to the current condition.</t>
    </r>
  </si>
  <si>
    <t>Education and Entrepreneurship Center in Wilkinsburg</t>
  </si>
  <si>
    <t>Locally Grown</t>
  </si>
  <si>
    <r>
      <rPr>
        <sz val="10"/>
        <color rgb="FF000000"/>
        <rFont val="Arial"/>
        <family val="2"/>
      </rPr>
      <t>This phase of the project will ensure that the failing roof is replaced, finish out any remaining work needed for functional HVAC systems, modernizing our plumbing and electrical systems, and fix any failing aspects of the exterior property such as parking lots, playground, and fence line. It will also construct cutting-edge technology labs and studios and develop an event venue and theater in the basement.</t>
    </r>
  </si>
  <si>
    <t>Emerald City Development</t>
  </si>
  <si>
    <t>Greenwood Plan</t>
  </si>
  <si>
    <r>
      <rPr>
        <sz val="10"/>
        <color rgb="FF000000"/>
        <rFont val="Arial"/>
        <family val="2"/>
      </rPr>
      <t>This project will acquire the Pitt Building Downtownand develop theinfrastructure to create: an event space, office suites, daycare, warehouse and performance space, and a restaurant. Renovations include:security, detection, alarm systems, elevators, plumbing and HVAC, electrical, and fire protection. The restaurant will also require thermal and moisture protection.</t>
    </r>
  </si>
  <si>
    <t>Enlow Road Development</t>
  </si>
  <si>
    <t>STAR Partners</t>
  </si>
  <si>
    <r>
      <rPr>
        <sz val="10"/>
        <color rgb="FF000000"/>
        <rFont val="Arial"/>
        <family val="2"/>
      </rPr>
      <t>Roadway and utility construction is the primary goal of this project. It will create a new roadway and an extension of utilities to Pittsburgh International Airport's "Site 9" development. The major scopes of work are earthwork, stormwater, water/sewer/electric/gas, roadway paving, and site stabilization.</t>
    </r>
  </si>
  <si>
    <t>EPI-Center Pittsburgh</t>
  </si>
  <si>
    <t>EPI-Center, LP</t>
  </si>
  <si>
    <r>
      <rPr>
        <sz val="10"/>
        <color rgb="FF000000"/>
        <rFont val="Arial"/>
        <family val="2"/>
      </rPr>
      <t xml:space="preserve">The proposed project includes the construction of a building located on 8 acres on the recently revitalized former P&amp;LE Railroad Brownfield site in McKees Rocks. The overall project will include 8 outdoor and 15 indoor pickleball courts, 8 co-lined indoor courts for volleyball and basketball, a premier fitness facility, full-service bar and restaurant, and 400 parking spaces. Additionally, a hotel is planned which will be connected to the facility for use by parents and spectators traveling for tournaments and competitions. Finally, this will be an energy efficient and green development, including solar panels and integrated geothermal system. </t>
    </r>
  </si>
  <si>
    <t xml:space="preserve">Esplanade Development Phase II </t>
  </si>
  <si>
    <t>Esplanade Partners, LP</t>
  </si>
  <si>
    <r>
      <rPr>
        <sz val="10"/>
        <color rgb="FF000000"/>
        <rFont val="Arial"/>
        <family val="2"/>
      </rPr>
      <t>The project will include infrastructure improvements that will enhance the neighborhood's connections to the riverfront, public transportation, and surrounding area by creatinga mixed-use redevelopment of several brownfield and under-utilized industrial parcels. Phase 1 of the project will include: a ferris wheel, experiential retail and restaurants, housing, expansive public open space, a marina and public pier, all surrounding the Current -which will feature a welcoming courtyard/four season open space, restaurant, a fresh food emporium, and other experiential programming. The exterior will feature sun-shaded areas for seating and gathering, an outdoor performance amphitheater, a splash park, ice skating trail and other amenities.</t>
    </r>
  </si>
  <si>
    <t>Executive Building-City of McKeesport</t>
  </si>
  <si>
    <t>Executive Building, LP</t>
  </si>
  <si>
    <r>
      <rPr>
        <sz val="10"/>
        <color rgb="FF000000"/>
        <rFont val="Arial"/>
        <family val="2"/>
      </rPr>
      <t>The Executive Building is no longer condemned and businesses are moving into its retail spaces. This project will allow us to address the major mechanical concerns for long term viability and stability. It will also allow us to speed up our renovation timeline which will allow us to build out space for tenants faster than we are currently able to.</t>
    </r>
  </si>
  <si>
    <t>Fifth &amp; Dinwiddie II</t>
  </si>
  <si>
    <t>Fifth &amp; Dinwiddie West, LLC</t>
  </si>
  <si>
    <r>
      <rPr>
        <sz val="10"/>
        <color rgb="FF000000"/>
        <rFont val="Arial"/>
        <family val="2"/>
      </rPr>
      <t>This project will will construct mixed-income apartmentsand commercial space. It will address site work and utilities, demo, shoring, ground improvements, landscaping, irrigation, site and building concrete, masonry, steel, glass, and glazing, fireproofing, retail corridor construction, and MEP Infrastructure. Additionally, this project will include a state-of-the-art outside plaza space that will bridge the development projects on all four corners.</t>
    </r>
  </si>
  <si>
    <t>Findlay Industrial Park Lots O and P</t>
  </si>
  <si>
    <r>
      <rPr>
        <sz val="10"/>
        <color rgb="FF000000"/>
        <rFont val="Arial"/>
        <family val="2"/>
      </rPr>
      <t>The project siteis a 400 plus acre site with immediate access to PA 576 (Findlay Connector portion) at the Westport Interchange. The proposed project will provide much needed shovel-ready development sites within the 'Energy Corridor' and make immediate use of the new Southern Beltway that connects from Southpointe Business Park to the airport and beyond to the Shell Cracker Plant in Beaver County. Project will includesite work, roadway improvements, stormwater management, and utility extensions. Two building pads (Lots O and P) will be graded and totally prepared for development upon completion of the project.</t>
    </r>
  </si>
  <si>
    <t>Frick Pittsburgh Clayton Restoration</t>
  </si>
  <si>
    <t>Frick Art &amp; Historical Center, Inc.</t>
  </si>
  <si>
    <r>
      <rPr>
        <sz val="10"/>
        <color rgb="FF000000"/>
        <rFont val="Arial"/>
        <family val="2"/>
      </rPr>
      <t>The project focuses on the exterior rehabilitation of Clayton and nearby entrance. Specific work on Clayton includes repairing chimneys, removing lead-based paint, masonry repairs (replacing and repointing failed bricks and mortar), and repairing any problems currently hidden from view.Phase 3 includes new, more energy-efficient architectural lighting for Clayton, and a redesign of the Penn Avenue gatewith a new sidewalk, lighting, landscaping, and signage.</t>
    </r>
  </si>
  <si>
    <t>Greater Pittsburgh Trade School</t>
  </si>
  <si>
    <r>
      <rPr>
        <sz val="10"/>
        <color rgb="FF000000"/>
        <rFont val="Arial"/>
        <family val="2"/>
      </rPr>
      <t>The project is committed to continuing to provide a quality education, hands-on training from experienced and notable instructors, mentoring services and successful job placement programs. The project will include a build out of second level space that will require architectural and constructional designs for theconstruction of approximately 10 classrooms.</t>
    </r>
  </si>
  <si>
    <t>Harrison Point Site Work</t>
  </si>
  <si>
    <r>
      <rPr>
        <sz val="10"/>
        <color rgb="FF000000"/>
        <rFont val="Arial"/>
        <family val="2"/>
      </rPr>
      <t>This project at Harrison Point requires the grading of the site, construction of a concrete arch culvert extension, installation of gas, electric, water, sewer, stormwater management facilities, fiber optic telecom facilities, relocation of electric transmission lines and highway improvement to serve the project.</t>
    </r>
  </si>
  <si>
    <t xml:space="preserve">Hawkins Village Redevelopment Phase II </t>
  </si>
  <si>
    <t xml:space="preserve">Allegheny County Housing Authority </t>
  </si>
  <si>
    <r>
      <rPr>
        <sz val="10"/>
        <color rgb="FF000000"/>
        <rFont val="Arial"/>
        <family val="2"/>
      </rPr>
      <t>The existing Hawkins Village public housing site is dilapidated and its 1940 barracks-style design has led to a space ridden with crime where residents do not feel safe walking.Theproject entails the demolition of 198 existing units of dilapidated public housing, and replacement with two phases of new construction for a total of approximately 105 units townhouses. Phase I consists of 54 units and is under construction. Hawkins Village Redevelopment Phase II will consist of fifty-one units, including four one-bedrooms, thirty-three two-bedrooms, twelve three-bedrooms and two four-bedrooms.</t>
    </r>
  </si>
  <si>
    <t>Hazelwood Equity One-Stop Resource Center</t>
  </si>
  <si>
    <t>POORLAW</t>
  </si>
  <si>
    <r>
      <rPr>
        <sz val="10"/>
        <color rgb="FF000000"/>
        <rFont val="Arial"/>
        <family val="2"/>
      </rPr>
      <t>The project involves the acquisition and renovation of the former Church of the Good Shepherd along with an adjoining 2 story Hall. Project will create a community center on the first floor, incuding a commercial kitchen, and multi-tenant office space on the 2nd floor. The renovations include a new heating and cooling system, electrical upgrades to accommodate the HVAC system, upgrades to the commercial kitchen and bathrooms, build out of office space on the 2nd floor, and exterior improvements and repairs.</t>
    </r>
  </si>
  <si>
    <t xml:space="preserve">Hazelwood Green Brownfield Redevelopment </t>
  </si>
  <si>
    <t>Almono Limited Partnership</t>
  </si>
  <si>
    <r>
      <rPr>
        <sz val="10"/>
        <color rgb="FF000000"/>
        <rFont val="Arial"/>
        <family val="2"/>
      </rPr>
      <t>RACP funds are requested to complete remaining soils remediation, installation of in-ground utilities, and site-wide stormwater management. The RACP Applicant intends to use the requested RACP funding to complete three (3) specific aspects of the project's necessary site development and infrastructure construction activities: 1) Utilities; 2) Soils/Site Remediation; and 3) Stormwater Management.</t>
    </r>
  </si>
  <si>
    <t>Herron and Wylie Redevelopment</t>
  </si>
  <si>
    <t>Communion LLC</t>
  </si>
  <si>
    <r>
      <rPr>
        <sz val="10"/>
        <color rgb="FF000000"/>
        <rFont val="Arial"/>
        <family val="2"/>
      </rPr>
      <t>This project will cover the rehabilitation of an underutilized 3-story building for a commercial development. This includessite prep and earth work, site improvements, demo of existing utilities and non-structural building items, as well as exterior and interior improvements including concrete, masonry, and woodwork, installing new MEP and sprinkler systems, and interior/finishing work.</t>
    </r>
  </si>
  <si>
    <t>Highline Phase 2</t>
  </si>
  <si>
    <t>McKnight Highline LLC</t>
  </si>
  <si>
    <r>
      <rPr>
        <sz val="10"/>
        <color rgb="FF000000"/>
        <rFont val="Arial"/>
        <family val="2"/>
      </rPr>
      <t>Building on the success of Highline Phase 1, this project entails the historic conversion of an empty warehouse in the Highline complex into offices inclusive of non-profits and small businesses. This project will create a new "East Building" of the Complex and will adaptively reuse and transformthis historic building into a new riverfront office building. The project will also repair certain portions of the exterior of the property, focusing on restoration of the facades to historic standards as well as improving the public infrastructure around the East Building.</t>
    </r>
  </si>
  <si>
    <t>Hillel Academy Gym</t>
  </si>
  <si>
    <t>Hillel Academy of Pittsburgh</t>
  </si>
  <si>
    <r>
      <rPr>
        <sz val="10"/>
        <color rgb="FF000000"/>
        <rFont val="Arial"/>
        <family val="2"/>
      </rPr>
      <t>In this project, Hillel Academy willthe renovate the combined gymnasium and auditorium, second floor changing rooms, and window upgrades. Construction will include demolition, structural steel, drywall installation, plumbing, fire suppressions systems, Windows, HVAC, electrical work, furnishings, operational costs, and soft costs.</t>
    </r>
  </si>
  <si>
    <t>Homewood Coliseum - 3 - Pittsburgh</t>
  </si>
  <si>
    <r>
      <rPr>
        <sz val="10"/>
        <color rgb="FF000000"/>
        <rFont val="Arial"/>
        <family val="2"/>
      </rPr>
      <t>Funds will be used to make necessary repairs to preserve the Homewood Coliseum and prep the site for transfer. The project scope includes repairs to electrical system, replacement of hardwood floor, and fixture replacements.</t>
    </r>
  </si>
  <si>
    <t>Homewood Gateway - Pittsburgh</t>
  </si>
  <si>
    <r>
      <rPr>
        <sz val="10"/>
        <color rgb="FF000000"/>
        <rFont val="Arial"/>
        <family val="2"/>
      </rPr>
      <t>The funds will be used for build-out to assist future retail tenants with their own spaces. This will include construction of facilities suited to restaurant and banking needs. This will also meaningfully lower the barriers for entry and allow these crucial businesses to have a successful start in their new space. HVAC work, store fronts, site-work, LED Lighting, construction of walls, grease traps, restrooms, and other fixtures/fit-outs.</t>
    </r>
  </si>
  <si>
    <t>Horace Mann Village</t>
  </si>
  <si>
    <t>Black River Real Estate Development</t>
  </si>
  <si>
    <r>
      <rPr>
        <sz val="10"/>
        <color rgb="FF000000"/>
        <rFont val="Arial"/>
        <family val="2"/>
      </rPr>
      <t>This project includes redesign and renovation of the historic former Horace Mann School into residential and commercial spaces. This involves sitework with new construction for the townhouses and commercial spaces.</t>
    </r>
  </si>
  <si>
    <t>Hullett Development Triangle LP</t>
  </si>
  <si>
    <r>
      <rPr>
        <sz val="10"/>
        <color rgb="FF000000"/>
        <rFont val="Arial"/>
        <family val="2"/>
      </rPr>
      <t>This project will rehabilitate the Triangle Building's exterior and interior. Major building systems including under slab sewer and water lines that have completely decayed, must be replaced. Modern building systems such as a high technology/low touch design will allow for a virtual service offeringtobe incorporated. The building will house vibrant retail, a fresh food cafe, and community broadcasting.</t>
    </r>
  </si>
  <si>
    <t>Hunt Armory Recreational Facility III</t>
  </si>
  <si>
    <t>Pittsburgh Penguins Foundation</t>
  </si>
  <si>
    <r>
      <rPr>
        <sz val="10"/>
        <color rgb="FF000000"/>
        <rFont val="Arial"/>
        <family val="2"/>
      </rPr>
      <t>This project will help with hockey rink construction activities already underway at the Hunt Armory.It will also purchase necessary ice hockey rink equipment and FF&amp;E.</t>
    </r>
  </si>
  <si>
    <t>Hunter Building – Wilkinsburg II</t>
  </si>
  <si>
    <t>Civically, Inc.</t>
  </si>
  <si>
    <r>
      <rPr>
        <sz val="10"/>
        <color rgb="FF000000"/>
        <rFont val="Arial"/>
        <family val="2"/>
      </rPr>
      <t>The renovation of the historical Hunter Building includes, demotion, HVAC, plumbing, electrical, sprinklers, and conveyance/elevators. A community café and gallery space will occupy the first floor with an outdoor terrace space. The top two floors will be office space.</t>
    </r>
  </si>
  <si>
    <t>Improvements to JCCs Family Park Facility</t>
  </si>
  <si>
    <t>Young Men &amp; Women's Hebrew Association and Irene Kaufmann Center DBA Jewish Community Center of Grea</t>
  </si>
  <si>
    <r>
      <rPr>
        <sz val="10"/>
        <color rgb="FF000000"/>
        <rFont val="Arial"/>
        <family val="2"/>
      </rPr>
      <t>This project includes renovations/improvements to four areas of JCC's Monroeville Family Park facility: aquatics center renovations, including liner replacement and related filter/grating; renovation and addition of activity areas at the site, including the addition of much needed shaded play areas; construction of a new indoor building with classroom space; construction/renovation of kitchen and dining area to facilitate meal preparation and dining needs during the summer.</t>
    </r>
  </si>
  <si>
    <t>Integrated Dispense Systems Distillery</t>
  </si>
  <si>
    <t>Integrated Dispense Systems LLC</t>
  </si>
  <si>
    <r>
      <rPr>
        <sz val="10"/>
        <color rgb="FF000000"/>
        <rFont val="Arial"/>
        <family val="2"/>
      </rPr>
      <t>The Integrated Dispense Systems Distillery project involves the configuration of warehouse and office space to house a modern, state of the art distilling and bottling plant.</t>
    </r>
  </si>
  <si>
    <t>Josh Gibson Academy</t>
  </si>
  <si>
    <t>Josh Gibson Foundation</t>
  </si>
  <si>
    <r>
      <rPr>
        <sz val="10"/>
        <color rgb="FF000000"/>
        <rFont val="Arial"/>
        <family val="2"/>
      </rPr>
      <t>These funds will be used for reconstruction and the development of a new community center in McKees Rocks Borough. The Programming will Engage community resident and stakeholder input to develop architectural, engineering and program plans, assemble project financing, and complete approval process; Launch and complete construction of new community center.</t>
    </r>
  </si>
  <si>
    <t>Jubilee Kitchen Renovation and Expansion</t>
  </si>
  <si>
    <t>Jubilee Association</t>
  </si>
  <si>
    <r>
      <rPr>
        <sz val="10"/>
        <color rgb="FF000000"/>
        <rFont val="Arial"/>
        <family val="2"/>
      </rPr>
      <t>This project will renovate and expand the Jubilee facility to address significant safety, accessibility, and space issues. Potential environmental issues with asbestos, mold, and pests must also be addressed. It will construct additional entrance/exit, make electrical upgrades, install additional fire suppression systems, and make the facility handicap accessible on both floors.</t>
    </r>
  </si>
  <si>
    <r>
      <rPr>
        <sz val="10"/>
        <color rgb="FF000000"/>
        <rFont val="Arial"/>
        <family val="2"/>
      </rPr>
      <t>Phase II of this continued project will entail upgrades to the space vacated by the previous tenant, making it more marketable to future tenants/employers. RIDC plans to transition the space to a standard core shell for manufacturing. This project consists of life safety, code upgrades, and ADA updates, which do not meet current life safety or ADA codes.</t>
    </r>
  </si>
  <si>
    <t>Latin American Cultural Center Renovations</t>
  </si>
  <si>
    <t>Latin American Studies Association</t>
  </si>
  <si>
    <r>
      <rPr>
        <sz val="10"/>
        <color rgb="FF000000"/>
        <rFont val="Arial"/>
        <family val="2"/>
      </rPr>
      <t>Repairs includes maintaining and eventually replacing the roof of the building, work to repair and maintain the building's exterior, and improving the drainage around the foundation to stop moisture infiltration. Climate Control Upgrades for Exhibits and Storage. Enlarge the lower-level entrance to the building. It would enlarge the existing masonry opening and the corridor into the building. Site and Accessibility Upgrades – This includes removing parking spaces, establishing an improved curb cut for school bus drop-offs, upgrading the accessibility ramp to the entrance.</t>
    </r>
  </si>
  <si>
    <t>Latterman Family Health Center and Magee OBGYN</t>
  </si>
  <si>
    <t>UPMC McKeesport</t>
  </si>
  <si>
    <r>
      <rPr>
        <sz val="10"/>
        <color rgb="FF000000"/>
        <rFont val="Arial"/>
        <family val="2"/>
      </rPr>
      <t>This project will construct a new family health center. It will expand operations and the number of exam rooms to provide ample space for patients, current, and future staff.</t>
    </r>
  </si>
  <si>
    <t>Lexington Technology Park IV</t>
  </si>
  <si>
    <t>NPB ICON Holdings, LLC</t>
  </si>
  <si>
    <r>
      <rPr>
        <sz val="10"/>
        <color rgb="FF000000"/>
        <rFont val="Arial"/>
        <family val="2"/>
      </rPr>
      <t>This project includes the adaptive reuse of office/retail/flex space across 8 buildings, plus all associated site improvements. Numerous core and shell improvements will be addressed, along with the development of multiple outdoor, public plazas, surface parking, and private roadway improvments.</t>
    </r>
  </si>
  <si>
    <t>Montour Sports and Athletic Complex Phase 4</t>
  </si>
  <si>
    <r>
      <rPr>
        <sz val="10"/>
        <color rgb="FF000000"/>
        <rFont val="Arial"/>
        <family val="2"/>
      </rPr>
      <t>Since its inception, Friends of Pittsburgh Professional Soccer has worked with the Redevelopment Authority of Allegheny County to develop the Sports and Athletic Complex at Montour Junction, a 78-acre site designed to offer community access to nontraditional sports fields.This project includes the construction of seven outdoor soccer fields and the support amenities that include bleachers, concession stand, restrooms, and parking areas. This project will connect the previous phases of development, which include the Allegheny Health Network Sports Medicine facility.</t>
    </r>
  </si>
  <si>
    <t>Munhall Borough Building Phase 3</t>
  </si>
  <si>
    <t>Borough of Munhall</t>
  </si>
  <si>
    <r>
      <rPr>
        <sz val="10"/>
        <color rgb="FF000000"/>
        <rFont val="Arial"/>
        <family val="2"/>
      </rPr>
      <t>This project is an adaptive reuse of a former healthcare building. The people of Munhall deserve municipal offices that operate on modern technology in state-of-the-art spaces. In addition, the Police Department had inefficient work spaces, out-of-date equipment and spaces for interrogation and evidence retention, and insufficient locker rooms for the modern police force.The central part of the Second Floor provides new Community Meeting Rooms, Tax Offices, and Sewer Authority Offices for the Borough. All of the Borough Spaces have new finishes, proper HVAC Systems and Controls, a new IT System, a new state-of-the-art Security System. The Building also has new Elevator equipment the existing shaft, new ADA accessible restrooms on every floor, new windows, and new entrance storefronts and vestibules.</t>
    </r>
  </si>
  <si>
    <t>National Aviary Construction</t>
  </si>
  <si>
    <r>
      <rPr>
        <sz val="10"/>
        <color rgb="FF000000"/>
        <rFont val="Arial"/>
        <family val="2"/>
      </rPr>
      <t>The project will ensure that our bird population remains healthy and active to educate the public.The project includes: construction a state-of-the-art Veterinary Hospital with viewing areas where visitors can watch staff as they work; build habitat and programming space where learners can engage with animal ambassadors; include support space as well, which will house hospital operations during construction and become much-needed office space for staff afterward.</t>
    </r>
  </si>
  <si>
    <t>New Granada Theater IV</t>
  </si>
  <si>
    <r>
      <rPr>
        <sz val="10"/>
        <color rgb="FF000000"/>
        <rFont val="Arial"/>
        <family val="2"/>
      </rPr>
      <t>The project includes complete renovation of the historic New Granada Building. It will acquire the two parcels adjacent to the building; includes a new stair tower and buildout of the historic building and Black Box Theater on the first floor; site work on the adjacent parcels for the new office building;a tech incubator/accelerator; and facade restoration, roof patching, new windows, new elevators and elevator shafts, masonry, electrical and steel, demolition clean up, insurance, a new storefront, theater marquee, rooftop bar, site lighting and landscaping, and back-office software.</t>
    </r>
  </si>
  <si>
    <t>North Fayette Boulevard</t>
  </si>
  <si>
    <t>Township of North Fayette</t>
  </si>
  <si>
    <r>
      <rPr>
        <sz val="10"/>
        <color rgb="FF000000"/>
        <rFont val="Arial"/>
        <family val="2"/>
      </rPr>
      <t>The North Fayette Boulevard is a proposed roadway connection located within the North Fayette Township, PA. The roadway will provide an additional connection to the regional shopping destination at The Pointe at North Fayette, as well as providing road access to previously inaccessible properties, allowing future development with better access of a 170,000 square foot flex space are with three proposed sites. Construction of the road will also include the construction of new infrastructure including potable water and sanitary sewer lines, natural gas lines, pedestrian lighting and sidewalks, ADA accessibility, and stormwater management facilities.</t>
    </r>
  </si>
  <si>
    <t>North Shore Hospitality Expansion</t>
  </si>
  <si>
    <t>North Shore Food &amp; Beverage</t>
  </si>
  <si>
    <r>
      <rPr>
        <sz val="10"/>
        <color rgb="FF000000"/>
        <rFont val="Arial"/>
        <family val="2"/>
      </rPr>
      <t>Any funds awarded to the project will support renovation of the two existing spaces, combining them into one. Specific improvements include consolidation of space, creation of a new expanded commercial kitchen, expanded guest restroom facilities, and placement of three overhead doors to ensure access of fresh air dining (made necessary in the event of future pandemic or health emergencies).</t>
    </r>
  </si>
  <si>
    <t>Oakland Crossings Urban Center Mixed Use District</t>
  </si>
  <si>
    <t xml:space="preserve">Oakland Crossings Agent GP Inc.      </t>
  </si>
  <si>
    <r>
      <rPr>
        <sz val="10"/>
        <color rgb="FF000000"/>
        <rFont val="Arial"/>
        <family val="2"/>
      </rPr>
      <t>The scope of this project, Parcel A: The First Phase of Oakland Crossings, includes costs associated with land acquisition, site work, infrastructure, and utilities for the Urban Core-Mixed Use (UC-MU) District. Any funds awarded to this project will support land acquisition, site preparation, mobilization, excavation, foundations and supportive infrastructure.</t>
    </r>
  </si>
  <si>
    <t>Oakland Pride Housing LLC</t>
  </si>
  <si>
    <r>
      <rPr>
        <sz val="10"/>
        <color rgb="FF000000"/>
        <rFont val="Arial"/>
        <family val="2"/>
      </rPr>
      <t>Presbyterian SeniorCare Network (PSCN) is developing housing to serve the needs of LGBTQ seniors. This project will addressthe parking on the challenging grade and the common spaces which are central to programming in this new structure.</t>
    </r>
  </si>
  <si>
    <t>One Sankofa Holdings LLC</t>
  </si>
  <si>
    <t>E. Holdings,  Inc</t>
  </si>
  <si>
    <r>
      <rPr>
        <sz val="10"/>
        <color rgb="FF000000"/>
        <rFont val="Arial"/>
        <family val="2"/>
      </rPr>
      <t>Sankofa Square will be a steel structure with glazing, masonry and tile accents on the exterior. Located in the 2100 block of Centre Avenue in the Upper Hill District, this new construction, mixed-use building will be home for the developer's offices and essential local businesses. Smoketown Culinary on the ground floor will provide space for a central bar, live entertainment stage, main kitchen, and food vendors. Other floorswill provide professional office space for lease, including a small office for The Sankofa Group. The rooftop will feature an outdoor patio venue large enough to host small events.</t>
    </r>
  </si>
  <si>
    <t>Passages to Recovery Residential and Community Services</t>
  </si>
  <si>
    <t xml:space="preserve">Passages to Recovery, Inc. </t>
  </si>
  <si>
    <t>West Homestead Borough</t>
  </si>
  <si>
    <r>
      <rPr>
        <sz val="10"/>
        <color rgb="FF000000"/>
        <rFont val="Arial"/>
        <family val="2"/>
      </rPr>
      <t>The construction portion of the work involves multiple items, including but not limited to demolition of existing interior spaces and windows, and the abatement of all hazardous materials per environmental regulations. Work also includes, as required, new doors, floors, ceilings, windows, walls, and all associated MEP and fire protection systems throughout. New construction will include insertion of sleeping units, restrooms, conference rooms, reception areas, kitchen and laundry facilities, offices, and other required features.</t>
    </r>
  </si>
  <si>
    <t xml:space="preserve">PCHS Homewood Medical Complex </t>
  </si>
  <si>
    <t>Primary Care Health Services Inc.</t>
  </si>
  <si>
    <r>
      <rPr>
        <sz val="10"/>
        <color rgb="FF000000"/>
        <rFont val="Arial"/>
        <family val="2"/>
      </rPr>
      <t>A new medical center and office building will be constructed on a surface parking lot adjacent to the current facility. From a practical perspective, the new center will house: physician offices, treatment rooms, administrative offices, and a pharmacy. From an aesthetic perspective, the new facility will be welcoming to all, overcoming some of the inhibitions associated with the current windowless building. Outdoor spaces and landscaping will honor the residential neighborhood and encourage visitors.</t>
    </r>
  </si>
  <si>
    <t>Peoples Building-City of McKeesport</t>
  </si>
  <si>
    <t>People's Building, LP</t>
  </si>
  <si>
    <r>
      <rPr>
        <sz val="10"/>
        <color rgb="FF000000"/>
        <rFont val="Arial"/>
        <family val="2"/>
      </rPr>
      <t>The People's Building is no longer condemned and there are only a few small obstacles preventing occupancy for tenants. This project will allow us to address the major mechanical concerns for long term viability and stability. It will also allow us to speed up our renovation timeline which will allow us to build out space for tenants faster than we are currently able to.</t>
    </r>
  </si>
  <si>
    <t>Pitt BioForge - Pittsburgh</t>
  </si>
  <si>
    <r>
      <rPr>
        <sz val="10"/>
        <color rgb="FF000000"/>
        <rFont val="Arial"/>
        <family val="2"/>
      </rPr>
      <t xml:space="preserve">This is a new building with two components: a GMP manufacturing facility and an institute to advance the next generation of manufacturing process innovations, and training a world-class biomanufacturing workforce. The University is working with Tishman Speyer, the master developer of Hazelwood Green, to purchase Site 18. Simultaneously, the University is identifying an architecture firm that will design the building that will be owned by the University. The University will provide a tenant improvement allowance to ElevateBio to build out their manufacturing space. </t>
    </r>
  </si>
  <si>
    <t xml:space="preserve">Pittsburgh Glass Center Facility Expansion </t>
  </si>
  <si>
    <t>Pittsburgh Glass Center</t>
  </si>
  <si>
    <r>
      <rPr>
        <sz val="10"/>
        <color rgb="FF000000"/>
        <rFont val="Arial"/>
        <family val="2"/>
      </rPr>
      <t>Expanded facilities will increase Pittsburgh Glass Center's impact and reach within the local community and region through enhanced existing programs and newly developed programs. PGC's current facility will be renovated to improve functionality and capacity and expanded. The additions and renovations include adding square footage to all studio spaces as well as adding a fabrication lab; expanding and redesigning the retail space; and adding flexible classroom space.</t>
    </r>
  </si>
  <si>
    <r>
      <rPr>
        <sz val="10"/>
        <color rgb="FF000000"/>
        <rFont val="Arial"/>
        <family val="2"/>
      </rPr>
      <t>This project will consist of the completion of Phase 1A: a new, main street entryway, theater lobby, accessible restrooms, and a 6-floor elevator and shaft to make the building fully accessible. This also includes critical code improvements and a sprinkler system that will allow PMT a permanent occupancy permit for the theater. The completion of this phase will not only unlock full building accessibility, it will increase PMT's ability to provide welcoming, quality entertainment, community programming, and economic impact in the West End.</t>
    </r>
  </si>
  <si>
    <t>Pittsburgh Press Building Redevelopment</t>
  </si>
  <si>
    <t>Pittsburgh Press Building Associates LP</t>
  </si>
  <si>
    <r>
      <rPr>
        <sz val="10"/>
        <color rgb="FF000000"/>
        <rFont val="Arial"/>
        <family val="2"/>
      </rPr>
      <t>The plans for this project include the full rehabilitation of the interior and exterior of the building to transform into a Class A office building. Construction activitiesinclude the interior demolition and abatement. This building has sat vacant for several years, and this project will revitalize and restore this location into a vibrant economic contributor. Further, the location of the building at the tip of the Golden Triangle is highly visible, thus promoting the City and attracting new business and residents to the region.</t>
    </r>
  </si>
  <si>
    <t>Pittsburgh Sheraden Park Rehabilitation 2</t>
  </si>
  <si>
    <r>
      <rPr>
        <sz val="10"/>
        <color rgb="FF000000"/>
        <rFont val="Arial"/>
        <family val="2"/>
      </rPr>
      <t>Phase I of implementation for the Sheraden Park Master Plan includes improvements to the Hiking Trails, Hillside Dog Park, Wilderness Education Area, ADA-Accessible Community Garden and Apiary. The funding will also include site preparation, grading, landscaping, signage, stair repair, pedestrian lighting, and safety improvements.</t>
    </r>
  </si>
  <si>
    <t>Pittsburgh Technical College Student Center</t>
  </si>
  <si>
    <r>
      <rPr>
        <sz val="10"/>
        <color rgb="FF000000"/>
        <rFont val="Arial"/>
        <family val="2"/>
      </rPr>
      <t>Student Centerfacility will be constructed in this project. This new space will utilize an open floorplan to allow for social distancing, and hands-free technology to mitigate the spread of COVID-19. Students and faculty can benefit from the amenities in the Student Center, while also adhering to any State or CDC guidelines. Eating venues, lounge spaces, gaming areas, a fitness complex, and an e-Sports room are just some of the amenities the Student Center will provide.</t>
    </r>
  </si>
  <si>
    <t>Pleasant Bell Building II</t>
  </si>
  <si>
    <t>New Frontier Influence LLC</t>
  </si>
  <si>
    <r>
      <rPr>
        <sz val="10"/>
        <color rgb="FF000000"/>
        <rFont val="Arial"/>
        <family val="2"/>
      </rPr>
      <t>By creating a new construction mixed-use development, this project will advance economic development in central Wilkinsburg along several, mutually-supporting axes. This is project is in substantial compliance with the Transit Oriented Development overlay approved by the Borough in 2017, and a height variance will be requested to enable the office floor. An alternate parking compliance plan will be negotiated with the Municipal Parking Authority to allow leasing of parking spaces in nearby public lots to count towards parking requirements, which are already reduced by the TOD overlay.</t>
    </r>
  </si>
  <si>
    <t>Pleasant Hills Borough Building</t>
  </si>
  <si>
    <t>Pleasant Hills Borough</t>
  </si>
  <si>
    <r>
      <rPr>
        <sz val="10"/>
        <color rgb="FF000000"/>
        <rFont val="Arial"/>
        <family val="2"/>
      </rPr>
      <t>The project will involve the construction of a new municipal building. The project provides properly equipped &amp; sized offices and meeting space. In addition, the plan provides new Community Meeting Rooms, a Large Multipurpose Room, and Tax Offices for the Borough. The Pleasant Hills Police Department will be provided a state-of-the-art facility for public safety, prisoner processing and holding, work areas, evidence &amp; record storage, equipment storage, and support space.</t>
    </r>
  </si>
  <si>
    <t>Pool Area Renovations at Kingsley Association</t>
  </si>
  <si>
    <t>The Kingsley Association</t>
  </si>
  <si>
    <r>
      <rPr>
        <sz val="10"/>
        <color rgb="FF000000"/>
        <rFont val="Arial"/>
        <family val="2"/>
      </rPr>
      <t>This project will renovate the Kingsley Association pool area and roof. It is inclusive of the roof: remove &amp; dispose of existing membrane, gravel stop metal, wet insulation, and tectum deck; install new tectum roof deck panels, insulation, treated wood blocking, and waterproof rubber membrane; refurbish existing or install new clamping rings, bolts, and domes at roof drains and fabricate sheetmetal flashing; paint exposed joists, ceiling deck, ductwork, metal doors, and walls; pump room: replace fire sprinkler pipe, fittings, &amp; sprinkler heads in lower/upper pool equipment room; install missing escutcheons, add control valve, drain, system gauges, &amp; replace 4 missing ceiling tiles;pool filter: selective demolition; install new filter bank, variable frequency drive, and chemical controller; pool lift: intall new pool lift.</t>
    </r>
  </si>
  <si>
    <t>Pop District Live Performance and Event Venue</t>
  </si>
  <si>
    <t>Carnegie Institute (The Andy Warhol Museum)</t>
  </si>
  <si>
    <r>
      <rPr>
        <sz val="10"/>
        <color rgb="FF000000"/>
        <rFont val="Arial"/>
        <family val="2"/>
      </rPr>
      <t>As a physical and programmatic expansion of The Andy Warhol Museum, the Pop District will comprehensively transform Pittsburgh's eastern North Shore through the power of art, creativity, and economic development. It will feature a new, live performance and event facility, a six-square-block public art initiative, and a scalable workforce development program focused on creative economy training for underserved, regional youth. The facility will include lobbies and food and beverage areas to support the live event facility, a flex/modular program and office space, and a hybrid indoor/outdoor rooftop special events venue that can host an array of activities, including weddings, parties, conferences, and more.</t>
    </r>
  </si>
  <si>
    <t>POWER Campus 2-Pittsburgh</t>
  </si>
  <si>
    <r>
      <rPr>
        <sz val="10"/>
        <color rgb="FF000000"/>
        <rFont val="Arial"/>
        <family val="2"/>
      </rPr>
      <t>The project involves the second phase of renovations to a former three-story Catholic elementary school as the POWER Campus. The renovations include the west wing of the building and will include all three floors. The improvements include the installation of all new major mechanical systems including electrical, plumbing, and HVAC. In addition to these building systems all new finishes including drywall, ceilings, and flooring will be installed.</t>
    </r>
  </si>
  <si>
    <t xml:space="preserve">Privado 14 Downtown - Pittsburgh </t>
  </si>
  <si>
    <t xml:space="preserve">The Oakland Property Company, LLC                                    </t>
  </si>
  <si>
    <r>
      <rPr>
        <sz val="10"/>
        <color rgb="FF000000"/>
        <rFont val="Arial"/>
        <family val="2"/>
      </rPr>
      <t>This project will renovate and develop the building at 414 First Avenue in Pittsburgh. Dedicated floors for affordableoffice space with a focus on businesses run by women and people of color will be created. Overall, the buliding will house converted space for a business incubator, a welcome lobby, café, and kitchen. Renovations include structural, foundational, plumbing, electrical, and décor.</t>
    </r>
  </si>
  <si>
    <t>Rail Line for 2045 Lincoln Boulevard</t>
  </si>
  <si>
    <t>Allegheny Raw Materials LLC</t>
  </si>
  <si>
    <t>Lincoln Borough</t>
  </si>
  <si>
    <r>
      <rPr>
        <sz val="10"/>
        <color rgb="FF000000"/>
        <rFont val="Arial"/>
        <family val="2"/>
      </rPr>
      <t>This project includes the installation of a new mainline switch to the facility, the removal and reconstruction of existing track and the construction of new, additional track, as well as renovations to the rail scale improvements in site drainage in order to address frequent flooding at the rail scale location.</t>
    </r>
  </si>
  <si>
    <t>Rankin Community Development Film Furnace Phase III</t>
  </si>
  <si>
    <t>The Carrie Film Furnace, a joint project of the Pittsburgh Film Office (PFO) and the Regional Industrial Development Corporation (RIDC), will consist of a purpose-built production complex. the construction of a speculative “tech flex building” on the Carrie Furnace site. The building will be a single story structure of concrete and steel construction. Truck loading docks will be located on the back side. Construction of a Film Ready Tech Flex Building will be a single story structure of concrete and steel construction.</t>
  </si>
  <si>
    <t>Renovation of the Historic Crawford Grill</t>
  </si>
  <si>
    <t>Crawford Grill Development LLC</t>
  </si>
  <si>
    <r>
      <rPr>
        <sz val="10"/>
        <color rgb="FF000000"/>
        <rFont val="Arial"/>
        <family val="2"/>
      </rPr>
      <t>This project will renovate the existing Crawford Grill structure and add additional buildout for a larger capacity full-service restaurant, and an enclosed event space and stage. It will stabilize and restore the original Crawford Grill building. It will include the reconstruction of the large mural in the original bar room rumored to have been created by Andy Warhol, a frequent visitor to the Grill. Connected to the original structure will be a new one-story building to accommodate a full-service state of the art commercial kitchen, a bar and a dining room. Also sharing a common wall with the original Grill, will be a '4-Seasons Courtyard', a covered indoor area with operable windows, and full HVAC. A stage will be constructed in the courtyard.</t>
    </r>
  </si>
  <si>
    <t>Renovations at the Energy Innovation Ctr - Incubation-Innovation-Workforce Dev</t>
  </si>
  <si>
    <r>
      <rPr>
        <sz val="10"/>
        <color rgb="FF000000"/>
        <rFont val="Arial"/>
        <family val="2"/>
      </rPr>
      <t>This project will address the adaptive reuse of the former Connelley Vocational School into Pittsburgh's Energy Innovation Center. The project will include the demolition of non-historic, non-structural fixtures to allow for the construction of flexible spaces for companies focusing on workforce training, energy innovation, and incubation. Construction will include the installation of new fixtures, highly efficient, heating, ventilation and air conditioning and other infrastructure.</t>
    </r>
  </si>
  <si>
    <t>Residential Building A</t>
  </si>
  <si>
    <t>Three Crossings 2.0-A, LP</t>
  </si>
  <si>
    <r>
      <rPr>
        <sz val="10"/>
        <color rgb="FF000000"/>
        <rFont val="Arial"/>
        <family val="2"/>
      </rPr>
      <t>The construction of Residential Building A creates a rental class within the Strip District that will provide housing. The proposed RACP funds will be used to offset the Project's development and construction costs, specifically supporting new public sidewalks with tree pits, streetlighting, environmental remediation and stormwater enhancements that will upgrade the neighborhood's infrastructure. The building is wood frame with the exterior of the building primarily covered by glazing and metal panel consistent with the requirements of the RIV zoning and complimentary to the surrounding community.</t>
    </r>
  </si>
  <si>
    <t>River Materials River Transloading Expansion</t>
  </si>
  <si>
    <t>River Materials, Inc.</t>
  </si>
  <si>
    <r>
      <rPr>
        <sz val="10"/>
        <color rgb="FF000000"/>
        <rFont val="Arial"/>
        <family val="2"/>
      </rPr>
      <t>With the aid of an RACP award, RMI plans to purchase the final piece of the site from RIDC and doubling its current dock capacity. Through this expansion RMI will have the area to fleet in excess of 65 barges. RMI is presently in negotiations to lease the 5-rail lines adjacent to our property to allow for expansion of the site to include rail to ground, river or trucks along with the loading of railcars with various commodities. RMI expects this will increase employment with the addition of 30 plus well paying jobs in the Mon Valley region of Pittsburgh.</t>
    </r>
  </si>
  <si>
    <t>Riverfront Industrial Development</t>
  </si>
  <si>
    <t>SunCap Property Group LLC</t>
  </si>
  <si>
    <t>Stowe Township</t>
  </si>
  <si>
    <r>
      <rPr>
        <sz val="10"/>
        <color rgb="FF000000"/>
        <rFont val="Arial"/>
        <family val="2"/>
      </rPr>
      <t>This project involves environmental remediation, site preparation, transportation/road upgrades and construction of new buildings for multimodal development. The site requires significant environmental remediation, such as the removal of underground tanks on the site. Additional site prep will take place to prepare for building construction along with transportation improvements to the surrounding roads that access the site.</t>
    </r>
  </si>
  <si>
    <t>Riverfront Trail and Public Artwork</t>
  </si>
  <si>
    <r>
      <rPr>
        <sz val="10"/>
        <color rgb="FF000000"/>
        <rFont val="Arial"/>
        <family val="2"/>
      </rPr>
      <t>Support the completion of The Landing at 3 Crossings. The funds will be used to offset the Project's costs for construction. The Project will provide enhanced accessibility to the Three Rivers Trail network, as well as providing additional decorative lighting and public displays of art. The Project will construct new public walkways and provide lighting that will upgrade the neighborhood's infrastructure.</t>
    </r>
  </si>
  <si>
    <t>Rivers of Steel Carrie Blast Furnaces National Historic Landmark</t>
  </si>
  <si>
    <r>
      <rPr>
        <sz val="10"/>
        <color rgb="FF000000"/>
        <rFont val="Arial"/>
        <family val="2"/>
      </rPr>
      <t>This project supports a comprehensive restoration plan for stabilizing and renovating additional structures within the NHL site, installing visitor-focused safety infrastructure to enhance site accessibility while mitigating safety risks. The focus includes the historic Blowing Engine House (BEH), which will be transformed into the site's Visitor Center and the historic AC Power House (PH), which houses ROS's events, rental programs, arts/education, and gallery space. It will also construct an Operations Building to house the heavy equipment, tools, and materials needed to maintain the National Historic Landmark site.</t>
    </r>
  </si>
  <si>
    <t>Rochez Building Renovation</t>
  </si>
  <si>
    <t>Gwen's Girls</t>
  </si>
  <si>
    <t>Funds will be used to complete necessary renovations of the vacant, unused Rochez Buildingand repairs including, Interior Renovations &amp; Repairs, External Renovations &amp; Repairs, Contractor Conditions &amp; Contingencies.</t>
  </si>
  <si>
    <t>Saints Peter and Paul Event Center-Pittsburgh</t>
  </si>
  <si>
    <t>East Liberty Development Inc. (ELDI)</t>
  </si>
  <si>
    <t>The cornerstone of the massive Sts. Peter &amp; Paul Church in Pittsburgh's East Liberty neighborhood was laid in 1890 and since closing in 1992 it deteriorated and became home to vandalism, fires and drug activity. Project includes demolition of the school and site development. Rehabilitating the existing structure will include new roof, lighting, flooring, and mechanicals. A new construction two-story structure will be attached to the church and include office space, meeting rooms and a black box theater, and finally furniture and fixtures.</t>
  </si>
  <si>
    <t>Smith and Fifth Redevelopment</t>
  </si>
  <si>
    <t>441 Smithfield Street, LLC</t>
  </si>
  <si>
    <t>Conversion of an outdated, antiquated office space into a ground floor mixed use component that are planned. Construction to create units from vacant open plan office spaces, Creation of a light well through the building to allow natural light for interior units, All new mechanical and electrical infrastructure, Steam heat conversion to modern gas and electric, Install new roofing, Purchase and install new elevators &amp; conveying systems, Façade repairs and preservation, Entire building window and storefront replacement.</t>
  </si>
  <si>
    <t>St. Agnes School Renovation Western PA Early Childhood Learning Apprenticeship Hub</t>
  </si>
  <si>
    <r>
      <rPr>
        <sz val="10"/>
        <color rgb="FF000000"/>
        <rFont val="Arial"/>
        <family val="2"/>
      </rPr>
      <t>The project's scope includes General Conditions, Compliance Coordination, Field Engineering, Cleaning Services, Allocated Repairs, Preconstruction Quality Control Testing, Construction Quality Control Testing, Special Inspections, Building Information Modeling, Weather Protection and Allowances. Additional project components include Demolition, Excavation, Landscaping, Retaining Walls, Site Utilities, Concreting, and Asphalt Paving.Funds will be utilized for site preparations, as well as to provide classroom space.</t>
    </r>
  </si>
  <si>
    <t>Steel Center for Career and Technical Education Renovation</t>
  </si>
  <si>
    <t>Steel Center for Career and Technical Education</t>
  </si>
  <si>
    <r>
      <rPr>
        <sz val="10"/>
        <color rgb="FF000000"/>
        <rFont val="Arial"/>
        <family val="2"/>
      </rPr>
      <t>The project will completely replacement the HVAC system infrastructure, plumbing infrastructure, and electrical infrastructure. It will also include ADA code compliance updates throughout the building. Additionally the renovation includes an expansion of the diesel technology mechanic training program lab, improvements to other career and technical education training program areas, as well as the student services program department. Finally the renovation will create preparation of spaces in the building for future training programs yet to be determined.</t>
    </r>
  </si>
  <si>
    <t>Steel City Squash Academic and Fitness Complex</t>
  </si>
  <si>
    <t>This project will purchase the land for, and construct, the new athletic program facility. It will include two dedicated state-of-the-art academic classrooms, squash courts with a spectator viewing area, a community room, and staff offices.</t>
  </si>
  <si>
    <t>Steel Valley Elementary School-Allegheny</t>
  </si>
  <si>
    <t>STEEL VALLEY SCHOOL DISTRICT</t>
  </si>
  <si>
    <t>The project will build a new K - 5 elementary school to bring together our communities, our families and our students in a 21st century learning environment. The funds would be applied to the demolition of the Franklin Administration building to make room for the new elementary center; this would include site clearing and preparation, new utilities, and new onsite driveways to improve both onsite circulation and congestion that can spill out into the community.</t>
  </si>
  <si>
    <t>SteelBridge Building Expansion</t>
  </si>
  <si>
    <t>SteelBridge Land Management, LLC</t>
  </si>
  <si>
    <t>This project will expand SteelBridge Labs.The expansion will include nearly doubling the size of the original offices as well as including an outdoor private area for entrepreneurs to work. It will include HVAC, sprinklers, security, and fire alarms for safety enhancements to the building.</t>
  </si>
  <si>
    <t>Tomanetti Expansion - Phase II</t>
  </si>
  <si>
    <t>Tomanetti Food Products LLC</t>
  </si>
  <si>
    <t>Oakmont Borough</t>
  </si>
  <si>
    <r>
      <rPr>
        <sz val="10"/>
        <color rgb="FF000000"/>
        <rFont val="Arial"/>
        <family val="2"/>
      </rPr>
      <t>The proposed project involves the renovation and addition to Tomanetti's existing structure in Oakmont. The requested grant funds will be used for new construction and renovations associated with the expansion of Tomanetti Food Products. Soft costs and land value are also included in the overall project scope as well as long-term equipment that is needed for this growth such as food service equipment that is a fixed asset with over 20-year life expectancy.</t>
    </r>
  </si>
  <si>
    <t>Trail Construction and Expansion in McKinley Park</t>
  </si>
  <si>
    <r>
      <rPr>
        <sz val="10"/>
        <color rgb="FF000000"/>
        <rFont val="Arial"/>
        <family val="2"/>
      </rPr>
      <t>This project will encompass McKinley Park Trail Improvements in five key sections of the park space. Site preparation, earth work and site work will take place for the Trailhead and Boardwalk Connections in Upper McKinley, Knoxville Connector Trail, Bernd Street Trail Parking and Trailhead, Bausman Street Trail Connections and Trailhead, and Bausman Street Trail Corridor. Site preparation will include Temporary Construction Fencing, E &amp; S Controls, Tree Protection Fencing, Clear and Grub, and Strip and Stockpile Topsoil. Earthwork will include Cuts/Fills, Rough Grading, and Fine Grading. Site work will be individualized for each portion of the park in alignment with the project's scope.</t>
    </r>
  </si>
  <si>
    <t>Turtle Creek</t>
  </si>
  <si>
    <t>HI-POWER, LLC</t>
  </si>
  <si>
    <t>Turtle Creek Borough</t>
  </si>
  <si>
    <t>Two sites will be redeveloped in this project: 700 Braddock Ave will involve site expansion; facility fit out of offices, cafeteria, conferences rooms, manufacturing areas; upgrades to electrical, HVAC, mechanical systems and IT infrastructure. 88 E Waterfront Drive will construct a new facility fit out for product manufacturing; rail and barge access; interior fit out of offices, cafeteria, conferences rooms, manufacturing areas, electrolyte mixing and reclaim facility and employee training center.</t>
  </si>
  <si>
    <t>U.S. Open Bridge at Oakmont</t>
  </si>
  <si>
    <t>United States Golf Association</t>
  </si>
  <si>
    <t>Plum Borough</t>
  </si>
  <si>
    <r>
      <rPr>
        <sz val="10"/>
        <color rgb="FF000000"/>
        <rFont val="Arial"/>
        <family val="2"/>
      </rPr>
      <t>This project calls for the construction of a third bridge on the property of Oakmont Country Club, spanning the Pennsylvania Turnpike, and the adjacent railroad right of way.To allow for the construction of the bridge and ensure the ongoing safety and stability of the site, a landslide abatement project will also be undertaken during construction. Relocation of existing electrical infrastructure in the vicinity of the site will also be a priority.</t>
    </r>
  </si>
  <si>
    <t>Urban Impact Foundation - N. Charles Street Campus Renovation</t>
  </si>
  <si>
    <t>Urban Impact Foundation</t>
  </si>
  <si>
    <t>The project entails the renovation of the two buildings Urban Impact purchased from The Pittsburgh Project as well as the development of a parking lot. Renovations to the school building areexternal – a new roof, masonry work, the addition of an elevator, repairing concrete sidewalks and stairs, handrails, lighting and security, etc. The HVAC system will also need to be addressed. Renovations to the dormitory are internal to accommodate the planned office space, training center, and preschool and daycare. An elevator will also be added as well as improvements to the HVAC.</t>
  </si>
  <si>
    <t>Verland CLA</t>
  </si>
  <si>
    <t>The project will support a Signature Home for individuals with disabilities in the North Side Area of Pittsburgh. The Signature Homes will accommodate residents by providing a living environment built with no steps to climb for ingress, egress, or throughout the living space, and an oversized garage that will accommodate a handicapped accessible van. The homes are fully sprinkled, allowing for safer and longer evacuation times in case of fire.</t>
  </si>
  <si>
    <t>Welly Drinkware Manufacturing in Allegheny County</t>
  </si>
  <si>
    <t>Welly, LLC</t>
  </si>
  <si>
    <r>
      <rPr>
        <sz val="10"/>
        <color rgb="FF000000"/>
        <rFont val="Arial"/>
        <family val="2"/>
      </rPr>
      <t>The funds will be used as part of the budget to purchase and/or renovate the existing industrial facility at 507 Forest Ave. Carnegie, PA 15106 in order to accommodate 1 full insulated steel drinkware manufacturing line. Building acquisition and/or renovations and for machinery acquisition and shipping. Interior walls, electrical, plumbing, and office spaces will need to be renovated to ensure the manufacturing line can function properly.</t>
    </r>
  </si>
  <si>
    <t>Wilkinsburg Bank Building - 901 Wood Street</t>
  </si>
  <si>
    <t>The WCDC plans to renovate this key commercial property for potential commercial and residential uses. RACP funds will be used to cover the costs of construction, renovation, and improvements to the building as well as associated soft costs. New roofing and repair of parapets, cornices, and roof drains; Stone and masonry repairs; Evaluation and repairs if required of primary steel structure; Asbestos and hazardous material removal; and Miscellaneous smaller scale repairs, such as the sidewalk guardrail around the exterior basement stairs.</t>
  </si>
  <si>
    <t>Yeshiva Schools - Greenfield Campus Rehabilitation 3</t>
  </si>
  <si>
    <t>Yeshivath Achei Tmimim of Pittsburgh</t>
  </si>
  <si>
    <t>Our full project includes the renovation and rehabilitation of an aging former Catholic school at 403 Greenfield Ave. These grant funds will allow us to fully address, rather than possibly defer installing an elevator in the building. The grant would also build a state-of-the-art gymnasium. We will also use the funds to build a high school wing above the gymnasium.</t>
  </si>
  <si>
    <t>ACMH Phase II Cancer Center Expansion</t>
  </si>
  <si>
    <t>This project modernizes the existing oncology wing of the hospital through renovation and new construction to accommodate additional infusion bays, of larger size, within a semi-private setting. Access to natural light, direct connection with nursing staff and required support services justifies the need for this expansion. The facility will almostdouble its infusion capabilities. The lower level of the facility will be built out to include exam rooms, medical and support offices, clinical support areas and a spacious waiting room. Site revisions will include a new drop-off lane with a canopy entry and immediate access to the elevator for lower-level access.</t>
  </si>
  <si>
    <t>Animal Shelter Construction Armstrong County</t>
  </si>
  <si>
    <t>Orphans of the Storm inc</t>
  </si>
  <si>
    <t>Rayburn Township</t>
  </si>
  <si>
    <r>
      <rPr>
        <sz val="10"/>
        <color rgb="FF000000"/>
        <rFont val="Arial"/>
        <family val="2"/>
      </rPr>
      <t>This project will prepare the site and construct a new Orphans of the Storm animal shelter building.</t>
    </r>
  </si>
  <si>
    <t>Armstrong County South Bend Lightweight Aggregate Processing Plant</t>
  </si>
  <si>
    <t>Holcim-Mid Atlantic Region, Inc.</t>
  </si>
  <si>
    <t>South Bend Township</t>
  </si>
  <si>
    <t>This project will ocnstuct a lightweight aggregate (LWA) processing operation at the existing facility in South Bend Township. It will include material handling equipment, installation of a natural gas fired kiln and associated air pollution control equipment to produce lightweight aggregate.</t>
  </si>
  <si>
    <t>BC3 Armstrong County Expansion II</t>
  </si>
  <si>
    <t xml:space="preserve">Butler County Community College </t>
  </si>
  <si>
    <r>
      <rPr>
        <sz val="10"/>
        <color rgb="FF000000"/>
        <rFont val="Arial"/>
        <family val="2"/>
      </rPr>
      <t>New construction of two-story building that will allow BC3 to offer sufficient instructional space and enhance current program offerings in Armstrong County. A critical need that this project will address is the need for dedicated classrooms, learning space, computer rooms, and a science and chemistry laboratory.</t>
    </r>
  </si>
  <si>
    <t>Fort Armstrong Horsemen Association Arena</t>
  </si>
  <si>
    <t>Fort Armstrong Horsemen's Association Foundation</t>
  </si>
  <si>
    <t>Manor Township</t>
  </si>
  <si>
    <r>
      <rPr>
        <sz val="10"/>
        <color rgb="FF000000"/>
        <rFont val="Arial"/>
        <family val="2"/>
      </rPr>
      <t>Our goal is to enclose the arena which will include a covered walkway and holding area from the barns leading to the show space. There is currently a semi-permanent restroom trailer – this facility would have at least 20 toilet facilities, 8 for men and 12 for women. This addition will require the park to construct a septic system. The lines were constructed in 1986 with a 2” water line with plastic draws. These old lines will need to be replaced. We must also look at the campground we currently have, and its infrastructure set up.</t>
    </r>
  </si>
  <si>
    <t>Kittanning Streetscape Revitalization</t>
  </si>
  <si>
    <r>
      <rPr>
        <sz val="10"/>
        <color rgb="FF000000"/>
        <rFont val="Arial"/>
        <family val="2"/>
      </rPr>
      <t>This project is to extend the beautification and streetscape improvements completed on Market Street in Kittanning. These improvements will include new concrete curbs and sidewalks, new pedestrian lighting, new parking meters, benches, trash receptacles and improved ADA access.</t>
    </r>
  </si>
  <si>
    <t>Aliquippa - The Bricks</t>
  </si>
  <si>
    <t>Beaver County Industrial Development Authority</t>
  </si>
  <si>
    <r>
      <rPr>
        <sz val="10"/>
        <color rgb="FF000000"/>
        <rFont val="Arial"/>
        <family val="2"/>
      </rPr>
      <t>This project will develop a brownfield site and construct market rate houses in Aliquippa.</t>
    </r>
  </si>
  <si>
    <t>Ambridge Community Center Sports Complex Phase I</t>
  </si>
  <si>
    <t>Cozza Enterprises, LLC</t>
  </si>
  <si>
    <r>
      <rPr>
        <sz val="10"/>
        <color rgb="FF000000"/>
        <rFont val="Arial"/>
        <family val="2"/>
      </rPr>
      <t>This project will cover Phase I, acquiring the Centuria Steel Mill. Initial work will address structural issues, exterior and interior, initial sitework, engineering and designing, and environmental remediation work as necessary. The mainfocus is on the development of initial community/wellness space, with additional sports use build out as well.</t>
    </r>
  </si>
  <si>
    <t>BASD HS-MS Natatorium Renovation</t>
  </si>
  <si>
    <t>Beaver Area School District</t>
  </si>
  <si>
    <t>Beaver Borough</t>
  </si>
  <si>
    <r>
      <rPr>
        <sz val="10"/>
        <color rgb="FF000000"/>
        <rFont val="Arial"/>
        <family val="2"/>
      </rPr>
      <t>This projectentails the complete removal (including foundations, concrete pool deck, and filtration components) of the existing 6-lane natatorium; replacement of the same with a new 6-lane pool with partial stainless-steel sidewalls and integral stainless-steel gutters; new pool filtration, pool water heating equipment and a chlorine evacuator system. Additionally included is new doors, frames, window installation and replacement of an existing exterior concrete plaza immediately adjacent to the pool.</t>
    </r>
  </si>
  <si>
    <t>Conversion to Surgical Step Down Unit</t>
  </si>
  <si>
    <t xml:space="preserve">HERITAGE VALLEY HEALTH SYSTEM, INC. </t>
  </si>
  <si>
    <t>Brighton Township</t>
  </si>
  <si>
    <r>
      <rPr>
        <sz val="10"/>
        <color rgb="FF000000"/>
        <rFont val="Arial"/>
        <family val="2"/>
      </rPr>
      <t>The project will modify the current space to allow for larger private room space to support care of the patient and supplies and equipment needed; create ancillary support rooms (kitchenette, clean and soiled utility rooms); create staff-ergonomic workspace to serve as a nurses station; refresh paint, ceilings, and flooring in each individual patient room and main corridor; install automated hallway doors to provide privacy and quiet space for patients; update furniture as needed to support family visits and stays.</t>
    </r>
  </si>
  <si>
    <t>Cronimet Corporation Facility Expansion</t>
  </si>
  <si>
    <t>Cronimet Corporation</t>
  </si>
  <si>
    <r>
      <rPr>
        <sz val="10"/>
        <color rgb="FF000000"/>
        <rFont val="Arial"/>
        <family val="2"/>
      </rPr>
      <t>The project will entail the construction of three buildings at the Woodlawn Road site, as well as miscellaneous site prep work. Proposed components include: site preparation; construction of three new buildings; and miscellaneous internal infrastructure for the three facilities.</t>
    </r>
  </si>
  <si>
    <t>Heritage Valley Health System Nuclear Radiology Hot Lab</t>
  </si>
  <si>
    <t>Heritage Valley Health System, Inc.</t>
  </si>
  <si>
    <r>
      <rPr>
        <sz val="10"/>
        <color rgb="FF000000"/>
        <rFont val="Arial"/>
        <family val="2"/>
      </rPr>
      <t>The project will prepare room space in the Nuclear Department in Radiology; install new lead-lined walls; install new storage components and staff workspace; remove and install the current internal wall to enlarge the scanning room; repair flooring and wall; remove and install wall of CT scanning room; repair flooring and wall surfaces; reinstall new scanning equipment in expanded treatment rooms.</t>
    </r>
  </si>
  <si>
    <t>G&amp;B Development Hopewell LLC</t>
  </si>
  <si>
    <r>
      <rPr>
        <sz val="10"/>
        <color rgb="FF000000"/>
        <rFont val="Arial"/>
        <family val="2"/>
      </rPr>
      <t>The funds will be used for the cost of constructing the public improvements including the extension of Commerce Way and bituminous access road, storm drainage system, potable water system, and sanitary force main. These facilities will support the vacant or under utilized properties within the property.</t>
    </r>
  </si>
  <si>
    <t>Midland LP Redevelopment Phase IV</t>
  </si>
  <si>
    <r>
      <rPr>
        <sz val="10"/>
        <color rgb="FF000000"/>
        <rFont val="Arial"/>
        <family val="2"/>
      </rPr>
      <t>The project involves the complete renovation of an existing 50,000 square foot warehouse that has remained an unused relic from prior industry. This warehouse now has public utilities available to serve it. However, the entire warehouse requires significant renovation to make it building code complaint and marketable.</t>
    </r>
  </si>
  <si>
    <t>Stefanik Industrial Park - Phase II Adjusted</t>
  </si>
  <si>
    <t>Stefanik Properties, LLC</t>
  </si>
  <si>
    <r>
      <rPr>
        <sz val="10"/>
        <color rgb="FF000000"/>
        <rFont val="Arial"/>
        <family val="2"/>
      </rPr>
      <t>Phase II of this project will expand upon Phase I. Building #2 will be constructed, creating office space. The building will receive a glazed finish and will be equipped with interior and exterior signage, restrooms, plumbing, and HVAC.</t>
    </r>
  </si>
  <si>
    <t>Stefanik Industrial Park Phase III</t>
  </si>
  <si>
    <t>Phase III of this project will expand upon Phase I and II. Building #3 will be constructed, creating additional warehouse and office space. The building will receive a glazed finish and will be equipped with interior and exterior signage, restrooms, plumbing, and HVAC. All tie-ins throughout the site will be completed, as well as the remainder of hard surfacing throughout the park. Tempered and heat-resistant glass windows will be installed.</t>
  </si>
  <si>
    <t>HAHC Bedford Facility Renovations</t>
  </si>
  <si>
    <t>Hyndman Area Health Center</t>
  </si>
  <si>
    <t>Bedford Borough</t>
  </si>
  <si>
    <r>
      <rPr>
        <sz val="10"/>
        <color rgb="FF000000"/>
        <rFont val="Arial"/>
        <family val="2"/>
      </rPr>
      <t>The RACP funds will be used for final engineering/design and construction related expenses for the construction of an annex to expand the clinical footprint of the existing Bedford Area Health Center. The construction will consist of a full buildout of the current facility including brick laying, framing, roofing, HVAC, plumbing, electrical, drywall, casework, window/doors, and flooring.</t>
    </r>
  </si>
  <si>
    <t>200 North 8th Street Revitalization</t>
  </si>
  <si>
    <t>R&amp;R Fish LLC</t>
  </si>
  <si>
    <r>
      <rPr>
        <sz val="10"/>
        <color rgb="FF000000"/>
        <rFont val="Arial"/>
        <family val="2"/>
      </rPr>
      <t>This rehabilitation project includes new roofing, new walls, and elevator modernization for commercial space, housing and industrial purposes in the City of Reading.</t>
    </r>
  </si>
  <si>
    <t>Alvernia University CollegeTowne Infrastructure and Renovation III</t>
  </si>
  <si>
    <t>The City of Reading has historically suffered from economic distress. To help revitalize the city, Alvernia University is undertaking Reading CollegeTowne, a 2-phased, $40M+ expansion project in downtown Reading. The project features the redevelopment of a vacant, 6 floor building to house the University's expanding academic programs and student housing. Phase 2 will include 84,000 square feet of renovation: Renovation of floor 2 to feature program space;Renovation of floor 3 to expand learning; and renovation of floors 4 and 5 to create student housing.</t>
  </si>
  <si>
    <t>Amity Fire Company NEW Station</t>
  </si>
  <si>
    <t>Amity fire co.</t>
  </si>
  <si>
    <r>
      <rPr>
        <sz val="10"/>
        <color rgb="FF000000"/>
        <rFont val="Arial"/>
        <family val="2"/>
      </rPr>
      <t>The project would either renovate the current facilityor work with Amity Township in securing land at Old Airport and Morlatton Roads to build a new station. The upgraded/new amenities for staff include: showers, bunkroom/dayroom, and training room.</t>
    </r>
  </si>
  <si>
    <t>Baer Chapel Masonry Stabilization and Roof Replacement</t>
  </si>
  <si>
    <t>Lincoln Events, LLC</t>
  </si>
  <si>
    <r>
      <rPr>
        <sz val="10"/>
        <color rgb="FF000000"/>
        <rFont val="Arial"/>
        <family val="2"/>
      </rPr>
      <t>The Baer Chapel project proposes toreconstruct the side and rear exterior masonry walls, restore the 13-German-made stained-glass windows, and install a new roof. Within the interior, all of the wood surfaces, the interior masonry walls, and the Buhler organ will all be restored.</t>
    </r>
  </si>
  <si>
    <t>Berks Military History Museum Holocaust Museum</t>
  </si>
  <si>
    <r>
      <rPr>
        <sz val="10"/>
        <color rgb="FF000000"/>
        <rFont val="Arial"/>
        <family val="2"/>
      </rPr>
      <t>This Holocaust Museum addition will be a new capital venture, creating a permanent site in Berks County, which will serve as an educational site, a cultural site, a living history site, and a center for veterans and their families. Theaddition is a planned three story, facility attached to the current museum. The facility will be fully compliant with all accessibility requirements. The first floor (main floor) will house four different galley displays and also include an auditorium that divides into two (2) classrooms, handicapped accessible restrooms and the building elevator. The second floor will house a large center display and six different galleries. The addition of a sprinkler system will enhance the security of both sections of the museum.</t>
    </r>
  </si>
  <si>
    <t xml:space="preserve">Copper Tube Cleaning Line Expansion </t>
  </si>
  <si>
    <t>Cambridge-Lee Industries LLC</t>
  </si>
  <si>
    <t>Ontelaunee Township</t>
  </si>
  <si>
    <r>
      <rPr>
        <sz val="10"/>
        <color rgb="FF000000"/>
        <rFont val="Arial"/>
        <family val="2"/>
      </rPr>
      <t>In particular, the project is an expansion of Cambridge-Lee's existing copper tube cleaning operations located in Ontelaunee Township, Berks County. The expansion project involves the installation of new degreasing equipment and robotic tube plugging machinery.</t>
    </r>
  </si>
  <si>
    <t>Event Space and Festival Marketplace at the Historic Boyertown Yard</t>
  </si>
  <si>
    <t>Colebrookdale Railroad Preservation Trust</t>
  </si>
  <si>
    <r>
      <rPr>
        <sz val="10"/>
        <color rgb="FF000000"/>
        <rFont val="Arial"/>
        <family val="2"/>
      </rPr>
      <t>This project will create a safe, appealing, and accessible marketplace and community event space in the heart of Boyertown. Improvements include a market building and café, stage and flagpole/plaza, restrooms and event support space, landscaping, and ADA improvements serving the market.</t>
    </r>
  </si>
  <si>
    <t>FirstEnergy Stadium Renovation II</t>
  </si>
  <si>
    <t>Reading Baseball LP</t>
  </si>
  <si>
    <r>
      <rPr>
        <sz val="10"/>
        <color rgb="FF000000"/>
        <rFont val="Arial"/>
        <family val="2"/>
      </rPr>
      <t>This project will address the construction of the new facility and renovations to existing facilities as the stadium strives to meet the facility standards issued by Major League Baseball. The new two-story structure will be built in right-center field to house the home and visiting clubhouses, women's locker room, batting tunnels, weight room, team laundry, equipment storage, and bathrooms, as well as indoor event space. Part of the existing visiting clubhouse will be renovated into a bathroom for visiting players. A new bathroom for home players will be added.</t>
    </r>
  </si>
  <si>
    <t>KidsPeace Berks Campus Improvements</t>
  </si>
  <si>
    <t>Muhlenberg Township</t>
  </si>
  <si>
    <r>
      <rPr>
        <sz val="10"/>
        <color rgb="FF000000"/>
        <rFont val="Arial"/>
        <family val="2"/>
      </rPr>
      <t>The KidsPeace Berks Campus programs are located in the Wilson Sarig School building. The building, previously a public elementary school, provides an appropriate setting for the various programs at this location. Funding will be used for facility improvements, including HVAC improvements, roof replacement, health and safety upgrades and renovations and sidewalk and pavement repair. Projects which address campus safety needs will receive a greater priority.</t>
    </r>
  </si>
  <si>
    <t>Leo Camp Building Renovation at Albright College</t>
  </si>
  <si>
    <r>
      <rPr>
        <sz val="10"/>
        <color rgb="FF000000"/>
        <rFont val="Arial"/>
        <family val="2"/>
      </rPr>
      <t>Albright plans to renovate the Camp Building - located on campus and owned by the College - into a state-of-the-art facility optimized for innovation and creativity. A dedicated space for the Science Research Institute (SRI) and the addition of a food and brewery science lab and brewpub will accelerate scientific exploration and community engagement positioning Albright as a center of innovation in the region. Renovations will provide access to research-grade equipment, exposure to cutting-edge technology, and introductions to modern sciences by skilled mentors.</t>
    </r>
  </si>
  <si>
    <t>Lexington End Use Packaging in Reading ByHeart II</t>
  </si>
  <si>
    <t>ByHeart, Inc.</t>
  </si>
  <si>
    <t>This project will provide construction and related site upgrades to enable the activation of the second Liquid Room 2 and 120cpm production line. It willrelocate, install, and activate this upgraded infrastructure and ensure the facility is properly outfitted to accommodate these improvements and will expand ByHeart's infant formula production.</t>
  </si>
  <si>
    <t xml:space="preserve">Oakbrook Homes Center for Community Services </t>
  </si>
  <si>
    <t>Reading Housing Authority RHA</t>
  </si>
  <si>
    <r>
      <rPr>
        <sz val="10"/>
        <color rgb="FF000000"/>
        <rFont val="Arial"/>
        <family val="2"/>
      </rPr>
      <t>This project will renovate theformer boiler plant to create core, shell, and exterior for the new Family Services Complex as well as renovate an underutilized administration building to create the Neighborhood Resource Center. This includes: HVAC, elevators, ramps and other ADA features, specialized finishes for the NRC commercial kitchen, retail grocery, and food pantry, doors, windows, paint, flooring and ceilings, MEP and sprinkler systems, closets, bathrooms, all interior and exterior wall framing/furring with insulation, electric and plumbing, grading, landscaping, sidewalks and curbing.</t>
    </r>
  </si>
  <si>
    <t>Olivet Boys and Girls Club - The Blue Door Is Always Open</t>
  </si>
  <si>
    <t>Olivet Boys and Girls Club</t>
  </si>
  <si>
    <r>
      <rPr>
        <sz val="10"/>
        <color rgb="FF000000"/>
        <rFont val="Arial"/>
        <family val="2"/>
      </rPr>
      <t>This project addresses thesafety and infrastructure needs and restoration of four of our long-standing club sites in Reading. Some areas of focus are basic infrastructure upgrades, such as electrical, HVAC, plumbing and upgrading technological equipment. Spaces will have full line-of-sight doors, electronic locking doors, security cameras, outdoor lighting, and electronic card readers.</t>
    </r>
  </si>
  <si>
    <t>Reading Community Development Initiative</t>
  </si>
  <si>
    <t>Pennsylvania Artists, L.P.</t>
  </si>
  <si>
    <r>
      <rPr>
        <sz val="10"/>
        <color rgb="FF000000"/>
        <rFont val="Arial"/>
        <family val="2"/>
      </rPr>
      <t>Pennsylvania Artists, L.P. is advancing the Reading Community Development Initiative by redeveloping several contiguous Reading properties. Current structures will be demolished to allow the construction of mixed-use improvements, including multi-family housing (including low-income housing), medical facilities (including an urgent care facility and a clinic), and neighborhood retail.</t>
    </r>
  </si>
  <si>
    <t>Redevelopment of 212 South 8th Street - Franklin Square</t>
  </si>
  <si>
    <t>Redevelopment Authority of the City of Reading</t>
  </si>
  <si>
    <r>
      <rPr>
        <sz val="10"/>
        <color rgb="FF000000"/>
        <rFont val="Arial"/>
        <family val="2"/>
      </rPr>
      <t>The interior and exterior construction of the building will be rehabilitated and repurposed. The building will be made ADA compliant and energy efficient. The parking lot will also be improved. This project will transform a vacant, underutilized parcel into a vibrant facility with the hope that this building will assist with improvements of Franklin Square and and assist with development of the train station.</t>
    </r>
  </si>
  <si>
    <t>Rodale Institute Science Center Phase 1 II</t>
  </si>
  <si>
    <t>Rodale Institute</t>
  </si>
  <si>
    <t>Maxatawny Township</t>
  </si>
  <si>
    <r>
      <rPr>
        <sz val="10"/>
        <color rgb="FF000000"/>
        <rFont val="Arial"/>
        <family val="2"/>
      </rPr>
      <t>The Rodale Institute Science Center Phase 1 Project will consist of building a new 15,600 square feet facility. This will replace the existing outdated lab, and create a brand new facility. The Science Center is Phase 1 of a multi-phase project to build state-of-the-art research facilities like the Science Center to continue on Rodale's mission to be the leading research and education institution for regenerative organic agriculture worldwide.</t>
    </r>
  </si>
  <si>
    <t>Titus Station</t>
  </si>
  <si>
    <t>ReFined Plastics LLC</t>
  </si>
  <si>
    <t>This project will extend the public water and sewer necessary to make the site pad ready and usable for future industrial and manufacturing space. These improvements include extending the current public water and sewer lines under the Schuylkill River. Other features include upgrading a bridge structure for anticipated tractor trailer travel and asbestos abatement.</t>
  </si>
  <si>
    <t>Tollgate Road Intersection Improvements and Culvert Replacement</t>
  </si>
  <si>
    <r>
      <rPr>
        <sz val="10"/>
        <color rgb="FF000000"/>
        <rFont val="Arial"/>
        <family val="2"/>
      </rPr>
      <t>The intersection of SR 662 and Tollgate Road does not accommodate truck traffic, preventing commercial and light industrial development of hundreds of acres accessed by this intersection. Projectwill realign Tollgate Road to meet Nicholson Avenue, directly across SR 662. We will excavate the existing roadway and construct a new intersection. A road widening will take place to accommodate truck traffic for transportation of goods for warehousing and regional distribution. In addition, we will be signalizing the intersection, adding a dedicated turn lane, curbing, sidewalk, guiderail, storm sewers, lighting, and landscaping. And, finally, due to the realignment, we will replace a culvert under Tollgate Road.</t>
    </r>
  </si>
  <si>
    <t>Weitz Health Pavilion</t>
  </si>
  <si>
    <t>Reading Area Community College</t>
  </si>
  <si>
    <r>
      <rPr>
        <sz val="10"/>
        <color rgb="FF000000"/>
        <rFont val="Arial"/>
        <family val="2"/>
      </rPr>
      <t>RACC's capacity to train healthcare workers is limited by a lack of teaching/learning spaces in Weitz and Kratz Halls, which currently house its health programs. Due to their original purpose, the buildings are not conducive to interprofessional spaces that support team teaching and interactive learning. Therefore, Weitz Hall will undergo these physical improvements: Redesign classrooms/labs; Move all healthcare programs into one building;Create state-of-the-art simulation labs that provide clinical training;Install simulated patient rooms with cardiac monitors, alarm and air supply systems that replicate real-life care.</t>
    </r>
  </si>
  <si>
    <t>Wyomissing Public Works and Safety Facility II</t>
  </si>
  <si>
    <r>
      <rPr>
        <sz val="10"/>
        <color rgb="FF000000"/>
        <rFont val="Arial"/>
        <family val="2"/>
      </rPr>
      <t>The Wyomissing Public Works department currently operates out of a debilitated and outdated building which does not support the Borough's current staff or equipment needs. It is proposed project includes: locker room expansion; renovate the office area to include a large break room; and install overhead doors for vehicle service bays. Also proposed in this scope is a new, pre-engineered 250 ft. by 80 ft. (20,000 SF) parking garage building in the Borough's empty field across. Additionally proposed are a 75 ft. by 30 ft. truck wash bay building and a 90 ft. by 40 ft. secure police storage building attached to the equipment parking garage.</t>
    </r>
  </si>
  <si>
    <t>Altoona Curve Ballpark Renovation</t>
  </si>
  <si>
    <t>Lakemont Partnership LP</t>
  </si>
  <si>
    <r>
      <rPr>
        <sz val="10"/>
        <color rgb="FF000000"/>
        <rFont val="Arial"/>
        <family val="2"/>
      </rPr>
      <t>This will provide much needed stadium upgrades to the Altoona Curve. These improvements include upgrades to the Home Club and Visiting Club facilities, as well as other team facility upgrades and stadium maintenance upgrades.</t>
    </r>
  </si>
  <si>
    <t>Button Propane Transload II</t>
  </si>
  <si>
    <t>Button Holdings, Inc.</t>
  </si>
  <si>
    <r>
      <rPr>
        <sz val="10"/>
        <color rgb="FF000000"/>
        <rFont val="Arial"/>
        <family val="2"/>
      </rPr>
      <t>This project will install propane and butane storage tanks holding tens of thousands of gallons. Complementing the tanks will be the necessary piping, electrical and control equipment to safely transfer the commodities from the rail cars, to storage and then to truck for delivery to customers.</t>
    </r>
  </si>
  <si>
    <t>Railroaders Memorial Museum Renovations</t>
  </si>
  <si>
    <t>Railroaders Heritage Corporation</t>
  </si>
  <si>
    <r>
      <rPr>
        <sz val="10"/>
        <color rgb="FF000000"/>
        <rFont val="Arial"/>
        <family val="2"/>
      </rPr>
      <t>There are four projects that this funding will address to benefit the organization. The roof from 1992 will be replaced. Additionally, the organization will maintain the vegetation overgrowth on the curve. At the Railroaders Memorial Museum, renovations will be done to the auditorium that will be utilized by Penn State Altoona for classes in Rail Transportation and Engineering, along with the organization for programming. Lastly, the locomotive will be restored for the purpose of education initiatives, locomotive excursions, living history programs, live steam demonstrations, and stationary exhibits.</t>
    </r>
  </si>
  <si>
    <t>Canton Redevelopment</t>
  </si>
  <si>
    <t xml:space="preserve">Stopco Reality Company </t>
  </si>
  <si>
    <t>Canton Borough</t>
  </si>
  <si>
    <r>
      <rPr>
        <sz val="10"/>
        <color rgb="FF000000"/>
        <rFont val="Arial"/>
        <family val="2"/>
      </rPr>
      <t>This project features three major components of the renovation to the industrial building: replacing the roof, fixing and stabilizing the floors, and paving the parking lot. It could be divided for multi-tenant use or be developed for one user. It currently has significant power and and a decent sized parking lot.</t>
    </r>
  </si>
  <si>
    <t>Bensalem DVRC LLC</t>
  </si>
  <si>
    <t>Delaware Valley Residential Care</t>
  </si>
  <si>
    <r>
      <rPr>
        <sz val="10"/>
        <color rgb="FF000000"/>
        <rFont val="Arial"/>
        <family val="2"/>
      </rPr>
      <t>Funds associated with the project will be used for the construction of the full neighborhood for residents, complete with apartments for three to four patients, as well as communal buildings.</t>
    </r>
  </si>
  <si>
    <t>Bristol Riverside Theatre Renovation</t>
  </si>
  <si>
    <t>Bristol Riverside Theatre</t>
  </si>
  <si>
    <r>
      <rPr>
        <sz val="10"/>
        <color rgb="FF000000"/>
        <rFont val="Arial"/>
        <family val="2"/>
      </rPr>
      <t>BRT will renovate spaces not upgraded since 1986. RACP funds will be used for hard construction costs and supplies, including demolition and construction. These include general conditions, conveying systems, sitework, concrete, masonry, wood, plastics, thermal moisture protection, doors, windows, finishings, mechanical, and electrical costs.</t>
    </r>
  </si>
  <si>
    <t>Buckingham Friends School Expansion</t>
  </si>
  <si>
    <t>Buckingham Friends School</t>
  </si>
  <si>
    <r>
      <rPr>
        <sz val="10"/>
        <color rgb="FF000000"/>
        <rFont val="Arial"/>
        <family val="2"/>
      </rPr>
      <t>This project includes the installation of solar panels on our main building, new gymnasium facility and current Arts Building. It also will include a small addition to the Arts Building to create a music room, as well as renovation to the rest of the building to better support the needs of the students and modernize the facilities.</t>
    </r>
  </si>
  <si>
    <t>Bucks County Technical High School Authority Capital</t>
  </si>
  <si>
    <t>Bucks County Technical High School Authority</t>
  </si>
  <si>
    <r>
      <rPr>
        <sz val="10"/>
        <color rgb="FF000000"/>
        <rFont val="Arial"/>
        <family val="2"/>
      </rPr>
      <t>Phase 1 of the project which includes roofing, mechanical and electrical.</t>
    </r>
  </si>
  <si>
    <t>Chestnut and Elm Street Redevelopment - Bristol</t>
  </si>
  <si>
    <t>The Borough of Bristol has partnered with the Redevelopment Authority to assist with this project. In an attempt to remove areas of slum and blight, the Borough began purchasing the individual properties on Chestnut and Elm Streets over two-decades ago. Funding will be used to remove areas of slum and blight on Chestnut Street. Specific use of funds will be for the acquisition of the remaining seven units that are not currently owned by the RDA. Funds will also be used for clearing the blight including the demolition of the vacant blighted units and future redevelopment.</t>
  </si>
  <si>
    <t>Cornerstone BioComp Wood Street Expansion</t>
  </si>
  <si>
    <t>B83 &amp; C11 Realty LLC</t>
  </si>
  <si>
    <r>
      <rPr>
        <sz val="10"/>
        <color rgb="FF000000"/>
        <rFont val="Arial"/>
        <family val="2"/>
      </rPr>
      <t>The project redevelop the property located at 100 Wood Street in historic Bristol Borough and acquire the adjacent property. Improvements include: walls/stairs; eliminating internal walls, elevator, current staircase; break room: eliminate walls for production floor space; move break room; add floor; proposed apartment addition above will add new ceiling; men's bathroom and janitor/compressor room to be reconfigured; ADA unisex bathroom; garage: fix floor.</t>
    </r>
  </si>
  <si>
    <t xml:space="preserve">Croydon Fire Co - Emergency Services Building </t>
  </si>
  <si>
    <t xml:space="preserve">Croydon Fire Company </t>
  </si>
  <si>
    <r>
      <rPr>
        <sz val="10"/>
        <color rgb="FF000000"/>
        <rFont val="Arial"/>
        <family val="2"/>
      </rPr>
      <t>The will be a two-phased project. Phase one will mainly entail the demo of the existing building and site work. Phase two would be the construction of the new building. The new building will consist an extended engine room, enhanced decontamination area for equipment, office space and suitable living quarters.</t>
    </r>
  </si>
  <si>
    <t>Department of Public Works Yard Redevelopment-Bucks</t>
  </si>
  <si>
    <t>Township of Middletown</t>
  </si>
  <si>
    <t>This project will focus on the demolition and reconstruction of the DPW yard's infrastructure, as well as the renovation and expansion of facilities. Overall, it will consist of: removal of existing underground fuel storage tanks and installation of above ground storage tanks; construciton of a new salt shed with accompanying garage; construction fo new wash bays with second floor to house the township's emergency operations center; new drive through bay construction; and installation of a privcy fence.</t>
  </si>
  <si>
    <t>DiaVac Biotech Manufacturing</t>
  </si>
  <si>
    <t>DiaVac Biotech Company</t>
  </si>
  <si>
    <t>Sellersville Borough</t>
  </si>
  <si>
    <r>
      <rPr>
        <sz val="10"/>
        <color rgb="FF000000"/>
        <rFont val="Arial"/>
        <family val="2"/>
      </rPr>
      <t>This project will constructa structural steel building for DiaVac Biotech Company. It will have a mix of spaces, includeing: biolab clean rooms; bio storage rooms; a receiving/storage area; bio kit assembly area; admin offices/conference space; M&amp;E, restrooms; and a lobby area. It will specifically address bricks and mortar construction including: land and foundation; structural framing; mechanica, electrical, and plumbing; insulation and waterproofing; finishes and closures.</t>
    </r>
  </si>
  <si>
    <t>Doylestown Hospital Craft Barn</t>
  </si>
  <si>
    <t>The renovation and expansion of the Craft Barn will include: renovation and construction ofnew space for various activities; a new front entrance plaza with steps, ramps, and gathering area, allowing for easier access for residents and visitors; anew "Sun Studio" in the main craft room, allowing more natural light to permeate the space and offering views toward the community pond; a large and improved wood shop on the ground floor; adedicated pottery studio; upgrades and enhancements throughout the facility including new air conditioning, ventilation, power, lighting, and other safety features.</t>
  </si>
  <si>
    <t>Doylestown Township Community Recreation Center II</t>
  </si>
  <si>
    <r>
      <rPr>
        <sz val="10"/>
        <color rgb="FF000000"/>
        <rFont val="Arial"/>
        <family val="2"/>
      </rPr>
      <t>The construction will revitalize a portion of our municipal campus currently in need of restoration. There will be removal of outdated and run-down outdoor activity courts and the construction of a multiple use public indoor community center. The center will be approximately 17,188 square feet and include an indoor multi-function gym. This building will also have multiple use indoor classrooms. The project will also construct new outdoor sport courts which will be updated to reflect contemporary sport demands providing another resource for these businesses.</t>
    </r>
  </si>
  <si>
    <t>Dublin Inn Redevelopment</t>
  </si>
  <si>
    <t>101 S Main St Dublin LLC</t>
  </si>
  <si>
    <t>Dublin Borough</t>
  </si>
  <si>
    <r>
      <rPr>
        <sz val="10"/>
        <color rgb="FF000000"/>
        <rFont val="Arial"/>
        <family val="2"/>
      </rPr>
      <t>This project will rehabilitate the property with selective demolition, site work, HVAC installation, electrical re-wiring, plumbing improvements, stairway installation, and additional fit out costs for the entire space. Phase I will include the complete redesign and construction of the first floor into a modern restaurant/bar. Phase II will feature the installation of an additional bar on the second floor as well as the construction of the roof deck.</t>
    </r>
  </si>
  <si>
    <t>Dublin Main Street Mixed-Use Development</t>
  </si>
  <si>
    <t>Morning Development LLC</t>
  </si>
  <si>
    <r>
      <rPr>
        <sz val="10"/>
        <color rgb="FF000000"/>
        <rFont val="Arial"/>
        <family val="2"/>
      </rPr>
      <t>The N Main Street Mixed-Use Development project will includes the construction and buildout of the commercial space on the ground level and the outdoor public amenities. These costs are, but not limited to, selective demolition, site work, streetscaping improvements, installation of outdoor seating and gathering facilities, HVAC installation, framing, fire suppression system installation, finishes, window and door installation, thermal and moisture protection installation, electrical improvements, plumbing improvements, and additional fit out costs for the entire space.</t>
    </r>
  </si>
  <si>
    <t>Falls Township Fire Company No. 1</t>
  </si>
  <si>
    <t>Falls Twp. Fire Co. No. 1</t>
  </si>
  <si>
    <r>
      <rPr>
        <sz val="10"/>
        <color rgb="FF000000"/>
        <rFont val="Arial"/>
        <family val="2"/>
      </rPr>
      <t xml:space="preserve">This project entails renovation of the existing facility, addition, site work and new facade upgrades. The project will use hard construction to renovate the current firehouse built in 1958 which includes but is not limited to the site work, demolition, building addition and renovation. </t>
    </r>
  </si>
  <si>
    <t>Former County Nursing Home Redevelopment</t>
  </si>
  <si>
    <t>Bucks County Industrial Development Authority</t>
  </si>
  <si>
    <r>
      <rPr>
        <sz val="10"/>
        <color rgb="FF000000"/>
        <rFont val="Arial"/>
        <family val="2"/>
      </rPr>
      <t>This project will demolish and remediate the existing nursing home structure, relocate the current Bucks County staff offices, and preserve the historic structure. It will turn this site into a mixed-use complex featuring office space, retail/commercial space, and senior/veteran workforce housing apartments through selective demolition, site work, streetscaping improvements, HVAC installation, elevator installation, electrical re-wiring, plumbing improvements, stairway installation, and environmental remediation.</t>
    </r>
  </si>
  <si>
    <r>
      <rPr>
        <sz val="10"/>
        <color rgb="FF000000"/>
        <rFont val="Arial"/>
        <family val="2"/>
      </rPr>
      <t>The Athletic Complex Revitalization is planned to provide opportunities for athletic activities to the community of Lower Bucks County in conjunction with the students/families of Holy Ghost Preparatory School ("HGP"), Bensalem Twp SD, and School Lane Charter School. This project involves the replacement of the existing grass playing field with a multi-purpose turf field. The project will also include a new track as well as spectator seating, installation of electrical service and lighting to the field. Funds will be used towards demolition and construction activities.</t>
    </r>
  </si>
  <si>
    <t>Grundy Commons Complex Improvements</t>
  </si>
  <si>
    <t>Grundy Commons LLC</t>
  </si>
  <si>
    <r>
      <rPr>
        <sz val="10"/>
        <color rgb="FF000000"/>
        <rFont val="Arial"/>
        <family val="2"/>
      </rPr>
      <t>RACP funds will be used to make significant roof repairs throughout the complex. In addition, preserving the historic nature of the property for improvements to the historic Clock Tower. Upgrades in electrical throughout the facility, repointing of the exterior structure, installation of energy efficient LED lighting for each tenants space, improvements to the complex loading docks, complex-wide bathroom upgrades, loading dock door replacements, and replacement of skylights throughout the facility will be featured in the construction budget.</t>
    </r>
  </si>
  <si>
    <t>Levittown Bristol Pike Redevelopment</t>
  </si>
  <si>
    <t>BCCI Levittown, LLC</t>
  </si>
  <si>
    <r>
      <rPr>
        <sz val="10"/>
        <color rgb="FF000000"/>
        <rFont val="Arial"/>
        <family val="2"/>
      </rPr>
      <t>The proposed RACP scope will include demolition of the existing structure; private water, sewer and stormwater infrastructure; clearing, grading and trenching; landscaping; and other associated site preparation activities necessary to develop the end use.</t>
    </r>
  </si>
  <si>
    <t>Lions Pride Park- Phase 4 New Community Room II</t>
  </si>
  <si>
    <r>
      <rPr>
        <sz val="10"/>
        <color rgb="FF000000"/>
        <rFont val="Arial"/>
        <family val="2"/>
      </rPr>
      <t>This project will construct a community room in Lions Pride Park. The community building will havean adjoining outdoor terrace. It will be designed to be a climate controlled, multi-use space, offering year round accessibility. Features will include a multi-purpose meeting room, a small kitchen, office, storage areas, and rental window for games. The terrace will provide shade and an additional area for picnics. There will be two fully ADA accessible restrooms. The building will be oriented due south to allow for the mounting of solar panels.</t>
    </r>
  </si>
  <si>
    <t>Northampton Fire Station 3</t>
  </si>
  <si>
    <t>Northampton Township, Bucks County</t>
  </si>
  <si>
    <r>
      <rPr>
        <sz val="10"/>
        <color rgb="FF000000"/>
        <rFont val="Arial"/>
        <family val="2"/>
      </rPr>
      <t>The project entails replacing a fire station built in 1964 with the construction of a new NFPA compliant station for both career &amp; volunteer firefighting staff. The funds would be used specifically for construction a new fire station.</t>
    </r>
  </si>
  <si>
    <t>Northfield Lot 3 Manufacturing Expansion</t>
  </si>
  <si>
    <t>Klover SEPA, Inc.</t>
  </si>
  <si>
    <r>
      <rPr>
        <sz val="10"/>
        <color rgb="FF000000"/>
        <rFont val="Arial"/>
        <family val="2"/>
      </rPr>
      <t>Klover SEPA, Inc. is a unique Commercial Carpentry Firm in that it brings construction and manufacturing together as a solutions company for the construction industry. Klover's ability to manufacture structural wall panels to enclose the building envelope increases the speed to completion of any construction project. The site is graded, paved, and landscaped with utilities and stormwater management completed. The proposed 52,000 SF building is a crane served manufacturing building fully air conditioned with an energy efficient air rotation system. Including an additional 10,000 sf of office space be added to the project as a second floor.</t>
    </r>
  </si>
  <si>
    <t>Plumsteadville Volunteer Fire Company</t>
  </si>
  <si>
    <t>Plumstead Township</t>
  </si>
  <si>
    <r>
      <rPr>
        <sz val="10"/>
        <color rgb="FF000000"/>
        <rFont val="Arial"/>
        <family val="2"/>
      </rPr>
      <t>Project funds will be used to replace the recently demolished two bay 2,880 square foot station with a new two bay building and for the renovation of the main Fire House. Renovations at Station 24 include new roof and siding, new oil tank, flooring, rewiring of building, replace existing lighting with LED, installation of generator to run entire facility, new windows, replacement of HVAC system, paving, utility work (gas and electric), new alarm system, new security system, renovation bathrooms and renovation of hall kitchen to meet the health code.</t>
    </r>
  </si>
  <si>
    <t>Prickett Preserve Historic Redevelopment</t>
  </si>
  <si>
    <t>ELU Deluca Yardley LLC</t>
  </si>
  <si>
    <t>Lower Makefield Township</t>
  </si>
  <si>
    <r>
      <rPr>
        <sz val="10"/>
        <color rgb="FF000000"/>
        <rFont val="Arial"/>
        <family val="2"/>
      </rPr>
      <t>The project is designed to create a much-needed direct connection between the existing Corporate Center and the Historic Edgewood Village. At the heart of this property are two, historic structures that will be preserved and put to a highest and best use with this project. Known as the Richard Janney House and Edgewood Barn, these two, 1820s era buildings will be redeveloped and incorporated into the property as the focal point of the planned public, community gathering area. In addition, the project will include a commitment for $7 million in traffic safety improvements to improve the area's current, deteriorated traffic condition, as well as install a pedestrian path over 1-295. This path will serve as a 'missing link' to connect Prickett Preserve, Shady Brook Farm, the Corporate Center, and Edgewood Village, enhancing the Township's extensive trail system.</t>
    </r>
  </si>
  <si>
    <t>Revitalization of the Shenandoah Woods Site</t>
  </si>
  <si>
    <r>
      <rPr>
        <sz val="10"/>
        <color rgb="FF000000"/>
        <rFont val="Arial"/>
        <family val="2"/>
      </rPr>
      <t>The RDA is applying for a RACP Grant for the revitalization of the Shenandoah Woods site located in Warminster Township, Bucks County. The overall project is planned to be completed in two Phases. Phase 1 includes the demolition of all buildings and appurtenances on the site. Phase 2 includes the site development work necessary to convert the site into public park and open space. Grant funds are currently anticipated to be applied towards the contract for Phase 1.</t>
    </r>
  </si>
  <si>
    <t>Saint Katharine Drexel Shrine Redevelopment 3</t>
  </si>
  <si>
    <r>
      <rPr>
        <sz val="10"/>
        <color rgb="FF000000"/>
        <rFont val="Arial"/>
        <family val="2"/>
      </rPr>
      <t>The shrine was originally built in 1892 with the main building of the complex being the Mother House (former convent), which houses the chapel, former crypt of St. Katharine Drexel and bell tower. The RACP project will bethe preservation of the historic Mother House. Overall redevelopment includes a multi-use campus that will feature townhomes, independent living facilities, age restricted apartments, assisted living and memory care facilities, medical office space and community office space and other facilities.</t>
    </r>
  </si>
  <si>
    <t>Snipes Farm and Education Community Center</t>
  </si>
  <si>
    <t>SNIPES FARM AND EDUCATION CENTER</t>
  </si>
  <si>
    <r>
      <rPr>
        <sz val="10"/>
        <color rgb="FF000000"/>
        <rFont val="Arial"/>
        <family val="2"/>
      </rPr>
      <t>The barn renovation and expansion project will create a year-round community center that includes an indoor/outdoor teaching kitchen for nutrition and cooking education classes and farm-to-table events; a large multipurpose room that can be divided into separate classrooms; 3 restrooms including an ADA restroom, plus educational materials storage and outdoor deck.</t>
    </r>
  </si>
  <si>
    <t>Stockham Building Redevelopment</t>
  </si>
  <si>
    <r>
      <rPr>
        <sz val="10"/>
        <color rgb="FF000000"/>
        <rFont val="Arial"/>
        <family val="2"/>
      </rPr>
      <t>Funds will go towards the hard construction costs associated with the redevelopment. These costs are, but not limited to, selective demolition, site work, streetscaping improvements, HVAC installation, elevator installation, electrical re-wiring, plumbing improvements, stairway installation, environmental remediation, and additional fit out costs for the entire space.</t>
    </r>
  </si>
  <si>
    <t>Weber Bensalem</t>
  </si>
  <si>
    <t>David Weber Co., Inc. DBA Weber Display &amp; Packaging</t>
  </si>
  <si>
    <r>
      <rPr>
        <sz val="10"/>
        <color rgb="FF000000"/>
        <rFont val="Arial"/>
        <family val="2"/>
      </rPr>
      <t>This project will construct a new building and purchase equipment to expand the business.</t>
    </r>
  </si>
  <si>
    <t>YMCA of Bucks County-Fairless Hills Branch Construction</t>
  </si>
  <si>
    <t>YMCA of Bucks and Hunterdon Counties</t>
  </si>
  <si>
    <r>
      <rPr>
        <sz val="10"/>
        <color rgb="FF000000"/>
        <rFont val="Arial"/>
        <family val="2"/>
      </rPr>
      <t>This project's renovations include the pool, welcome center, childcare areas, wellness space, multi-purpose rooms, and group exercise spaces that are ADA compliant. Additional renovations include upstairs unfinished space, additional gymnasium renovations and the building of an exterior play space directly next to the facility.</t>
    </r>
  </si>
  <si>
    <t>Born and Built In Butler</t>
  </si>
  <si>
    <t>Butler County Tourism and Convention Bureau</t>
  </si>
  <si>
    <t>This project will acquire the land for the proposed museum.</t>
  </si>
  <si>
    <t>Butler Technologies Inc Manufacturing Facility Expansion</t>
  </si>
  <si>
    <t>Butler Technologies, Inc.</t>
  </si>
  <si>
    <r>
      <rPr>
        <sz val="10"/>
        <color rgb="FF000000"/>
        <rFont val="Arial"/>
        <family val="2"/>
      </rPr>
      <t>This project will entail construction of a new manufacturing facility for BTI to expand their screen printing, digital printing, finishing, and assembly operations. This new facility expansion will allow BTI to house additional equipment and personnel that is needed to support future growth; it will also have three areas for employees (men's and women's restrooms, a break room, and the production area). The facility will sit on a concrete foundation, will be defined with primary and secondary steel components, and will be fully insulated for efficient energy usage.</t>
    </r>
  </si>
  <si>
    <t>Cranberry Township Municipal Center Expansion and Modernization</t>
  </si>
  <si>
    <r>
      <rPr>
        <sz val="10"/>
        <color rgb="FF000000"/>
        <rFont val="Arial"/>
        <family val="2"/>
      </rPr>
      <t>The project will feature façade improvements to the front, rear, and side entrance of the Municipal Center. The renovations will enhance the building's appearance to better reflect the current character of the community.The project focuses on three areas of renovations – general site improvements, selective exterior demolition, and façade enhancements.</t>
    </r>
  </si>
  <si>
    <t>Expansion of UPMC Lemieux Sports Complex</t>
  </si>
  <si>
    <t>Pittsburgh Community Rink Operating LP</t>
  </si>
  <si>
    <t>This project will create a new sports complex facility, third sheet of ice, seating area,and a human performance lab. The new rink, in particular, will allow us to test technology and products that align with our joint mission to advance athlete safety, improving performance and reducing injury. Core areas of focus will include biomechanics, nutrition, mental strength, sports performance, injury prevention/reduction, and rehabilitation/treatment.</t>
  </si>
  <si>
    <t>Harmony Fire District Construction - Phase 2</t>
  </si>
  <si>
    <t>Communtiy Development Corporation of Butler County</t>
  </si>
  <si>
    <r>
      <rPr>
        <sz val="10"/>
        <color rgb="FF000000"/>
        <rFont val="Arial"/>
        <family val="2"/>
      </rPr>
      <t>The Harmony Fire District Constructionproject will be a continuation of structure creation and outfitting of anew fire station in Zelienople. The new facility will replace an outdated and non-code compliant structure with an NFPA compliant structure. This construction is a brownfield site rehabilitation, converting an abandoned and blighted, prior auto mechanic facility, into a community gateway, ushering people into the recently revitalized downtown of Zelienople.</t>
    </r>
  </si>
  <si>
    <t>Jacksons Pointe Phase 1A</t>
  </si>
  <si>
    <t>This project will expand The Buncher Company's presence in the area through the development of tooffer a mix of uses, including manufacturing and distribution space and research and development space. Infrastructure will be installed in the site. including a stormwater management and sanitary sewer system, a watermain to serve the entire site, connections to gas, electric, cable and phone lines, and roads.</t>
  </si>
  <si>
    <t>ROTC Police Station Facility - Slippery Rock Twp</t>
  </si>
  <si>
    <r>
      <rPr>
        <sz val="10"/>
        <color rgb="FF000000"/>
        <rFont val="Arial"/>
        <family val="2"/>
      </rPr>
      <t>This project will allow the ROTC program to consoidate into a single location at Slipper Rock University.This new facility will house both the university police and the ROTC program. The building, when completed, will besplit into four sections. These include a PT gym for cadets and police for training, an ROTC section, a lecture hall, and the University Police Section.</t>
    </r>
  </si>
  <si>
    <t>Bottle Works Tulip Building Renovation and Pavilion</t>
  </si>
  <si>
    <t xml:space="preserve">Bottle Works Ethnic Arts Center </t>
  </si>
  <si>
    <r>
      <rPr>
        <sz val="10"/>
        <color rgb="FF000000"/>
        <rFont val="Arial"/>
        <family val="2"/>
      </rPr>
      <t>The Bottle Works will renovate the interior and exterior of the building. Interior renovations include plumbing, electrical wiring, security and fire system, heating &amp; cooling system, flooring on the first &amp; second level, wall treatments, asbestos removal and treatment, and elevator upgrades. The exterior includes masonry work, façade painting, new building signage, roof installation with an inside access point, windows, and landscaping. On the pavilion site, remove all debris and hazardous material, lay concrete slab, install pavilion and wide cement sidewalk from the city walkway, outdoor seating using recycled foundation rocks. The pavilion will also include lighting and electrical access points, landscaping.</t>
    </r>
  </si>
  <si>
    <t>Calvin R Peterson Training School</t>
  </si>
  <si>
    <t>Local Union 126 Occupational Safety Health and Education Trust Fund</t>
  </si>
  <si>
    <t>This project will include construction of the training center and an extensive outdoor pole yard for lineman training. The main centerwill include an indoor climbing facility, multiple large classroom areas, state of the art simulators, and more. The construction work will begin with site excavation, preparing foundation footings, and preparing the property to manage stormwater flow. Structural framing will then complete the framing of the building, followed by construction of the exterior walls and then electrical systems, mechanical systems, other utility work and finally interior walls.</t>
  </si>
  <si>
    <t>Cambria County Airport Hangar Shell Building</t>
  </si>
  <si>
    <t>Cambrian Hills Development Group LLC</t>
  </si>
  <si>
    <t>The Authority has entered into a development agreement with Cambrian Hills Development Group to develop single parcels and multiparcel segments within the KOEZ and to market the Airport and all of its resources to aviation-related businesses, warehouse/distribution facilities, and aviation related technology and manufacturing facilities. Project will be to construct a shell hangar building on a location near the airport facilities within the KOEZ. The shell hangar will be similar in concept to a flex building. Construction includes site preparation, laying an appropriate foundation, preparation for extension of utilities, construction of a shell hangar building, and overall site integration with the Airport layout.</t>
  </si>
  <si>
    <t>City of Johnstown Downtown Connectivity</t>
  </si>
  <si>
    <t>City of Johnstown</t>
  </si>
  <si>
    <r>
      <rPr>
        <sz val="10"/>
        <color rgb="FF000000"/>
        <rFont val="Arial"/>
        <family val="2"/>
      </rPr>
      <t>This project will entail a complete redesign of the Main Streetand the City's Central Park. Included in this redesign will be new sidewalks, curbing, crosswalks, angled parking spaces, street lighting, seating, public art and interactive educational displays, trees/vegetation, and water features. The train station will be completely rehabilitated and will include updates to the roof, main structural components, flooring, walls, electrical system, heating/cooling, window and door repairs, signage, office space, retail space, and storage.</t>
    </r>
  </si>
  <si>
    <t>Community Healthcare - Johnstown</t>
  </si>
  <si>
    <r>
      <rPr>
        <sz val="10"/>
        <color rgb="FF000000"/>
        <rFont val="Arial"/>
        <family val="2"/>
      </rPr>
      <t>The RACP funds will be used for final engineering/design and construction related expenses for the renovation of a health center. Renovation will include brick laying, framing, roofing, HVAC, pluming, electrical, drywall, casework, window/door, and flooring.</t>
    </r>
  </si>
  <si>
    <t>Hanging Gardens Renovation and Hydroponic Grow System</t>
  </si>
  <si>
    <t>Calder Management</t>
  </si>
  <si>
    <r>
      <rPr>
        <sz val="10"/>
        <color rgb="FF000000"/>
        <rFont val="Arial"/>
        <family val="2"/>
      </rPr>
      <t>The funds will be used to renovate the current building and purchase and install the custom spec, hydroponic grow system developed by Calder Management. The total cost of the project is $17,286,000. The construction has been designed. The design of the lights has been completed and tested by in-house and outside engineering firms.</t>
    </r>
  </si>
  <si>
    <t xml:space="preserve">Jackson Township Fire Station Replacement </t>
  </si>
  <si>
    <t xml:space="preserve">Jackson Township Volunteer Fire Company </t>
  </si>
  <si>
    <r>
      <rPr>
        <sz val="10"/>
        <color rgb="FF000000"/>
        <rFont val="Arial"/>
        <family val="2"/>
      </rPr>
      <t>The project will involve the demolition of the existing Jackson Township VFC fire station. The site will be graded with erosion control and storm water management measures. Steel for a new building will be erected, followed by installation of pre-engineered siding and roof. That would be followed by interior work to include concrete floors, plumbing, electrical, and HVAC, doors and windows, ceilings, partitions, paint, carpeting, and the installation of an exhaust source capture system. Construction of a new fire station with space for bunkrooms, shower rooms, and a second-floor banquet hall.</t>
    </r>
  </si>
  <si>
    <t>Main Street East-Johnstown</t>
  </si>
  <si>
    <t>West Penn Rentals, LLC</t>
  </si>
  <si>
    <r>
      <rPr>
        <sz val="10"/>
        <color rgb="FF000000"/>
        <rFont val="Arial"/>
        <family val="2"/>
      </rPr>
      <t>This project will involve renovations and improvements to be done in such a was as to allow each of the main floors to be reconfigured to any size without concern for load-bearing walls, enabling the space to meet the needs of future tenants. Additional improvements will be made to the elevator, roof, and HVAC systems to ensure they are functional, efficient, and compliant with current codes.</t>
    </r>
  </si>
  <si>
    <t>SAMA Loretto Renovation</t>
  </si>
  <si>
    <t>Southern Alleghenies Museum of Art</t>
  </si>
  <si>
    <r>
      <rPr>
        <sz val="10"/>
        <color rgb="FF000000"/>
        <rFont val="Arial"/>
        <family val="2"/>
      </rPr>
      <t>The proposed project will involve renovation of the museum building to repair the exterior fabric, improve creature comfort, improve energy efficiency, and provide a more accessible and safe facility. This will involve replacement of the current roof, addressing drainage issues and reinforcing the parapet, repair of the exterior brick masonry, renovation of the front entrance to improve access by disabled individuals, replacement of deteriorated windows and exterior doors, HVAC and restroom improvements, and fire and security upgrades.</t>
    </r>
  </si>
  <si>
    <t>Toftrees Resort Redevelopment Initiative</t>
  </si>
  <si>
    <t>State College Friends, LP</t>
  </si>
  <si>
    <r>
      <rPr>
        <sz val="10"/>
        <color rgb="FF000000"/>
        <rFont val="Arial"/>
        <family val="2"/>
      </rPr>
      <t>Activities and critical improvements to prepare the site for redevelopment. These improvements include demolition at the project site, site preparation and earthwork, infrastructure improvements including water, sanitary sewer, and storm water management, as well as utilities, landscaping, and lighting at the project site</t>
    </r>
  </si>
  <si>
    <t>300 E Lincoln Highway - Coatesville</t>
  </si>
  <si>
    <t>Proudfoot Investments XX LLC</t>
  </si>
  <si>
    <r>
      <rPr>
        <sz val="10"/>
        <color rgb="FF000000"/>
        <rFont val="Arial"/>
        <family val="2"/>
      </rPr>
      <t>Proudfoot Investments XX purchased the site located at 300 E Lincoln Hwy in the city of Coatesville. Proudfoot intends to build a retail / office building on the property. Funds will be used for construction costs.</t>
    </r>
  </si>
  <si>
    <t>CCIU Learning Center Renovations - Caln Township</t>
  </si>
  <si>
    <r>
      <rPr>
        <sz val="10"/>
        <color rgb="FF000000"/>
        <rFont val="Arial"/>
        <family val="2"/>
      </rPr>
      <t>The CCIU Learning Center encompasses 2 separate strands of service delivery that include an education program, serving students with emotional and behavioral difficulties, and a vocational training program, serving students with disabilities. The project would include renovations to the vocational shops including Automobile Services, Carpentry, Cosmetology, Culinary Arts, Horticulture, HVAC, and other trades. The project would allow the CCIU to expand the programs to offer adult education and training programs to the surrounding Coatesville community that has a significant need for job creation, employee training, and employment retention. Construction includes renovating the vocational shops, replacing existing and installing new windows, improving doors and security, upgrading lighting and HVAC.</t>
    </r>
  </si>
  <si>
    <t xml:space="preserve">Chester County Mixed-use Building </t>
  </si>
  <si>
    <t>Jacobi Holdings LLC</t>
  </si>
  <si>
    <t>Countywide</t>
  </si>
  <si>
    <r>
      <rPr>
        <sz val="10"/>
        <color rgb="FF000000"/>
        <rFont val="Arial"/>
        <family val="2"/>
      </rPr>
      <t>The project involves the development of real estate for mixed-use purposes, creating a venue for commercial activity and residential use. Project includes Legal, Surveys, Design, Inspection Services, Permits, and General Construction.</t>
    </r>
  </si>
  <si>
    <t>Coatesville Flats Brownfield Redevelopment</t>
  </si>
  <si>
    <t>IDG Development, LLC</t>
  </si>
  <si>
    <t>The redevelopment of this brownfield at the city's gatewaywill include the vertical construction of the multi-use sports facility, its superstructure, velodrome, and related site improvements. It will support an arena, event center, sports medicine facilities, and a hotel.</t>
  </si>
  <si>
    <t>Coatesville Public Works and Fire Facility</t>
  </si>
  <si>
    <t>City of Coatesville</t>
  </si>
  <si>
    <r>
      <rPr>
        <sz val="10"/>
        <color rgb="FF000000"/>
        <rFont val="Arial"/>
        <family val="2"/>
      </rPr>
      <t>This project will construct a new, combined Firehouse and Public Works building to more efficiently and safely serve the residents of Coatesville, all businesses and property owners, and neighboring communities through shared response agreements. This includes: demolition of the existing structure; construction of the public works/fire station building;salt shed; City Hall Place and Kersey Street Improvements.</t>
    </r>
  </si>
  <si>
    <t>CSF Production and Distribution Center</t>
  </si>
  <si>
    <t>Carlino's Specialty Foods, Inc.</t>
  </si>
  <si>
    <t>The recently purchased warehouse and an additional building to be purchased in the same municipality will be outfitted to produce prepared foods and baked goods. Construction infrastructure will include fully outfitted refrigerated rooms; loading docks; state-of-the-art, energy-efficient kitchens with hearth ovens, rotating baking ovens, combi ovens, retarders and blast freezers; a packaging center, and a distribution center; The funds will be used for purchase of facilities, demolition and construction, equipment, and labor.</t>
  </si>
  <si>
    <t>Delaware Valley Friends School-Site Improvements and Phase 1 Expansion</t>
  </si>
  <si>
    <t>Delaware Valley Friends School</t>
  </si>
  <si>
    <r>
      <rPr>
        <sz val="10"/>
        <color rgb="FF000000"/>
        <rFont val="Arial"/>
        <family val="2"/>
      </rPr>
      <t>The project will add a new wing to the Delaware Valley Friends School. This includes: sitework, stormwater management systems, a new building addition for more classrooms and offices, creation of a superpad for a future gym, new accessible school entrance, new cafe courtyard, and cafeteria renovation.</t>
    </r>
  </si>
  <si>
    <t>Devereux Children's Services Mapleton Renovation</t>
  </si>
  <si>
    <t>Willistown Township</t>
  </si>
  <si>
    <r>
      <rPr>
        <sz val="10"/>
        <color rgb="FF000000"/>
        <rFont val="Arial"/>
        <family val="2"/>
      </rPr>
      <t>Devereux will construct additional classroom space in this project as well as renovate a wing of our acute children's behavioral healthcare center from semi-private to single rooms. The hospital renovation includes private rooms and semi-private rooms, private bathrooms, a laundry area, utility closet, lounge, and classroom space. For the school, renovations include roofing, windows, classrooms entrances, and an exterior entry system with intercom. Major areas of construction include demolition, drywall, windows, roofing, electrical, plumbing, and HVAC.</t>
    </r>
  </si>
  <si>
    <t>Easttown Township New Administrative and Police Department Buildings</t>
  </si>
  <si>
    <t>This project will demolish the current structure and construct the new East town Township municipal facilities. This includes HVAC, electrical, plumbing, and fire safety systems, for the new building. Relocation of existing power lines, green infrastructure improvements in conjunction with new HVAC systems, administrative space, half of the police department, and the paving of additional parking will all be in the initial Phase I of construction. Phase II of the redevelopment will include the construction of the remaining half of the police department and public meeting space.</t>
  </si>
  <si>
    <t>Kennett Square Community Services Complex</t>
  </si>
  <si>
    <t>The proposed project includes renovations to portions of the main building to create an accredited police station for the Department. The new police station will include space for a processing/intake area; holding areas; temporary evidence lab with an evidence storage area; an armory; offices for the Chief of Police, detectives, corporals, lieutenant, administrative assistants, and a squad room; records room; locker rooms; a training room; and a conference room. On the second floor, there will be additional space for private offices, a break room, storage, and a conference room. Additionally, the scope will include the reappointment of the exterior brickwork of the entire structure to prevent continued water leakage.</t>
  </si>
  <si>
    <t>Lincoln University Agricultural Research and Commerce Complex</t>
  </si>
  <si>
    <t>Think and Grow Solutions</t>
  </si>
  <si>
    <t>Lower Oxford Township</t>
  </si>
  <si>
    <t>The Agriculture Research and Commerce Complex (ARCC) will construct an agriculture solar-powered R&amp;D greenhouse, a “clean” food plant with warehouse/freeze-drying facility, and a 5-acre farm.</t>
  </si>
  <si>
    <t>Nemours Children-Malvern Specialty Care Center</t>
  </si>
  <si>
    <t>Nemours Children's Health</t>
  </si>
  <si>
    <t>Malvern Borough</t>
  </si>
  <si>
    <r>
      <rPr>
        <sz val="10"/>
        <color rgb="FF000000"/>
        <rFont val="Arial"/>
        <family val="2"/>
      </rPr>
      <t>This project will addressconstruction needs to develop and implement this new health care facility that will provide a comprehensive suite of health and wellness offerings for the community.</t>
    </r>
  </si>
  <si>
    <t>Passion-Purpose-Promise - Bournelyf Special Camp</t>
  </si>
  <si>
    <t>Bournelyf Special Camp</t>
  </si>
  <si>
    <t>Westtown Township</t>
  </si>
  <si>
    <r>
      <rPr>
        <sz val="10"/>
        <color rgb="FF000000"/>
        <rFont val="Arial"/>
        <family val="2"/>
      </rPr>
      <t>This project will construct a newbuilding which will serve multiple purposes and fit well into the current landscape of the property. The building will have the capacity to house campers and staff. Built into the side of a hill, each of the two floors will provide handicapped-accessible access without the need for stairs. Additionally, we plan to replace the existing pool and renovate the pool house, to ensure that both are ADA-compliant and safe and accessible for our campers. The updated designs will mirror the look and feel of the main building.</t>
    </r>
  </si>
  <si>
    <t>Roof Remediation - Atglen Container Plant</t>
  </si>
  <si>
    <t>International Paper Company</t>
  </si>
  <si>
    <t>West Sadsbury Township</t>
  </si>
  <si>
    <r>
      <rPr>
        <sz val="10"/>
        <color rgb="FF000000"/>
        <rFont val="Arial"/>
        <family val="2"/>
      </rPr>
      <t>As part of the conversion to a container plant, in this project the International Paper Company (IPC) will address renovation of the roof of the facility. Specifically: replacement of the existing roof systemand strategic repairs and preventative maintenance at multiple roof areas.</t>
    </r>
  </si>
  <si>
    <t>SECCRA Recycling Materials Recovery Facility 2</t>
  </si>
  <si>
    <t xml:space="preserve">Southeastern Chester County Refuse Authority </t>
  </si>
  <si>
    <t>London Grove Township</t>
  </si>
  <si>
    <r>
      <rPr>
        <sz val="10"/>
        <color rgb="FF000000"/>
        <rFont val="Arial"/>
        <family val="2"/>
      </rPr>
      <t>Construction of a Materials Recovery Facility for rural, single-stream recycling at the landfill. Sitework, final design, and construction of a building to house the new recycling services.</t>
    </r>
  </si>
  <si>
    <t>Shoppes of Sadsbury</t>
  </si>
  <si>
    <t xml:space="preserve">Sadsbury Commons, L.P. </t>
  </si>
  <si>
    <t>Sadsbury Township</t>
  </si>
  <si>
    <t>This project will focus on traffic improvements and site work for this mixed use development. It requires a 5 lane Connector Road which will link Route 30 with Route 10 and provide needed traffic relief for the failing intersection at Route 30 and Route 10.</t>
  </si>
  <si>
    <t>Timothy School Expansion</t>
  </si>
  <si>
    <t>The Timothy School Corporation</t>
  </si>
  <si>
    <t>This project will address the concrete, masonry and steel aspects needed for Phase Three of the overall redevelopment of the Timothy School campus. Phase Three will consist of the addition of classroom and administrative office space, as well as assist in the selective demolition and construction of the existing main education building.</t>
  </si>
  <si>
    <t>West Chester Behavioral Health Hospital</t>
  </si>
  <si>
    <t>Haven Behavioral Services of West Chester, LLC</t>
  </si>
  <si>
    <r>
      <rPr>
        <sz val="10"/>
        <color rgb="FF000000"/>
        <rFont val="Arial"/>
        <family val="2"/>
      </rPr>
      <t>The project will be a complete renovation of a hospital on Chester County Hospital's campus to open an inpatient hospital with outpatient services.</t>
    </r>
  </si>
  <si>
    <t>Clarion County Courthouse Renovations</t>
  </si>
  <si>
    <t>Clarion County Board of Commissioners</t>
  </si>
  <si>
    <t>Clarion Borough</t>
  </si>
  <si>
    <r>
      <rPr>
        <sz val="10"/>
        <color rgb="FF000000"/>
        <rFont val="Arial"/>
        <family val="2"/>
      </rPr>
      <t>The Project will entail the following: Comprehensive renovations to the ground level of the Courthouse to house the Domestic Relations Department and the County's computer servers; and Functional upgrades to the facility to ensure that government functions can proceed during power outages and other emergency conditions. Activities to be undertaken include demolition, framing, plumbing upgrades, HVAC upgrades, electrical upgrades, and final finish. In addition, a fresh air intake will be installed to allow for increased airflow throughout the ground level.</t>
    </r>
  </si>
  <si>
    <t>Clarion Hospital Inpatient Unit Renovation</t>
  </si>
  <si>
    <r>
      <rPr>
        <sz val="10"/>
        <color rgb="FF000000"/>
        <rFont val="Arial"/>
        <family val="2"/>
      </rPr>
      <t>The proposed project will benefit patients, staff, and the community. The existing units need modernization and updating, including new flooring, paint, and other repairs and renovations to 29 patient rooms and adjoining common areas in the ICU and Med Surg units that include hallways, nurse stations, and waiting rooms. The upgrades will be designed for patient comfort and medical efficiency, creating a quality healthcare environment.</t>
    </r>
  </si>
  <si>
    <t>Greystar Knox Manufacturing Plant Infrastructure</t>
  </si>
  <si>
    <t>Fort Knox, LLC</t>
  </si>
  <si>
    <r>
      <rPr>
        <sz val="10"/>
        <color rgb="FF000000"/>
        <rFont val="Arial"/>
        <family val="2"/>
      </rPr>
      <t>The RACP project will entail purchase and installation of critical building infrastructure needed to create an additional production line. Fixed building infrastructure to be purchased and installed as part of the RACP scope includes howick stud rollers, steel fabricated catwalk, overhead crane support steel, and overhead cranes.</t>
    </r>
  </si>
  <si>
    <t>Greystar Knox Manufacturing Plant Rehabilitation III</t>
  </si>
  <si>
    <r>
      <rPr>
        <sz val="10"/>
        <color rgb="FF000000"/>
        <rFont val="Arial"/>
        <family val="2"/>
      </rPr>
      <t>This project will entail upgrading, modernizing, and fit-out of the Carrier Warehouse. Activities to be undertaken include interior demolition, framing, electrical enhancements, HVAC installation, plumbing, fire suppression system installation, and exterior landscaping and fencing.</t>
    </r>
  </si>
  <si>
    <t>DuBois CTKM Independent Living Facility</t>
  </si>
  <si>
    <t>Christ the King Manor</t>
  </si>
  <si>
    <t>Sandy Township</t>
  </si>
  <si>
    <r>
      <rPr>
        <sz val="10"/>
        <color rgb="FF000000"/>
        <rFont val="Arial"/>
        <family val="2"/>
      </rPr>
      <t>In this project, Christ the King Manor will use an existing vacant lot to construct a new building that will include apartments, garage, and storage units. Project efforts include base site improvements, construction of the building, construction of parking and storage garages, and paving.</t>
    </r>
  </si>
  <si>
    <t>DuBois Municipal and Emergency Services Building</t>
  </si>
  <si>
    <r>
      <rPr>
        <sz val="10"/>
        <color rgb="FF000000"/>
        <rFont val="Arial"/>
        <family val="2"/>
      </rPr>
      <t>The City and Sandy Township are currently going through a consolidation. As part of this consolidation municipal services will need to be combined, part of this includes the construction of new buildings in order to house these consolidated resources. The funds will be used for new construction of one building or the construction of one building and the renovations of an existing building in order to house the consolidated municipal services.</t>
    </r>
  </si>
  <si>
    <t>IBEW Local 5 - Clearfield Building Addition and Renovation</t>
  </si>
  <si>
    <t>IBEW Local #5</t>
  </si>
  <si>
    <r>
      <rPr>
        <sz val="10"/>
        <color rgb="FF000000"/>
        <rFont val="Arial"/>
        <family val="2"/>
      </rPr>
      <t>With this additional space and renovation of the existing space, it will allow the rural electrical and telecommunication workers the ability to train for the jobs. If awarded, the RACP funds will be used towards the cost associated with construction and renovation of the electrical, telecommunication, HVAC, and plumbing systems in addition to the buiding's A/E Costs and permitting fees.</t>
    </r>
  </si>
  <si>
    <t>Indoor Recreation Center - Doolittles Complex</t>
  </si>
  <si>
    <t>Township of Sandy</t>
  </si>
  <si>
    <r>
      <rPr>
        <sz val="10"/>
        <color rgb="FF000000"/>
        <rFont val="Arial"/>
        <family val="2"/>
      </rPr>
      <t>The project entails the construction of an indoor recreational facility, parking area, stormwater management, associated sewer, water, and electric extensions, and a traffic control device. The facility will provide many recreational opportunities including various sporting activities, and additionally serve as an event center.</t>
    </r>
  </si>
  <si>
    <t>Pine Creek Water Treatment Plant Upgrade</t>
  </si>
  <si>
    <t>Jersey Shore Area Joint Water Authority</t>
  </si>
  <si>
    <t>This project will upgrade the Pine Creek Water Treatment Plant (PCWTP). It will demolish and remove the existing filters, corroded baffles, piping and pumps, and purchase and install a state-of-the-art filter system, installing new filters through a wall opening. It will completely replacethe existing corroded filters, piping, and pumps in orderfor the PCWTP to produce satisfactory water in terms of quality and quantity for public services.</t>
  </si>
  <si>
    <t>Wayne Township Landfill Improvement</t>
  </si>
  <si>
    <t>Wayne Township Landfill</t>
  </si>
  <si>
    <t>This project will construct a new access road and improve the recycling area of the Wayne Township Landfill.</t>
  </si>
  <si>
    <t>Berwick Hospital Behavioral Unit</t>
  </si>
  <si>
    <t>Berwick Hospital Company, LLC</t>
  </si>
  <si>
    <r>
      <rPr>
        <sz val="10"/>
        <color rgb="FF000000"/>
        <rFont val="Arial"/>
        <family val="2"/>
      </rPr>
      <t>The current Berwick Hospital Center has a total capacity of 90 beds of which 14 are Geriatric Psychological care beds. The plan is to have Beds added to the Psychiatric ward. The project would entail renovation of Acute Care regular rooms to Psychological care rooms, The standards of these rooms are different and a complete renovation of each of the units is required to be accepted as a Psychiatric Unit. The project requires replacement of Doors, Windows, all fixtures, beds and washrooms to the required standards.</t>
    </r>
  </si>
  <si>
    <t xml:space="preserve">Big Town Dreams Becomes Reality </t>
  </si>
  <si>
    <t>Town of Bloomsburg</t>
  </si>
  <si>
    <t>This project will include design, permitting, construction, infrastructure, redevelopment and related cost for construction enhancing the historical Main Street in Bloomsburg. This would include associated parking areas, storm water management, recreational space, creative art and streetscapes, high-tech electrical vehicle charging stations, bicycle infrastructure, and a multimodal connection from Bloomsburg University to the Town Park.</t>
  </si>
  <si>
    <t>Coblentz Corner</t>
  </si>
  <si>
    <t>Community Strategies Group (Formerly Columbia County Housing Corp)</t>
  </si>
  <si>
    <r>
      <rPr>
        <sz val="10"/>
        <color rgb="FF000000"/>
        <rFont val="Arial"/>
        <family val="2"/>
      </rPr>
      <t xml:space="preserve">Upon the demolition of existing blight, this project builds a new multi-purpose facility. FTC, community partners, and businesses can access first floor, with makerspace areas providing a mix of crafting, textile, technological, and light mechanical tools and equipment, and industrial kitchen and culinary lab with cafe and outdoor seating area. Second floor provides customizable commercial space. Third floor provides dining and event space, with a 4th floor balcony and mezzanine that opens into a rooftop gathering space. </t>
    </r>
  </si>
  <si>
    <t xml:space="preserve">Renovation to the Catawissa Rail Station </t>
  </si>
  <si>
    <t xml:space="preserve">Catawissa Borough </t>
  </si>
  <si>
    <t>Catawissa Borough</t>
  </si>
  <si>
    <r>
      <rPr>
        <sz val="10"/>
        <color rgb="FF000000"/>
        <rFont val="Arial"/>
        <family val="2"/>
      </rPr>
      <t>This project would entail construction to the Catawissa Rail Station and Caboose Lodge, site work improvements including curbing and sidewalks, new doors and windows, plumbing, HVAC, and electrical improvements.</t>
    </r>
  </si>
  <si>
    <t>Volumetric Berwick Industrial Site Restoration</t>
  </si>
  <si>
    <t>JB Hamlet RE LLC</t>
  </si>
  <si>
    <t>The project will make necessary upgrades required to transform the industrial site into an advanced manufacturing facility. It will require structural repairs, replacing of broken windows, new sprinkler systems, upgrades to electrical systems, and storm water management. The site will be upgraded with new equipment required for advanced manufacturing as well as new office space for professionals.</t>
  </si>
  <si>
    <t>Allegheny College Academic and Community Buildings</t>
  </si>
  <si>
    <r>
      <rPr>
        <sz val="10"/>
        <color rgb="FF000000"/>
        <rFont val="Arial"/>
        <family val="2"/>
      </rPr>
      <t>The adaptive reuse plan in this project for Reis Hall encompasses the restoration of historic features, as well as the construction of lightweight tech facilities, smart classrooms, design labs, and collaborative workspaces. It will encompass: site work, utilities, and abatement; selective demolition; interior structural/MEP/elevator; exterior restoration/roof; and specialized equipment intallation.</t>
    </r>
  </si>
  <si>
    <t>Holland Hall Redevelopment - Phase I</t>
  </si>
  <si>
    <t>Crawford County Historical Society</t>
  </si>
  <si>
    <t>This project will renovate Holland Hall (or the Huidekoper House). This first phase will stabilize the building envelope through a full roof replacement; the renovation or replacement of all exterior doors and windows; and an extensive masonry stabilization package that will include cleaning and re-pointing, as well as structural masonry repairs to parapets, sills, lintels, cornices and other masonry features, as necessary. It will address structurally comprised areas on the roof, around the gable ends of the structure and the triple-stack chimney, and in the basement, with the remediation of several load-carrying beams. Additionally, it will construct a small kitchen addition shell.</t>
  </si>
  <si>
    <t>Boiling Springs Mill Redevelopment</t>
  </si>
  <si>
    <t>Caprice BSM LLC</t>
  </si>
  <si>
    <t>South Middleton Township</t>
  </si>
  <si>
    <r>
      <rPr>
        <sz val="10"/>
        <color rgb="FF000000"/>
        <rFont val="Arial"/>
        <family val="2"/>
      </rPr>
      <t>The project will be to re-construct The Boiling Springs Mill into a contemporary and casual restaurant-brewery. The construction activities include: Initial Demolition/Remediation; General Conditions; Additional Demolition; Sitework and Landscaping; Concrete and Masonry; Steel; Misc. Metals; Wood Framing/Millwork; FRP; Insulation; Roofing; Metal Doors/Frames; Storefronts; Interior Framing/Drywall; Ceilings; Flooring; Painting; Toilet/Bath; Elevators; Plumbing; HVAC; Electrical.</t>
    </r>
  </si>
  <si>
    <t>Carlisle Sports Emporium Expansion</t>
  </si>
  <si>
    <t xml:space="preserve">Lydell Properties, Inc. </t>
  </si>
  <si>
    <r>
      <rPr>
        <sz val="10"/>
        <color rgb="FF000000"/>
        <rFont val="Arial"/>
        <family val="2"/>
      </rPr>
      <t>The proposed expansion project will significantly grow the quantity and quality of entertainment for residents and visitors including A new ¼ mile three tier indoor high-performance go-kart track with speeds in excess of 35 mph, 20 lanes of boutique bowling. This is a premium bowling design for corporate groups and families, Eight alleys of LED Axe throwing, An increase in arcade capacity of more than double, An approximately 300-seat restaurant and café, Approximately 200 additional parking spaces. The RACP fund will be directed entirely toward site work and building construction costs.</t>
    </r>
  </si>
  <si>
    <t>Carlisle Veterans Retail</t>
  </si>
  <si>
    <t>Amish Farm Development Co., LLC</t>
  </si>
  <si>
    <r>
      <rPr>
        <sz val="10"/>
        <color rgb="FF000000"/>
        <rFont val="Arial"/>
        <family val="2"/>
      </rPr>
      <t xml:space="preserve">The funds will be used to develop an adjacent vacant parcel of land next to a 44 unit affordable housing complex to provide the housing complex with community retail use. </t>
    </r>
  </si>
  <si>
    <t>Former Coakleys Revitalization</t>
  </si>
  <si>
    <t>Badger Club, LLC</t>
  </si>
  <si>
    <r>
      <rPr>
        <sz val="10"/>
        <color rgb="FF000000"/>
        <rFont val="Arial"/>
        <family val="2"/>
      </rPr>
      <t>The subject property, 305 Bridge Street, New Cumberland,is in poor condition. With environmental issues (asbestos), structural deterioration, and MEP/HVAC obsolescence. A complete “gutting” of the interior features will be required to enable safe and comfortable occupancy. In addition, key structural features will require assessment and replacement, including selected columns and beams, walls, kitchen, restrooms, potentially staircases, bar features, roof, windows, and façade. Asbestos removal and abatement will be required in connection with the demolition phase prior to substantive restoration and build-out.</t>
    </r>
  </si>
  <si>
    <t>Hampden Pool Infrastructure Improvements</t>
  </si>
  <si>
    <t>Hampden Township</t>
  </si>
  <si>
    <r>
      <rPr>
        <sz val="10"/>
        <color rgb="FF000000"/>
        <rFont val="Arial"/>
        <family val="2"/>
      </rPr>
      <t>This project includes the replacement and upgrades to the following pool infrastructure: gutters; filtration system to convert diatomaceous earth grid to high pressure sand; main drain/ piping; filtration building mechanical and electrical to include doors, ventilation, electrical panels, transformer; addition of family change room; improved ventilation in pool restrooms; additional shade structures.</t>
    </r>
  </si>
  <si>
    <t>Mayapple Exterior Expansion and Redevelopment</t>
  </si>
  <si>
    <t>Mayapple Golf Club</t>
  </si>
  <si>
    <r>
      <rPr>
        <sz val="10"/>
        <color rgb="FF000000"/>
        <rFont val="Arial"/>
        <family val="2"/>
      </rPr>
      <t xml:space="preserve">This project will serve as a construction expansion to the hospitality pavilion located at Mayapple. This project will primarily focus on demolition, site clearing and ultimately, construction of an expanded hospitality pavilion. Currently, the pavilion is serviceable but needs significant work to meet increasing demand. </t>
    </r>
  </si>
  <si>
    <t>Organic Remedies Grower and Processor Facility II</t>
  </si>
  <si>
    <r>
      <rPr>
        <sz val="10"/>
        <color rgb="FF000000"/>
        <rFont val="Arial"/>
        <family val="2"/>
      </rPr>
      <t>The Organic Remedies expansion project will entail putting an addition onto our existing building located in Carlisle. The addition will house a mother room and nursery, additional growing rooms, plus additional support spaces and more parking. In addition, electricity, HVAC, Lighting, Irrigation and Environmental Control will be addressed.</t>
    </r>
  </si>
  <si>
    <t>Paul Walters Park</t>
  </si>
  <si>
    <t>Silver Spring Township</t>
  </si>
  <si>
    <r>
      <rPr>
        <sz val="10"/>
        <color rgb="FF000000"/>
        <rFont val="Arial"/>
        <family val="2"/>
      </rPr>
      <t>This project willdevelop Paul Walters Park into a community park. It will specifically address the grading of the parcel along with installation of associated stormwater controls as the park aims to create an emergency access/multi-use trail.</t>
    </r>
  </si>
  <si>
    <t>Penn Harris Hotel Redevelopment II</t>
  </si>
  <si>
    <t xml:space="preserve">Penn Harris Hospitality RE LP </t>
  </si>
  <si>
    <t>East Pennsboro Township</t>
  </si>
  <si>
    <t>The Penn Harris Hotel is an historic, full-service hotel located in Camp Hill, PA. It was purchased with the intention of renovating the property and restoring it to its highest and best use. The highest and best use for the property is for it to continue as a hotel and conference center, to serve as a revitalized and improved community resource and landmark facility. Project includescapital improvements to the exterior and interior of the existing facilities including construction to thefacade, roof, HVAC, streetscape, paving, and landscaping improvements intended to transform the property's exterior spaces, matched with land and cash.</t>
  </si>
  <si>
    <t xml:space="preserve">TorchBearer Sauces Redevelopment </t>
  </si>
  <si>
    <t>TorchBearer Sauces LLC</t>
  </si>
  <si>
    <r>
      <rPr>
        <sz val="10"/>
        <color rgb="FF000000"/>
        <rFont val="Arial"/>
        <family val="2"/>
      </rPr>
      <t>This project will move the production and warehouse of TorchBearer Sauces to give them additional space for the expanding needs and room for equipment, storage, shipping, and labor additions. Construction includes installation of: a solar roof; drive-in refrigerator/freezer; new HVAC system including dehumidifier and electrical heating system; electrical steam generation unit and piping; dishwashing and sanitizing station; LED lighting; and it will fit out bathrooms, locker rooms, and showers.</t>
    </r>
  </si>
  <si>
    <t>1408 North 3rd Street Arts Corridor Revitalization</t>
  </si>
  <si>
    <t xml:space="preserve">Zecharya International DBA ModernRugs.com </t>
  </si>
  <si>
    <t>This project will transform the abandoned building into a three-floor design building, comprised of creative offices, boutique art retail, gallery space, arts studios, and community-oriented event space. The construction activities includethe upgrading of electrical systems, installing an HVAC system, installation of new entry and exit doors, stairs, kitchenettes, bathrooms, flooring, lighting, and an elevator. These improvements will help to significantly expedite the overall project timeline, and bring the vision of an arts district in Harrisburg to life.</t>
  </si>
  <si>
    <t>320 Reily Mixed-Use Development-GreenWorks II</t>
  </si>
  <si>
    <t>320 Reily LP</t>
  </si>
  <si>
    <t>This project will address land acquisition, site preparation and foundations, architectural and engineering, and other soft costs for the mixed-use developement which will include studio lofts and apartements, as well as neighborhood-oriented retail on the ground floor.</t>
  </si>
  <si>
    <t>Detweiler Park Public Entrance and Facilities</t>
  </si>
  <si>
    <t>Dauphin County</t>
  </si>
  <si>
    <t>Middle Paxton Township</t>
  </si>
  <si>
    <r>
      <rPr>
        <sz val="10"/>
        <color rgb="FF000000"/>
        <rFont val="Arial"/>
        <family val="2"/>
      </rPr>
      <t>This project will provide upgrades to Detweiler Park. There will be a dedicated park entrance driveway, ADA parking lot with bus turnaround, accessible restroom, large pavilion and picnic tables, accessible pathways, event lawn, kiosk, entrance and pavilion lighting, stormwater BMPs, and utilities.</t>
    </r>
  </si>
  <si>
    <t>Ever Grain Production Facility and Venue</t>
  </si>
  <si>
    <t>FROLAN LLC</t>
  </si>
  <si>
    <t>Lower Paxton Township</t>
  </si>
  <si>
    <r>
      <rPr>
        <sz val="10"/>
        <color rgb="FF000000"/>
        <rFont val="Arial"/>
        <family val="2"/>
      </rPr>
      <t>The project will commence with a complete renovation of the complex and necessary upgrades to the roof. The project will consist on an adaptive reuse of the existing athletic complex as a brewery manufacturing location, as well as a restaurant. The proposed scope of the project includes improvements to the complex - including some demolition both interior and exterior as well as fixing the parking lot, adding an outside area for guests, including those that are 4-legged, as well as an updated and welcoming façade from the exterior.</t>
    </r>
  </si>
  <si>
    <t>FNB Stadium Upgrades</t>
  </si>
  <si>
    <r>
      <rPr>
        <sz val="10"/>
        <color rgb="FF000000"/>
        <rFont val="Arial"/>
        <family val="2"/>
      </rPr>
      <t>There are multiple components of the project including: new field lighting and renovation of the existing locker rooms; a new building, on stilts, inside the stadium perimeter down the third base line that will serve as the new home team clubhouse; the existing boardwalk will be expanded to provide more area for more activities and local organizations to have concourse tables during games; and scoreboard replacement.</t>
    </r>
  </si>
  <si>
    <t>Harrisburg Events Center Phase II</t>
  </si>
  <si>
    <r>
      <rPr>
        <sz val="10"/>
        <color rgb="FF000000"/>
        <rFont val="Arial"/>
        <family val="2"/>
      </rPr>
      <t>The funds will be used to complete an extensive renovation of the property including but not limited to replacement of windows and doors, replacement of roof, conversion of third floor into a hospitality suite, renovation of the basement to include a kitchen, distribution office, and meeting space.</t>
    </r>
  </si>
  <si>
    <t>Harrisburg Scottish Rite Cathedral and Theatre Preservation Phase II</t>
  </si>
  <si>
    <t xml:space="preserve">Harrisburg Scottish Rite Cathedral and Theatre/ Children's Dyslexia Center of Central Pennsylvania </t>
  </si>
  <si>
    <t>This project will target the safety, mechanical, and engineering systems of the facility. Renovations include replacement of the remainder of all 17 roofs on the building with new insulation and PVC membrane roofing, replacement / automation upgrades to the original HVAC system, replacement of all windows; replacement of front and rear entrances with ADA accessible automatic doors, modernization of the buildings elevator system; repair, relocate and plumb main and feeder water lines, replace auditorium seating, replace auditorium stage lighting with LED fixtures, replace equipment two commercial kitchens located in lower level and first floor banquet rooms, repairs and repointing of exterior bricks.</t>
  </si>
  <si>
    <t>Harrisburg University of Science and Technology</t>
  </si>
  <si>
    <t>Harrisburg University of Science and Technology, The</t>
  </si>
  <si>
    <r>
      <rPr>
        <sz val="10"/>
        <color rgb="FF000000"/>
        <rFont val="Arial"/>
        <family val="2"/>
      </rPr>
      <t>Harrisburg University plans to construct new facilities for applied research, education, and workforce development focused on emerging technology sectors in food, agriculture, and environmental science. These facilities will house the HU Center for Advanced Agriculture and Sustainability (CAAS), featuring education and workforce development programs alongside industry-oriented applied research and technical innovation.</t>
    </r>
  </si>
  <si>
    <t>Harristown Agriculture Building</t>
  </si>
  <si>
    <t xml:space="preserve">Harristown Enterprise, Inc </t>
  </si>
  <si>
    <r>
      <rPr>
        <sz val="10"/>
        <color rgb="FF000000"/>
        <rFont val="Arial"/>
        <family val="2"/>
      </rPr>
      <t>This project entails substantial interior demolition as well as core and shell construction at 221-223 Market Street, Harrisburg, PA. The construction work is expected to include demolition and abatement of hazardous materials used in older building construction, concrete, masonry, front façade renovation, roof capacity upgrades, rough carpentry, thermal &amp; moisture protection, doors &amp; windows, framing &amp; dry wall, painting, conveying system, sprinkler systems, mechanical, and electrical trade work.</t>
    </r>
  </si>
  <si>
    <t>Hidden Still Redevelopment 2.0</t>
  </si>
  <si>
    <t>Hidden Still Spirits</t>
  </si>
  <si>
    <r>
      <rPr>
        <sz val="10"/>
        <color rgb="FF000000"/>
        <rFont val="Arial"/>
        <family val="2"/>
      </rPr>
      <t>Founded in 2014, Hidden Still Spirits began operations in Lebanon County in a small building with a small, dedicated following. The goal of this project is to finalize the renovations and construction under the Master Plan that were begun by the owners in late 2020. This will entail a complete renovation including electrical work, masonry, construction of a new tasting facility, space clearing for educational tours, facade improvements and equipment that will allow the facility to provide an in-depth look into the distilling process of bourbon &amp; other Pennsylvania spirits.</t>
    </r>
  </si>
  <si>
    <t>Homeless Veterans Transitional Community-Harrisburg</t>
  </si>
  <si>
    <t>Veterans Outreach of Pennsylvania</t>
  </si>
  <si>
    <t>This project will prepare the site for vertical building and will include site excavation/grading, infrastructure (access road and water, sanitary sewer, stormwater, and electric lines) through the Green Chair/Peggy Grove property and VOPA property, sidewalks, bollards, foundations and slab on grade for the Community Center and Tiny Homes, site accessories (brick pavers, flagpoles, affixed benches and bike racks), gates and fencing, and landscaping.</t>
  </si>
  <si>
    <t>Hope Drive Extension</t>
  </si>
  <si>
    <t>Linlo Governor Crossing, LLC</t>
  </si>
  <si>
    <r>
      <rPr>
        <sz val="10"/>
        <color rgb="FF000000"/>
        <rFont val="Arial"/>
        <family val="2"/>
      </rPr>
      <t>In this project, Hope Drive will be extended and constructed to extend Hope Drive from the Cherry Drive intersection east to the new Sand Hill Road. An eight-foot walking trail will be constructed along the new Hope Drive extension which will be connected to the Jonathan Eshenhour Memorial walking trail.</t>
    </r>
  </si>
  <si>
    <t>Logos Academy Harrisburg Expansion and Renovation</t>
  </si>
  <si>
    <t>New City School d/b/a Logos Academy Harrisburg</t>
  </si>
  <si>
    <r>
      <rPr>
        <sz val="10"/>
        <color rgb="FF000000"/>
        <rFont val="Arial"/>
        <family val="2"/>
      </rPr>
      <t>This project will renovate Logos Academy Harrisburg's Second City Church complex site. The basement will be renovated to create new classrooms, provide storage space, upgrade existing unusable bathrooms, and add new windows. Multi-use space on the first floor will be renovated for the relocation of existing offices and the construction of several new bathrooms. Office space on the first floor will be renovated to rehouse LAH's second floor offices.There will be afenced-in playground on-site. The elevator will be replaced. Upgrades to the building's windows, electrical, HVAC, plumbing, and fire alarm systems are also included.</t>
    </r>
  </si>
  <si>
    <t>Millworks Historic Campus Preservation</t>
  </si>
  <si>
    <t>Historic Holdings LLC</t>
  </si>
  <si>
    <r>
      <rPr>
        <sz val="10"/>
        <color rgb="FF000000"/>
        <rFont val="Arial"/>
        <family val="2"/>
      </rPr>
      <t>The Millworks is an award winning restaurant, brewery, art creation space, and art gallery built in a 1930s-era brick warehouse. The restoration project will entail the rehabilitation of 1321 North Fourth Street, Harrisburg, which is currently vacant, and the conversion of Sayford Street into an outdoor gathering space.</t>
    </r>
  </si>
  <si>
    <t>Paxton Creek Restoration</t>
  </si>
  <si>
    <t>Capital Region Water</t>
  </si>
  <si>
    <r>
      <rPr>
        <sz val="10"/>
        <color rgb="FF000000"/>
        <rFont val="Arial"/>
        <family val="2"/>
      </rPr>
      <t>The Paxton Creek Restoration project is an ambitious initiative aimed to restore the natural ecological function of the creek's southern or lower reach.It will begin with the disposal of contaminated soils--including trench material removal (due to fully contaminated soils), as well as baseline soil remediation and groundwater treatment.</t>
    </r>
  </si>
  <si>
    <t>Pennsylvania STEAM Academy Rooftop Playground</t>
  </si>
  <si>
    <t>Pennsylvania STEAM Academy</t>
  </si>
  <si>
    <r>
      <rPr>
        <sz val="10"/>
        <color rgb="FF000000"/>
        <rFont val="Arial"/>
        <family val="2"/>
      </rPr>
      <t>Pennsylvania STEAM Academy will transform a portion of the rooftop of its Midtown Academic Building into a rooftop playground to provide a stimulating indoor play area for its elementary and middle school students. As an indoor, climate-controlled space, the project offers an innovative, safe, and weatherproof play area for children conveniently located within the building and accessible year-round. A canopy of solar panels will both provide filtered light and generate solar energy to partially power the school building.</t>
    </r>
  </si>
  <si>
    <t>Rural Housing Initiative-Halifax</t>
  </si>
  <si>
    <t>Halifax Township</t>
  </si>
  <si>
    <r>
      <rPr>
        <sz val="10"/>
        <color rgb="FF000000"/>
        <rFont val="Arial"/>
        <family val="2"/>
      </rPr>
      <t>These funds are currently budgeted as a construction subsidy, to help achieve affordability of these new homes.</t>
    </r>
  </si>
  <si>
    <t>Swatara Township Municipal Complex Facility II</t>
  </si>
  <si>
    <t>The total project will include construction of a Police Department and EOC facility, as well as construction of an adjoining administration office building. It is anticipated that the RACP scope will include only costs related to the Police Department and EOC facility. Additionally, the facility will provide improved industry-leading health and safety controls to reduce first responder health risks.</t>
  </si>
  <si>
    <t>West Hanover Township Municipal Complex II</t>
  </si>
  <si>
    <t>West Hanover Township</t>
  </si>
  <si>
    <r>
      <rPr>
        <sz val="10"/>
        <color rgb="FF000000"/>
        <rFont val="Arial"/>
        <family val="2"/>
      </rPr>
      <t>Renovating the Township's largely functionally obsolete collection of facilities would be inefficient and costly. Therefore, the Township has determined that a single one-stop-shop municipal complex will be most advantageous long-term. The resulting project will proactively address the need for additional space and increased efficiency. The project will include the construction of a new 40,000 square foot municipal complex to house the following Township departments: Administration, Buildings/Code Enforcement, Parks and Recreation, Public Works, West Hanover Water and Sewer Authority and Stormwater Authority.</t>
    </r>
  </si>
  <si>
    <t xml:space="preserve">Whitaker Center Facility Critical Infrastructure </t>
  </si>
  <si>
    <r>
      <rPr>
        <sz val="10"/>
        <color rgb="FF000000"/>
        <rFont val="Arial"/>
        <family val="2"/>
      </rPr>
      <t>Support the construction costs to purchase and install critical facility infrastructure improvements necessary to extend the useful life of Whitaker's science and arts center building.Specifically, funds are requested to construct: 1) HVAC System Replacement; Building HVAC Automation System Upgrade; and Installation of a Trane R'newal Chiller; 2) Refresh Internal IT Communications Systems; 3) Lighting System Improvements: Replacement of Marquee Sign and LED Display and Retrofit Exterior Light Fixtures; and 4) Full Building Roof Replacement.</t>
    </r>
  </si>
  <si>
    <t>WITF Blue Mountain Tower Upgrade</t>
  </si>
  <si>
    <t>WITF, Inc.</t>
  </si>
  <si>
    <t>This project will replace or upgrade components of the Blue Mountain TV transmission tower structural steel (cross members and bracing), lighting system, ladders, guy wires, guy wire anchors, top mount antenna, transmitter, and mounting hardware and brackets.</t>
  </si>
  <si>
    <t>ACCESS Community Center  2</t>
  </si>
  <si>
    <t>ACCESS - A Community Center Established by the Surgent Family for Society</t>
  </si>
  <si>
    <r>
      <rPr>
        <sz val="10"/>
        <color rgb="FF000000"/>
        <rFont val="Arial"/>
        <family val="2"/>
      </rPr>
      <t>ACCESS is a complete, ground-up construction of a desperately needed community center in the City of Chester. RACP costs will focus primarily on construction costs such as earthwork, site utilities, site improvements, steel framing, HVAC installation, handicap accessible features, and other various requirements for the complete buildout and stabilization of the Phase 2 of the redevelopment project. Phase 2 will consist of the complete buildout of the Community Center's gymnasium, as well as a full park, fencing the property, and a splash park.</t>
    </r>
  </si>
  <si>
    <t>Aldan Borough Police Administrative Building Expansion</t>
  </si>
  <si>
    <t>Aldan Borough</t>
  </si>
  <si>
    <r>
      <rPr>
        <sz val="10"/>
        <color rgb="FF000000"/>
        <rFont val="Arial"/>
        <family val="2"/>
      </rPr>
      <t>This project will expand the existing building. It will include an enhance dentrance lobby, and include specific site improvements consisting of expansion of the existing administration/police parking area as well as grading, erosion control, stormwater management, utilities, lighting and landscaping.</t>
    </r>
  </si>
  <si>
    <t>Borough of Trainer Municipal Complex</t>
  </si>
  <si>
    <r>
      <rPr>
        <sz val="10"/>
        <color rgb="FF000000"/>
        <rFont val="Arial"/>
        <family val="2"/>
      </rPr>
      <t>Currently Phase 1 of the project has already begun with the Site work and building of the Administration/Police Department. The new facility will provide for a Council Caucus room, Council workspace, Mayors office &amp; Tax Collectors Office. Council meeting room will be expanded to provide sufficient space for the public to participate at meetings. Offices of the Manager &amp; Code will be more accessible to the public. There will be a private conference room to meet with residents. Sufficient space is planned to allow for orderly use and storage of necessary records.</t>
    </r>
  </si>
  <si>
    <t>Breaking Bread Community</t>
  </si>
  <si>
    <t>Student Run Emergency Housing Unit of Philadelphia</t>
  </si>
  <si>
    <t>The project will be a day warming center for anyone needing services and housing help as well as be a night shelter for at least 30 individuals. Project site isa 3 story building that includes a full renovation to provide a day use community area and offices on the first floor, sleeping spaces on the 2nd and 3rd floors. The renovation includes new heating, air conditioning, electrical and fire alarm infrastructure as well as new interiors and finishes. New bathrooms will be provided on every floor. The existing elevator will be improved to meet code.</t>
  </si>
  <si>
    <t>Delaware CCC - Skilled Trades Training Center-Southeast Campus</t>
  </si>
  <si>
    <r>
      <rPr>
        <sz val="10"/>
        <color rgb="FF000000"/>
        <rFont val="Arial"/>
        <family val="2"/>
      </rPr>
      <t>The DCCC will establish a workforce-focused campus toprovide a region-tailored education and training ecosystem. The project will complete significant renovations to the existing, main building on campus; demolish obsolete buildings that do not serve the future campus functionality; and construct an annex building that will house workforce training and skilled trade training facilities.</t>
    </r>
  </si>
  <si>
    <t>Eastern University Athletics Expansion Initiative</t>
  </si>
  <si>
    <r>
      <rPr>
        <sz val="10"/>
        <color rgb="FF000000"/>
        <rFont val="Arial"/>
        <family val="2"/>
      </rPr>
      <t>The project will result in additions to and renovations of athletic facilities. The project scope includes: gymnasium additions and renovations, site work, a vehicular bridge, pedestrian walkway, and an internal drive connection to athletes.</t>
    </r>
  </si>
  <si>
    <t>Ellis Phase II Wood Timber Office Building</t>
  </si>
  <si>
    <t>BPG Real Estate Investors, Straw Party-1, L.P.</t>
  </si>
  <si>
    <t>The project will construct the precast parking garage for the new mass timber office building the Ellis Town Center.</t>
  </si>
  <si>
    <t>Elwyn Davidson School Transition Program</t>
  </si>
  <si>
    <r>
      <rPr>
        <sz val="10"/>
        <color rgb="FF000000"/>
        <rFont val="Arial"/>
        <family val="2"/>
      </rPr>
      <t>This project will renovate the interior and exterior ofthe Kevin Duggan Center (KDC). It will focus on exterior improvements such as new roofing, windows, doors, and an entrance canopy, as well as extensive interior renovation to upgrade bathroom facilities for ADA compliance, installation of classroom instructional space, and installation of several training program spaces to include an on-campus café, school store, independent and supported living space, therapy/services space and administrative/program offices.</t>
    </r>
  </si>
  <si>
    <t>Interboro High School Additions and Renovations</t>
  </si>
  <si>
    <t>D'Huy Engineering, Inc.</t>
  </si>
  <si>
    <t>Prospect Park Borough</t>
  </si>
  <si>
    <r>
      <rPr>
        <sz val="10"/>
        <color rgb="FF000000"/>
        <rFont val="Arial"/>
        <family val="2"/>
      </rPr>
      <t>Project inlcudes the replacement of the existing infrastructure including: mechanical, electrical, and plumbing systems; along with upgrading and repairing the building envelope which will significantly increase energy efficiency. Classroom reconstruction to accommodate 21st-century learning. Reconfiguration of existing, and construction of new core spaces to accommodate increased community use. Security Improvements include an expanded administration offices area with secure entry and cafeteria relocation. The project also includes roof replacement of a failing roof and repairs to the building envelope and window replacement.</t>
    </r>
  </si>
  <si>
    <t>Mercy Fitzgerald Hospital-Medical Science Bldg Exp - ADA Ramp and Infusion Ctr</t>
  </si>
  <si>
    <t>Mercy Catholic</t>
  </si>
  <si>
    <t>Darby Borough</t>
  </si>
  <si>
    <r>
      <rPr>
        <sz val="10"/>
        <color rgb="FF000000"/>
        <rFont val="Arial"/>
        <family val="2"/>
      </rPr>
      <t>The Hospital's Infusion Center will be renovated in this project. It will expand into adjacent office area to add additional bays anda private room. Other spaces include: a second patient toilet room; staff toilet; staff lounge; and relocates the soiled holding room. A new ADA compliant accessible ramp will allow wheelchair access into the existing ground floor entrance of the Medical Science Building.</t>
    </r>
  </si>
  <si>
    <t>Middletown Hotel Development</t>
  </si>
  <si>
    <t>Middletown Hospitality Realty Co., LLC</t>
  </si>
  <si>
    <t>This project will continue the redevelopment of the former Franklin Mint property. It will construct a new Hilton Garden Inn hotel on the former Mint parcel.</t>
  </si>
  <si>
    <t>Neumann University Hockey Rink</t>
  </si>
  <si>
    <r>
      <rPr>
        <sz val="10"/>
        <color rgb="FF000000"/>
        <rFont val="Arial"/>
        <family val="2"/>
      </rPr>
      <t>A newly constructed hockey rink will provide economic growth and development for Neumann University (NU) and for the greater Delaware County Area. Currently, youth, collegiate, and adult ice hockey, sled hockey, and ice-skating programs are limited by rink availability. A conceptual design for the project outlines a 94,000 square foot arena, which includes two floors and two ice rinks. Additionally, the design incorporates a large lobby area, 6-8 locker rooms, meeting and classroom spaces, a concessions area, and 1,050 for spectator seating. A new parking area and pedestrian walkways will also be constructed.</t>
    </r>
  </si>
  <si>
    <t>New Middle School Construction-Clifton Heights</t>
  </si>
  <si>
    <t>Upper Darby School District</t>
  </si>
  <si>
    <r>
      <rPr>
        <sz val="10"/>
        <color rgb="FF000000"/>
        <rFont val="Arial"/>
        <family val="2"/>
      </rPr>
      <t>This project entails the reimagining of an existing community park as a dynamic platform of education and public engagement. Planned amenities include a dedicated parking lot, full-size competition football field, baseball field, little league field, softball field, playground, and walking trail along the perimeter. The new middle school will provide an innovative new learning environment. A core programmatic goal is to introduce a series of flexible and technology-rich spaces to enable the district's evolving curriculum.</t>
    </r>
  </si>
  <si>
    <t>Philadelphia Union Sportsplex</t>
  </si>
  <si>
    <t>Keystone Sports and Entertainment</t>
  </si>
  <si>
    <t>The Philadelphia Union Sportsplex will be constructed in this project. It will include: outdoor fields, including 3 full size fields, 3 full sized turf fields, and 1 youth grass field all with outdoor lighting; a fieldhouse with full size, multi-purpose turf field with lobby and cafe; academy operations: mixed-use space that will include locker rooms, offices, and leasing space; two full sized basketball courts: basketball and volleyball programs as well as other indoor activities such as pickleball, futsal, and field hockey; anda performance center: performance strength and conditioning training area and sprinting track. It requires extensive site work, concrete, masonry, and steel work.</t>
  </si>
  <si>
    <t>Riddle Hospital Emergency Department and ICU Expansion</t>
  </si>
  <si>
    <t>Riddle Memorial Hospital</t>
  </si>
  <si>
    <r>
      <rPr>
        <sz val="10"/>
        <color rgb="FF000000"/>
        <rFont val="Arial"/>
        <family val="2"/>
      </rPr>
      <t>The Riddle Hospital ED renovation will increase the waiting room capacity and improve patient and visitor observation. A new Triage space composed of two bays will be created in the internal disposition Area. It will renovate the existing staff loungewith toilet, lockers, and kitchenette, andinclude a control room and CT support space for staff. The ICU will be completely reconstructed and modernized with new mechanical, electrical and plumbing infrastructure.</t>
    </r>
  </si>
  <si>
    <t>Silvercare Nursing and Rehabilitation Facility</t>
  </si>
  <si>
    <t>Silvercare Medical Campus LLC</t>
  </si>
  <si>
    <t>This project will renovate space at the former Community Hospital of Chester. It will include selective demolition and remediation, metal stud and drywall set up, glass replacement, MEP work, water heater replacement, security system installation, sprinkler and fire alarm system upgrade, nurse call installation, painting, ceiling repair, lighting upgrade, flooring, parking lot repair, exterior lighting upgrade, commercial kitchen and laundry renovation, etc.</t>
  </si>
  <si>
    <t>Sun Center Expansion</t>
  </si>
  <si>
    <t>Sun Center Studios Corp</t>
  </si>
  <si>
    <t>The project consists primarily of the construction of the following components: New state-of-the-art Sound Stages and Production Support Office Spaces and Workshops to create an East Coast production "hub" for major film and television studios; Site Improvements (utility connections and upgrades, stormwater management, security, landscaping, hardscaping, excavating, parking [surface and below grade]) related to the new soundstages and the overall integrated master plan for the studio and entertainment campus facility.</t>
  </si>
  <si>
    <t>Upper Chichester Library and Community Resource Center II</t>
  </si>
  <si>
    <t>Upper Chichester Library</t>
  </si>
  <si>
    <t>Upper Chichester Township</t>
  </si>
  <si>
    <r>
      <rPr>
        <sz val="10"/>
        <color rgb="FF000000"/>
        <rFont val="Arial"/>
        <family val="2"/>
      </rPr>
      <t>This project will construct the new Upper Chichester Library and Community Resource Center to establish a community room; study rooms; historical/archive room; books sale room; children's area; conference room; coffee shop; and an outdoor patio.</t>
    </r>
  </si>
  <si>
    <t>Upper Darby Community Center 3</t>
  </si>
  <si>
    <t>This project will install another floor over the existing gymnasium in the new community center. It will include construction work to the foundations, framing, millwork, steel work, interior finishes and sitework. Additionally, demolition; stormwater management improvements; hazardous material abatement; utilities; concrete slab, glass; and site remediation will be addressed.</t>
  </si>
  <si>
    <t>William Penn School District Facilities Master Plan</t>
  </si>
  <si>
    <t>William Penn School District</t>
  </si>
  <si>
    <t>Yeadon Borough</t>
  </si>
  <si>
    <t>The District has not had any significant school renovation or construction projects completed within the last ten years. The projects that we are recommending to include for our district consists of three schools (Bell Avenue, East Lansdowne and W.B. Evans Elementary) and one athletic complex (Kerr Field). Schools need windows replaced, ADA ramps &amp; elevator; upgrades to HVAC &amp; lighting. Kerr Field project entails demolition of existing facilities; site work &amp; stormwater management; New Running Track &amp; markings; Synthetic Turf Vase &amp; Drainage and Carpet System; Athletic Field Lighting; Grandstands; Parking Lot; Fencing and Site Improvements; Baseball and Softball Re-orientation; Locker Room and Field House.</t>
  </si>
  <si>
    <t>Building Addition for Machining to Support Modular Nuclear Technology</t>
  </si>
  <si>
    <t>SGL CARBON LLC</t>
  </si>
  <si>
    <r>
      <rPr>
        <sz val="10"/>
        <color rgb="FF000000"/>
        <rFont val="Arial"/>
        <family val="2"/>
      </rPr>
      <t>This project will purchase the newest equipment technologies in CNC sawing, CNC machining, and Coordinate Measuring areas. A new building will be constructed adjacent to our existing machining facility to house this new equipment specifically for this project.</t>
    </r>
  </si>
  <si>
    <t xml:space="preserve">Building for Additional Vacuum Furnace </t>
  </si>
  <si>
    <r>
      <rPr>
        <sz val="10"/>
        <color rgb="FF000000"/>
        <rFont val="Arial"/>
        <family val="2"/>
      </rPr>
      <t>SGL will be producing highly purified products made from SGL's own materials. SGL will use the desired funding for the construction a building additions and modifications that is designed specifically to accommodate and support the specialized processing equipment.</t>
    </r>
  </si>
  <si>
    <t>1001 State Street-Erie</t>
  </si>
  <si>
    <t>Erie State Street, LLC</t>
  </si>
  <si>
    <t>This project will renovatethe "Anchor" building at 1001 State Street in downtown Erie. The finished project will provide much-needed, modern hotel space to accommodate tourist demand focused primarily on Lake Erie and the surrounding Bayfront area. Renovationsinclude HVAC; plumbing; electrical replacements and upgrades; window replacements; and façade repairs.</t>
  </si>
  <si>
    <t>Biletnikoff Field Renovations</t>
  </si>
  <si>
    <t>School District of the City of Erie</t>
  </si>
  <si>
    <t>This project will renovate Biletnikoff Field. It will include erosion control, grading the field, and storm water drainage. A new, high-quality rubber track surface will then be installed over new pavement and the existing field. Bleachers, new sidewalks, lighting, a press box, concessions and public restrooms will be added in a new building.</t>
  </si>
  <si>
    <t>Corry Lawrence Airport - Hanger and Terminal</t>
  </si>
  <si>
    <t>Impact Corry (Corry Community Development Corporation)</t>
  </si>
  <si>
    <r>
      <rPr>
        <sz val="10"/>
        <color rgb="FF000000"/>
        <rFont val="Arial"/>
        <family val="2"/>
      </rPr>
      <t>The cost of the entire project include for the design, development, utilities, paving, and related construction of the airport hangar/terminal.</t>
    </r>
  </si>
  <si>
    <t>Dobbins Landing Rehabilitation</t>
  </si>
  <si>
    <t>This project will construct/install a new lighting system and public furniture for Dobbins Landing, including the Bicentennial Tower. In addition, this public space will be enhanced by the installation of various public amenities including but not limited to benches, tables, trash receptacles, bicycle racks and public phone charging stations.</t>
  </si>
  <si>
    <t>EMI Property Development II</t>
  </si>
  <si>
    <t>Enterprise Development Center of Erie County (EDCEC)</t>
  </si>
  <si>
    <r>
      <rPr>
        <sz val="10"/>
        <color rgb="FF000000"/>
        <rFont val="Arial"/>
        <family val="2"/>
      </rPr>
      <t>Enterprise Development Center of Erie County (EDCEC) is currently working through the 5 phases of remediation, demolition, and rebuild/renovation. RACP funds and matching sources will be used for renovations and construction (structural repairs, plumbing, HVAC, electrical, etc.) at the former EMI property as part of a large-scale economic development project. The scope of work has been developed in accordance with the Bostwick Feasibility Study specific to this project site. See Construction cost breakdown for details.</t>
    </r>
  </si>
  <si>
    <t>Erie Zoo Veterinary Center</t>
  </si>
  <si>
    <t>This project will construct a new veterinary center at the Erie Zoo. The center will have animal treatment, quarantine, isolation spaces, and surgical and imaging suites. The area will also include veterinary offices, drug and medication storage, and limited public viewing spaces.</t>
  </si>
  <si>
    <t>Gannon University Great Lakes Testing and Remediation Laboratory</t>
  </si>
  <si>
    <r>
      <rPr>
        <sz val="10"/>
        <color rgb="FF000000"/>
        <rFont val="Arial"/>
        <family val="2"/>
      </rPr>
      <t>This project is to renovate a commercial fishing warehouse located at 24 West Front Street, Erie, PA. into a testing and remediation lab. With direct water access, the exterior space will be used as an outdoor classroom and as docking space for Gannon's research vessel, the Environaut.</t>
    </r>
  </si>
  <si>
    <t xml:space="preserve">Granite Ridge </t>
  </si>
  <si>
    <t>NORTH EAST BOROUGH</t>
  </si>
  <si>
    <t>North East Borough</t>
  </si>
  <si>
    <t>The project is for the infrastructure and site development related to the construction of cottage-style homes and an indoor/ outdoor court pavilion which will house basketball, volleyball and pickleball courts. The construction activities include the site clearance, water, sewer, gas and electric connections as well as the footers, structural, electrical, and mechanical upgrades necessary to bring these units and sports facility online.</t>
  </si>
  <si>
    <t>This project is a single phase of the multi-phased Harbor Place Master Plan (HPMP). This phase will construct an extended-stay hotel at the intersection of State Street and Bayfront Parkway. It will include remediation, demolition, and construction.</t>
  </si>
  <si>
    <t>Harbor Place Mixed-Use Office Building</t>
  </si>
  <si>
    <t>This project is Phase 2 of the multi-phased Harbor Place Master Plan (HPMP). It includes the construction of a new mixed-use office building, with retail space located on the first level.</t>
  </si>
  <si>
    <t>IRG Erie Facility Construction</t>
  </si>
  <si>
    <t>IRG Erie, Inc.</t>
  </si>
  <si>
    <r>
      <rPr>
        <sz val="10"/>
        <color rgb="FF000000"/>
        <rFont val="Arial"/>
        <family val="2"/>
      </rPr>
      <t>We are developing a $200 million waste plastic recycling facility in Erie, Pa. We have purchased 25 acres in a high-unemployment area designated as an Opportunity Zone by the State of Pa.</t>
    </r>
  </si>
  <si>
    <t>Julia House - Erie</t>
  </si>
  <si>
    <t>Julia Hospice &amp; Palliative Care</t>
  </si>
  <si>
    <t>Mckean Township</t>
  </si>
  <si>
    <r>
      <rPr>
        <sz val="10"/>
        <color rgb="FF000000"/>
        <rFont val="Arial"/>
        <family val="2"/>
      </rPr>
      <t>Julia House will be the first inpatient hospice facility in Erie County. The project will be divided into 2 phases. Phase 1 will construct a one floor building containing patient suites (rooms, bathrooms, patios), nursing spaces (workstation, medication room), administrative spaces (offices, conference room), family spaces (chapel, lounge, laundry, shower), palliative care clinic (exam rooms), mechanical spaces, covered entrance, and a covered vehicle port. Phase 2 will add additional patient suites as above, therapist/child care spaces, and administrative spaces.</t>
    </r>
  </si>
  <si>
    <t>MHEDS Facility Construction</t>
  </si>
  <si>
    <t>Multi-Cultural Health Evaluation Delivery System, Inc</t>
  </si>
  <si>
    <t>A building will be constructed for expansion of current health services to the area. If awarded, grant funds will be used to help cover overall construction costs. These include an building and Rooftop Garden.</t>
  </si>
  <si>
    <t>Presque Isle Gateway District Improvements II</t>
  </si>
  <si>
    <t>This project will improve the streetscape of West 8th Street. Underground conduit will be installed for existing overhead utility service. Curbs, sidewalks, and accessible ramps will be installed along both sides of the roadway. Decorative lighting will be installed. The roadway will be milled and repaved and drainage improved. Additional stormwater management measures will be implemented. Most of the work will proceed in the public right-of-way, with limited work being performed on private property where necessary. Property acquisition will include all or portions of strategically located properties for the necessary right-of-way expansions and other infrastructure improvements such as stormwater management.</t>
  </si>
  <si>
    <t>Project Resolve-Erie</t>
  </si>
  <si>
    <t>The Pennsylvania State University, Behrend College</t>
  </si>
  <si>
    <t>Harborcreek Township</t>
  </si>
  <si>
    <t>This project will construct the 8th building at the Knowledge Park Research Facility. The new building will be called the Center for Manufacturing Competitiveness (CMC), and host a plastics laboratory, a metal-casting laboratory, and free space available to local manufacturers. Additionally, the facility will be home to the Country's only fully serviced heavy haul battery test facility for locomotive, marine, and mining.</t>
  </si>
  <si>
    <t xml:space="preserve">Chestnut Valley Landfill Biogas Plant </t>
  </si>
  <si>
    <t xml:space="preserve">Noble Environmental, Inc </t>
  </si>
  <si>
    <t>German Township</t>
  </si>
  <si>
    <r>
      <rPr>
        <sz val="10"/>
        <color rgb="FF000000"/>
        <rFont val="Arial"/>
        <family val="2"/>
      </rPr>
      <t>Noble's project will assist with efficiency, resources use, and support for the economic needs of the region by building a biogas upgrading facility that will separate methane from carbon dioxide and other gases by turning it into renewable natural gas (RNG) that can be used as a vehicle fuel. The project will improve the collection of gas from the landfill to reduce methane going into the atmosphere. Methane is 25x times more potent than CO2 at trapping heat that causes climate change.</t>
    </r>
  </si>
  <si>
    <t>Connellsville Micro Resort</t>
  </si>
  <si>
    <t>AriRory Enterprises, LTD</t>
  </si>
  <si>
    <t>This project consists of the construction of a micro resort along the Great Allegheny Passage. I will feature an outdoor gathering space, lodging, retail shops, café, treehouses, and more. Construction will include building excavation and backfill, concrete, masonry, structural steel framing, roofing, aluminum curtail wall &amp; entrances, lumber, ceilings, and more.</t>
  </si>
  <si>
    <t xml:space="preserve">Fairchance Innovation and Technology Park </t>
  </si>
  <si>
    <t xml:space="preserve">JE Real Estate 1, LLC              </t>
  </si>
  <si>
    <t>Fairchance Borough</t>
  </si>
  <si>
    <r>
      <rPr>
        <sz val="10"/>
        <color rgb="FF000000"/>
        <rFont val="Arial"/>
        <family val="2"/>
      </rPr>
      <t>All aspects of development and construction of a commercial building on 45 acres in Fayette County.</t>
    </r>
  </si>
  <si>
    <t>Gallatin Bank Building Revitalization II</t>
  </si>
  <si>
    <t>Redevelopment Authority of the County of Fayette, Pennsylvania</t>
  </si>
  <si>
    <r>
      <rPr>
        <sz val="10"/>
        <color rgb="FF000000"/>
        <rFont val="Arial"/>
        <family val="2"/>
      </rPr>
      <t>This project involves the stabilization of the Gallatin Bank Building and the complete renovation of at least the third and fourth floors along with elevator upgrades. The Operations Center will provide additional much-needed space for several County departments and will be more accessible and convenient for the general public. In addition to the Operations Center, future space will be available for the expansion of other community and commercial uses.</t>
    </r>
  </si>
  <si>
    <t xml:space="preserve">JLE Expansion and Development               </t>
  </si>
  <si>
    <t xml:space="preserve">JLE Real Estate                 JLE Real Estate                                                  </t>
  </si>
  <si>
    <t>Dunbar Township</t>
  </si>
  <si>
    <r>
      <rPr>
        <sz val="10"/>
        <color rgb="FF000000"/>
        <rFont val="Arial"/>
        <family val="2"/>
      </rPr>
      <t>RENOUNCED</t>
    </r>
    <r>
      <rPr>
        <strike/>
        <sz val="10"/>
        <color rgb="FF000000"/>
        <rFont val="Arial"/>
        <family val="2"/>
      </rPr>
      <t xml:space="preserve">
$1,000,000</t>
    </r>
  </si>
  <si>
    <t>This project will focus on renovations in order to support the growing number of trucks, trailers, administrative support and drivers to the fleet. These funds will be used to help with a long list of renovations and expansion items to focus on safety improvements, training, and overall enhancements to the facility.</t>
  </si>
  <si>
    <t>Outpost at Confluence</t>
  </si>
  <si>
    <t>Outpost Cabins, LLC</t>
  </si>
  <si>
    <t>Henry Clay Township</t>
  </si>
  <si>
    <r>
      <rPr>
        <sz val="10"/>
        <color rgb="FF000000"/>
        <rFont val="Arial"/>
        <family val="2"/>
      </rPr>
      <t>RACP funds will be for major site work so that a neglected property at a prominent corner becomes a local economic driver. Before the lodges are delivered, the site must be prepared so that each unit can be placed on a pad and plugged into the on-site utility network. Main utility lines will be installed then tied to a network of water, sewer and electricity lines for the units. Lack of nearby public water dictates installation of a major well water system, at a great and unplanned expense.</t>
    </r>
  </si>
  <si>
    <t>PennAlt Organics Construction</t>
  </si>
  <si>
    <r>
      <rPr>
        <sz val="10"/>
        <color rgb="FF000000"/>
        <rFont val="Arial"/>
        <family val="2"/>
      </rPr>
      <t>The proposed project will include a new building construction which will accommodate storage space, a kitchen for use by staff, and additional necessary additions. Additionally, the scope of this project includes an energy efficient generator upgrade, which will support the entire grow/processing plant. Lastly, a mezzanine build-out for additional office space, and creation of a parking lot with expanded entry way.</t>
    </r>
  </si>
  <si>
    <t>Preserving Frank Lloyd Wrights Fallingwater II</t>
  </si>
  <si>
    <r>
      <rPr>
        <sz val="10"/>
        <color rgb="FF000000"/>
        <rFont val="Arial"/>
        <family val="2"/>
      </rPr>
      <t>The phased project will focus on the following: comprehensive replacement of roof waterproofing membranes and flashings to eliminate roof leaks; non-structural upgrades to reinforced concrete of the house's exterior parapet walls; repointing of stonework and grout injection of structural walls to eliminate water infiltration; upgrades to interior stucco wall surfaces; and upgrades to steel window and door frames.</t>
    </r>
  </si>
  <si>
    <t>Chambersburg Waste Paper-Construction Waste Recycling Facility</t>
  </si>
  <si>
    <t>Chambersburg Waste Paper Co., Inc.</t>
  </si>
  <si>
    <r>
      <rPr>
        <sz val="10"/>
        <color rgb="FF000000"/>
        <rFont val="Arial"/>
        <family val="2"/>
      </rPr>
      <t>Proposed project is to construct a centrally-located recycling facility to promote the reuse of traditionally discarded materials from construction projects, such as wood, plaster, and concrete. Once operational, the facility will divert up to 400 tons of debris a day from landfills, reducing pressure on them and offering consistent and cost-effective waste disposal services for businesses and municipalities. The facility will reduce truck idling and long distance hauling, leading to improved air quality.</t>
    </r>
  </si>
  <si>
    <t>Franklin Farm Lane Restoration</t>
  </si>
  <si>
    <t>This project will renovate and restore the historic Patrick Gass House. It will bring the building up to current code; hazardous materials assessment; ADA-accessibility; updated mechanical, electrical, and plumbing, and HVAC systems; extension of water, sewer, and gas lines; select interior demolition; and other necessary renovation activities.</t>
  </si>
  <si>
    <t>Orchards Entertainment Redevelopment</t>
  </si>
  <si>
    <t>Orchards Entertainment</t>
  </si>
  <si>
    <t>Franklin County's Orchards is host to an entertainment space and run in tandem with Costa Academy. The first part of the project will simply be the demolition of existing spaces that require improvements as well as the structural improvements required to expand. That will be composed of electrical work, plumbing modernizations, beam expansion and support to raise the roof + expand the facility. After the bones have been gutted and improved structurally, construction will begin to expand the structure add 8-10 feet in width to the existing premise.</t>
  </si>
  <si>
    <t>Scotland Campus Expansion and Renovation</t>
  </si>
  <si>
    <t>The proposed facility upgrades will support numerous activities, including basketball, volleyball, baseball, softball, lacrosse, and soccer. The renovation and expansion project will include numerous campus enhancements including: construction of a 100,000 square-foot indoor sports center; addition of six outdoor synthetic turf fields with lights to support evening competition; construction of two new student dormitories; and extensive renovations to the existing campus dormitories, classroom buildings, and administration buildings.</t>
  </si>
  <si>
    <t>Shannopin Dock Facility</t>
  </si>
  <si>
    <t>Dunkard Creek Water Treatment System, LLC</t>
  </si>
  <si>
    <t>Monongahela Township</t>
  </si>
  <si>
    <r>
      <rPr>
        <sz val="10"/>
        <color rgb="FF000000"/>
        <rFont val="Arial"/>
        <family val="2"/>
      </rPr>
      <t xml:space="preserve">The entire project proposes to construct additional rail lines and facilities in order to expand services to the community. The project is located at the existing Shannopin Dock Facility along State Route 88, which is owned by Mountain State Energy Holdings, and includes installing nine new switches, DSP Derail, Truck Coal Loading Structures, Unloading Pit, Gravel Road and new railroad track to connect to existing Norfolk Southern Rail Lines. </t>
    </r>
  </si>
  <si>
    <t xml:space="preserve">Stewart Science Hall Renovation - Waynesburg University </t>
  </si>
  <si>
    <t>Waynesburg University</t>
  </si>
  <si>
    <r>
      <rPr>
        <sz val="10"/>
        <color rgb="FF000000"/>
        <rFont val="Arial"/>
        <family val="2"/>
      </rPr>
      <t>Any funds awarded to this project will support renovations to the first floor of the Stewart Science Buidling, including general renovation, installation of sprinkler, mechanical, and electrical systems and wiring to support growing information technology demands. When this scope of work is complete, the busy clinical simulation space will have new ceilings, energy efficient lighting, upgraded infrastructure and wiring, and HVAC. Additionally, the project includes design, permitting and administration as match funding to be provided by the University.</t>
    </r>
  </si>
  <si>
    <t>Waynesburg Sand Transloading Facility</t>
  </si>
  <si>
    <t>Smart Sand</t>
  </si>
  <si>
    <r>
      <rPr>
        <sz val="10"/>
        <color rgb="FF000000"/>
        <rFont val="Arial"/>
        <family val="2"/>
      </rPr>
      <t>This project will be to build the transloading facility in Waynesburg, Pennsylvania. Site development, which includes excavation, construction of access roads, and rail subgrade. Labor and materials to dismantle, haul and reassemble silos, bucket elevator scale and other belts. A portion of the budget is dedicated to rail construction, with includes the laying down of rail and turnouts.</t>
    </r>
  </si>
  <si>
    <t>Downtown Indiana Redevelopment</t>
  </si>
  <si>
    <t>Indiana County Commissioners</t>
  </si>
  <si>
    <t>Indiana Borough</t>
  </si>
  <si>
    <t>The project will renovate and redevelop the Old Indiana County Courthouse, the Old Sheriff's House and Jail Buildings,and the Downtown Indiana Office and Mack Buildings. It will preserve the integrity of the exterior, the usefulness of the interiors, and the related building systems - HVAC and lighting.</t>
  </si>
  <si>
    <t>Indiana County - Jimmy Stewart Airport Improvements 2</t>
  </si>
  <si>
    <r>
      <rPr>
        <sz val="10"/>
        <color rgb="FF000000"/>
        <rFont val="Arial"/>
        <family val="2"/>
      </rPr>
      <t>The proposed project would entail the design, bidding, permitting, and construction of a new corporate hangar &amp; related site improvements at the Jimmy Stewart Airport that would house multiple aircraft, three to five, depending on the final hangar size. The new corporate hangar would be rigid frame pre-engineered metal building (PEMB), including site work, building shell, all utilities, concrete apron and modified access to the taxi way.</t>
    </r>
  </si>
  <si>
    <t>Indiana Regional Community Medical Care Center - Phase IV</t>
  </si>
  <si>
    <r>
      <rPr>
        <sz val="10"/>
        <color rgb="FF000000"/>
        <rFont val="Arial"/>
        <family val="2"/>
      </rPr>
      <t>IRMC proposes to construct a new Behavioral Health Center on property owned by IRMC. The Center will offer beds for behavioral care, plus will include a new addition for the transfer of current beds from the existing Geriatric Behavioral Center located near the Medical Center. Part of the cost of construction will be covered by three previously awarded RACP Grants designated for IRMC medical facilities, as well as the grant requested by this application.</t>
    </r>
  </si>
  <si>
    <t>YMCA of Indiana County Facility Expansion and Improvements</t>
  </si>
  <si>
    <t>YMCA of Indiana County</t>
  </si>
  <si>
    <t>The YMCA of Indiana County's facility is in need of renovations and expansion. This project will includeconstruction of new wellness center; renovation of wellness spaces; locker room renovations allowing for ADA access and gender neutrality; improvements to convert fitness center to new group exercise space; improvements to child care center and common areas; renovation of kitchen space; roof repairs; pool HVAC replacement; electrical upgrade; and fire detection.</t>
  </si>
  <si>
    <t xml:space="preserve">Jeff Tech Farm to Refrigerator Training Facility </t>
  </si>
  <si>
    <t>Jefferson County DuBois Area Vocational Technical School</t>
  </si>
  <si>
    <t>Winslow Township</t>
  </si>
  <si>
    <r>
      <rPr>
        <sz val="10"/>
        <color rgb="FF000000"/>
        <rFont val="Arial"/>
        <family val="2"/>
      </rPr>
      <t>Jeff Tech will construct, equip, and furnish a new facility to house Jeff Tech's Farm to Refrigerator training program. The facility will include a classroom, industry standard butchering facility completed with refrigerators and frozen storage, office space, student locker rooms, and lavatories. The facility will be constructed on property currently owned by Jeff Tech. The new facility will serve both secondary and adult students seeking to acquire skills for employment in the meat processing industry.</t>
    </r>
  </si>
  <si>
    <t xml:space="preserve">Punxsutawney Comprehensive Revitalization Plan </t>
  </si>
  <si>
    <t>PUNXSUTAWNEY Borough</t>
  </si>
  <si>
    <t>The comprehensive plan targets a few different areas in our community. First, would install a solar power system that will drastically cut costs for the borough. Second ,the park area will also be improved. The pool needs to be rehabilitated so that it is all-inclusive and accessible for everyone. Also, restroom facilities at the park need to be upgraded.</t>
  </si>
  <si>
    <t>Taylor Memorial Park Revitalization 3</t>
  </si>
  <si>
    <t>105 Corner Street-Dunmore</t>
  </si>
  <si>
    <t>Hoofty Holdings, LLC</t>
  </si>
  <si>
    <r>
      <rPr>
        <sz val="10"/>
        <color rgb="FF000000"/>
        <rFont val="Arial"/>
        <family val="2"/>
      </rPr>
      <t>The project involves cleanup and repurposing of a poorly developed vacant lot used for car storage and cleanup, repairs, reconstruction, and repurposing of a building in very poor condition. The construction activities include the cleanup, repairs, reconstruction, and stabilization of the Building and lot infrastructure and envelope including roof and wall replacement and all new HVAC, electrical, and plumbing systems.</t>
    </r>
  </si>
  <si>
    <t>1100 Penn Avenue Development</t>
  </si>
  <si>
    <t>Limited Liability Company-C corp</t>
  </si>
  <si>
    <r>
      <rPr>
        <sz val="10"/>
        <color rgb="FF000000"/>
        <rFont val="Arial"/>
        <family val="2"/>
      </rPr>
      <t>This project entails the acquisition and complete renovation of this former manufacturing site comprised of two buildings on one parcel into a mixed-use, residential and commercial complex. Updates to include systems upgrades, utilities infrastructure, window and roof repair or replacement, floor coverings, ADA accessibility, parking, site work, and space design that will facilitate build out for residential and commercial tenants.</t>
    </r>
  </si>
  <si>
    <t>212 Hull Avenue Improvements</t>
  </si>
  <si>
    <t>HULL AVENUE AT ASH STREET LLC</t>
  </si>
  <si>
    <t>This project is to restore, renovate, and repurpose a vacant former slaughterhouse on a 2.2-acre Lackawanna Riverfront location in Olyphant Borough. Construction activities include - updating all utilities, perform any and all environmental remediation based on final design and engineering, build out of property areas to facilitate commercial clients/vendors, divide and construct available residential space, update parking area to accommodate greater usage, include necessary security features and lighting.</t>
  </si>
  <si>
    <t>326 Adams Avenue Allentown Redevelopment II</t>
  </si>
  <si>
    <t>Scranton-Adams 326, LLC</t>
  </si>
  <si>
    <r>
      <rPr>
        <sz val="10"/>
        <color rgb="FF000000"/>
        <rFont val="Arial"/>
        <family val="2"/>
      </rPr>
      <t>Funds will be used for construction of the project and specifically consists of interior demolition and construction of ground floor retail storefronts. The project requires improvements that go beyond what is financially viable in the market place.</t>
    </r>
  </si>
  <si>
    <t>333 Jefferson Avenue - Lackawanna</t>
  </si>
  <si>
    <t>Scranton-Jefferson 321, LLC</t>
  </si>
  <si>
    <r>
      <rPr>
        <sz val="10"/>
        <color rgb="FF000000"/>
        <rFont val="Arial"/>
        <family val="2"/>
      </rPr>
      <t>Funds will be used for construction of the project and building envelope. The project is a new, market-rate, ground-up 6-story, apartment complex with retail/commercial ground floor space.</t>
    </r>
  </si>
  <si>
    <t>Abington Redevelopment II</t>
  </si>
  <si>
    <t>The project continues to involve the adaptive reuse of existing real estate for the local use of much-needed medical and neighborhood commercial venues. This project will expand small business enterprise, small business employment growth and the creation of much-needed tax through the construction of approximately an additional 35,000 - 50,000 sf as well as potential improvements to the existing buildings, targeted to medical and small business growth.</t>
  </si>
  <si>
    <t>Alnajuk Dunmore Expansion</t>
  </si>
  <si>
    <t>Alnajuk LLC</t>
  </si>
  <si>
    <r>
      <rPr>
        <sz val="10"/>
        <color rgb="FF000000"/>
        <rFont val="Arial"/>
        <family val="2"/>
      </rPr>
      <t>The project would take two adjoining properties located next to Alnajuk's Drinker Street location and demolish the current dwellings, while expanding the currently operating facility and its infrastructure to construct a full-servcie car wash.</t>
    </r>
  </si>
  <si>
    <t>Bianca - K9 Haven</t>
  </si>
  <si>
    <t>Bianca's Furget Me Not K9 Haven</t>
  </si>
  <si>
    <r>
      <rPr>
        <sz val="10"/>
        <color rgb="FF000000"/>
        <rFont val="Arial"/>
        <family val="2"/>
      </rPr>
      <t>This project will renovate two buildings on-site and an outdoor track to provide a space for training the dogs, and a separate space for therapy sessions. Renovations include: site work; concrete, masonry, carpentry, framing, metal siding, roofing, finishes, plumbing, HVAC, electrical, and fire security.</t>
    </r>
  </si>
  <si>
    <t>Biden Street Historic Renovation</t>
  </si>
  <si>
    <t>Scranton Life Realty Co, Inc.</t>
  </si>
  <si>
    <r>
      <rPr>
        <sz val="10"/>
        <color rgb="FF000000"/>
        <rFont val="Arial"/>
        <family val="2"/>
      </rPr>
      <t>This project will focus on renovations to the Scranton Life Building. It will repair and replace the terra cotta and masonry facade, the roof, and parapets in order to protect the life span of this historic building. It will also address the building envelope repairs holistically along with the terra cotta repairs and restoration.</t>
    </r>
  </si>
  <si>
    <t>Blackely Health Center</t>
  </si>
  <si>
    <t>BLAKELY RIDGE LLC</t>
  </si>
  <si>
    <t>Blakely Borough</t>
  </si>
  <si>
    <t>The project will be developed on a site that has been purchased. It entails the construction of an initial 35,000SF manufacturing pharmaceutical facility and necessary infrastructure as Phase I development of the site. Funds will be used for the construction of the pharmaceutical manufacturing plant including infrastructure and the building.</t>
  </si>
  <si>
    <t>Carbondale Development Partners Phase III</t>
  </si>
  <si>
    <t>Carbondale Development Partners II, LLC</t>
  </si>
  <si>
    <r>
      <rPr>
        <sz val="10"/>
        <color rgb="FF000000"/>
        <rFont val="Arial"/>
        <family val="2"/>
      </rPr>
      <t>This property development initiative involves the construction of a new, single story medical - commercial building on the 40 North Church Street site in Carbondale. The successful conclusion of this project will complete the community and economic revitalization of this site, and provide a further example of the effectiveness of public/private cooperation and participation in the revitalization of the city of Carbondale.</t>
    </r>
  </si>
  <si>
    <t>City of Scranton - Linden Street</t>
  </si>
  <si>
    <r>
      <rPr>
        <sz val="10"/>
        <color rgb="FF000000"/>
        <rFont val="Arial"/>
        <family val="2"/>
      </rPr>
      <t>The project will consist of new sidewalks, curbs, period lighting, underground conduit and relocation of overhead utilities, rain gardens and storm improvements, street trees, new traffic signals with period poles. The location of the project is from Linden Street from Adams Avenue to Washington Avenue and Washing Avenue from Biden Street to Vine Street.</t>
    </r>
  </si>
  <si>
    <t>Covington Retail Center</t>
  </si>
  <si>
    <t>JAC Realty, Inc.</t>
  </si>
  <si>
    <r>
      <rPr>
        <sz val="10"/>
        <color rgb="FF000000"/>
        <rFont val="Arial"/>
        <family val="2"/>
      </rPr>
      <t>The project involves the development of an unimproved site on State Route 435, along with a contiguous parcel formerly operated as a gas station, into a 40,000 square-foot community retail facility, complete with significant site improvements, including a paved parking area and enhancements to vehicle access from Route 435.</t>
    </r>
  </si>
  <si>
    <t>Dunmore Distillery</t>
  </si>
  <si>
    <t>New Age Renewable Energy LLC</t>
  </si>
  <si>
    <r>
      <rPr>
        <sz val="10"/>
        <color rgb="FF000000"/>
        <rFont val="Arial"/>
        <family val="2"/>
      </rPr>
      <t>The property will be build on vacant land located off of major highways. Project will construct a building two stories high to distill vodka to be distributed domestically. The proejct activities include construction and installing processing equipment using the latest energy efficient standards.</t>
    </r>
  </si>
  <si>
    <t xml:space="preserve">Expansion of Facility for Additional Mental Health Services </t>
  </si>
  <si>
    <t xml:space="preserve">Lakeside NEPA, Inc. </t>
  </si>
  <si>
    <r>
      <rPr>
        <sz val="10"/>
        <color rgb="FF000000"/>
        <rFont val="Arial"/>
        <family val="2"/>
      </rPr>
      <t>The current Lakeside NEPA facility will be expandedto include inpatient rehabilitation, and will assist in combating COVID-19 driven mental health issues. It involves demolition, plumbing, electrical, mechanical, fire suppression, site work, furniture, fixtures, and equipment, and paving at the current facility.</t>
    </r>
  </si>
  <si>
    <t>Hillside Park and Senior Center Improvements</t>
  </si>
  <si>
    <t>ABINGTON AREA JOINT RECREATION BOARD</t>
  </si>
  <si>
    <r>
      <rPr>
        <sz val="10"/>
        <color rgb="FF000000"/>
        <rFont val="Arial"/>
        <family val="2"/>
      </rPr>
      <t>This project entails: paving of Stroney Field parking lot; repaving of community center access and parking lot; re-roofing the community/senior center; reconfiguring the softball fields outfield fences; extending the paved walkway around the softball fields; establishing a trail from park to Abington Heights High School; at grade crossing on Rt 307 to facilitate park and community/senior center access to all amenities; Lake Eston Wilson Picnic Area improvements; driveway construction at Memory Garden; pickleball courts above the community center; and a new pavilion at bocce courts.</t>
    </r>
  </si>
  <si>
    <t>IACOS Community Center</t>
  </si>
  <si>
    <t>Indo-American Community of Scranton Inc.</t>
  </si>
  <si>
    <t>The project will construct a multi-phased development that will be highlighted by a new community center. Specifically, this project addresses infrastructure improvements and the construction of the new community center and residential building, including mobilization and building out of site infrastructure and utilities.</t>
  </si>
  <si>
    <t>JBAS Scranton Tower Development</t>
  </si>
  <si>
    <t>JBAS Realty LLC</t>
  </si>
  <si>
    <r>
      <rPr>
        <sz val="10"/>
        <color rgb="FF000000"/>
        <rFont val="Arial"/>
        <family val="2"/>
      </rPr>
      <t>The project's RACP scope cost estimates are a combination of engineering, contractor, service provider, and manufacturers' estimates and quotes. This is the first phase of construction for the JBAS Scranton Tower Development project. Cost categories include the following: permits, Hazardous material removal, Erosion and sediment control, Site utilities (water, stormwater, sanitary, gas, electrical), Demolition, Site grading, Foundation prep, and Environmental controls.</t>
    </r>
  </si>
  <si>
    <t>Jewish Home of Eastern Pennsylvania</t>
  </si>
  <si>
    <t>The Jewish Home of Eastern Pennsylvania</t>
  </si>
  <si>
    <r>
      <rPr>
        <sz val="10"/>
        <color rgb="FF000000"/>
        <rFont val="Arial"/>
        <family val="2"/>
      </rPr>
      <t>The project will completely redevelop and improve the over 60 year old bones of the building. The goal is to completely revitalize the building's internal and external structures, improve/modernize the HVAC system to provide regionalized heating &amp; cooling, improve the plumbing system throughout the facility and build out the structural capacity to house a dialysis unit. The project will make significant investments into structural improvements, electrical systems, plumbing systems, heating units, cooling units and demolition/construction.</t>
    </r>
  </si>
  <si>
    <t>Johnson College New and Enhanced Technical Training Facilities</t>
  </si>
  <si>
    <t>O.S. Johnson Technical Institute</t>
  </si>
  <si>
    <r>
      <rPr>
        <sz val="10"/>
        <color rgb="FF000000"/>
        <rFont val="Arial"/>
        <family val="2"/>
      </rPr>
      <t>The project will include engineering, sitework, and construction of a 2,500 sq. ft. expansion of Woolworth Hall to expand the HVAC and ECT program laboratories. Also included is engineering, sitework, and construction of a Transportation Education Center, consolidating training facilities for the Automotive, Diesel, Heavy Equipment, and Aviation Technology programs to house critical real-world hands-on technology. Final construction of a new gateway building.</t>
    </r>
  </si>
  <si>
    <t>Keystone Living Learning Education Center Phase II</t>
  </si>
  <si>
    <t>Keystone College</t>
  </si>
  <si>
    <t>Laplume Township</t>
  </si>
  <si>
    <r>
      <rPr>
        <sz val="10"/>
        <color rgb="FF000000"/>
        <rFont val="Arial"/>
        <family val="2"/>
      </rPr>
      <t>Phase II of the Keystone College Living Learning Educational Complex Phase will include a new multi-focus educational center incorporating an Innovative Earn and Learn Apprenticeship Institute for transdisciplinary teaching and learning. Phase II of this project will expand the educational center by incorporating innovative makers space using artificial intelligence technology, problem solving glass production tools, 3-D printing and ceramic engineering. Phase I of this project includes lecture halls, curriculum labs, and virtual educational training labs.</t>
    </r>
  </si>
  <si>
    <t>Lackawanna College Center for Technology Innovation Phase 2</t>
  </si>
  <si>
    <t>The construction activities are related to necessary improvements to the building including complete building demolition and upgrades/replacement of the mechanical, electrical, plumbing and related systems. The College will secure funding for non-construction costs and for construction costs not supported by RACP funds. Non-construction activities include: legal, A&amp;E, Environmental Consultant fees; insurance; taxes; contingency; furniture, fixtures and equipment.</t>
  </si>
  <si>
    <t>Leonard Theater - Scranton</t>
  </si>
  <si>
    <t>The overall project will reactivating the theater and the 3 vacant retail store fronts. There is currently no ADA access to the theater as it is located entirely on the second floor. The project includes the design and construction of an elevator that will allow for ADA access and perform additional functions for event loading in/out of the theater. Funds will be used for the design and construction of the elevator and associated construction work to provide handicap access to the theater.</t>
  </si>
  <si>
    <t>Life Sciences Center - Mayfield Borough</t>
  </si>
  <si>
    <t>NEET Center Associates LLC</t>
  </si>
  <si>
    <t>Mayfield Borough</t>
  </si>
  <si>
    <r>
      <rPr>
        <sz val="10"/>
        <color rgb="FF000000"/>
        <rFont val="Arial"/>
        <family val="2"/>
      </rPr>
      <t>The project has three components: 1) the building of a Year Round Farmers market; the repair of an existing greenhouse structure; and 3) tenant improvement work to facilitate the County Department of Health &amp; Human Services in conjunction with a local hospital group to create a Wellness Center. As part of the construction, green energy updates will be used throughout with solar panels installed, energy efficient lighting, electronic monitoring of HVAC, and shade curtain installed to make the building more efficient as part of the overall wellness concept.</t>
    </r>
  </si>
  <si>
    <t>McDade Park Rehabilitation-Water Recreation Complex</t>
  </si>
  <si>
    <t>LACKAWANNA COUNTY</t>
  </si>
  <si>
    <r>
      <rPr>
        <sz val="10"/>
        <color rgb="FF000000"/>
        <rFont val="Arial"/>
        <family val="2"/>
      </rPr>
      <t>Property to be improved and rehabilitated will be at McDade Park, owned and operated by Lackawanna County. The project will include the following: Site preparation and structure demolition, Site stabilization, Undercut/overexcavation of project site, Splash pad features and freight (Vortex,) Splash pad installation, Splash pad (features, site prep, concrete pad, filtration,) Dome pack access (driveway, sidewalk) and seat wall, New bath house, Pool filtration equipment, Pool zero entry, Pool basin reconstruction, Access road, sidewalk and parking, Stormwater management, Utilities, Landscaping, Cabanas (6), Fencing, Project Contingency (12%,) Design &amp; Engineering</t>
    </r>
  </si>
  <si>
    <t>Montage Mountain - Infrastructure</t>
  </si>
  <si>
    <t>Montage Mountain Resorts, LP</t>
  </si>
  <si>
    <r>
      <rPr>
        <sz val="10"/>
        <color rgb="FF000000"/>
        <rFont val="Arial"/>
        <family val="2"/>
      </rPr>
      <t>The project consists of the infrastructure improvements required for the development of a new hotel and conference center at Montage Mountain Resorts and will include the design and construction of water, sewer and electrical utilities to service the planned facility. The project will allow the development of services including an entertainment venue for concerts, conference center, event space, hotel rooms, food and beverage service/catering.</t>
    </r>
  </si>
  <si>
    <t>Montage Mountain Resorts Conference Center and Hotel</t>
  </si>
  <si>
    <t>Montage Mountain Resorts LP</t>
  </si>
  <si>
    <t>This project will develop the infrastructure improvements required for a new hotel and conference center at Montage Mountain Resorts and will include the design and construction of water, sewer and electrical utilities to service the planned hotel.</t>
  </si>
  <si>
    <t>Moosic Fire and Police Building</t>
  </si>
  <si>
    <t>Greenwood Hose Co. No. 1</t>
  </si>
  <si>
    <r>
      <rPr>
        <sz val="10"/>
        <color rgb="FF000000"/>
        <rFont val="Arial"/>
        <family val="2"/>
      </rPr>
      <t>Proposed project will replace their obsolete, undersized and poorly configured fire station.Project involves the demolition of the existing Birney Avenue headquarters of Greenwood Hose Co. No. 1, and the construction of a new, larger, state-of-the art facility on the same property; one which will not only provide improved fire equipment ingress and egress but will properly house firefighters and modern fire-fighting equipment. This new building will also serve as the new location of the Moosic Borough Police Department, which currently requires the replacement of their undersized and inadequate police station. The successful completion of this project will provide Moosic Borough with a higher level of fire protection, and a properly sized and outfitted venue for Borough law enforcement activities.</t>
    </r>
  </si>
  <si>
    <t>Nay Aug Multipurpose Courts and Pavilion</t>
  </si>
  <si>
    <r>
      <rPr>
        <sz val="10"/>
        <color rgb="FF000000"/>
        <rFont val="Arial"/>
        <family val="2"/>
      </rPr>
      <t>In developing its multi-purpose court complex, this City of Scranton project will provide an active recreation area in the city's largest park. The project will consist of site preparation and demolition; site amenities including court signage, trash/recycling station, benches along walkways, bleachers, and picnic tables at pavilion; recreation facilities including court lighting, fencing, tennis court, and tennis court resurfacing, tennis net system, pickleball court, pickleball net system, basketball courts, connector walkway, pavilion pad and pavilion.</t>
    </r>
  </si>
  <si>
    <t>Olyphant Small Business Expansion</t>
  </si>
  <si>
    <t>Second Chapter LLC</t>
  </si>
  <si>
    <r>
      <rPr>
        <sz val="10"/>
        <color rgb="FF000000"/>
        <rFont val="Arial"/>
        <family val="2"/>
      </rPr>
      <t>The Olyphant Small Business Expansion Project involves the construction of an additional building on the headquarters property, the expansion of their stockroom, and expansion of their office space. The successful completion of the Olyphant Small Business Expansion Project will allow for the continued expansion of this business.</t>
    </r>
  </si>
  <si>
    <t>Pavilion at Montage Revitalization</t>
  </si>
  <si>
    <r>
      <rPr>
        <sz val="10"/>
        <color rgb="FF000000"/>
        <rFont val="Arial"/>
        <family val="2"/>
      </rPr>
      <t>Lackawanna County owns the Pavilion at Montage Mountain to include onsite parking, which is overseen by the Performing Arts Authority. Theseimprovements include the following: rock excavations, installation of stormwater and erosion controls, grading, installation of storm sewers, paving, curbing, landscaping, inspections, lighting standards and fixtures, fencing, and guide rail. Construction to include an access road, bathhouse, utility installation, a water tank/tower, grading and site preparation for individual campsites, pavilion canopy replacement and installation and related costs.</t>
    </r>
  </si>
  <si>
    <t>ReStream Energy JSEP</t>
  </si>
  <si>
    <t>Pottstown Sustainable Energy Park, LLC (dba ReStream Energy)</t>
  </si>
  <si>
    <t>Jessup Borough</t>
  </si>
  <si>
    <t>ReStream Energy is developing a Renewable Energy Manufacturing facility. The project will process cellulosic waste currently destined for landfills in the region. The facility seeks to use a green gasification process that produces virtually no emissions or other environmental consequences. The facility will generate renewable, diesel fuel and biochar for the agricultural market. The facility consists of a main building, housing a pellet operation, a gasification/fuel production plant and a biochar processing facility.</t>
  </si>
  <si>
    <t>Riverfront Sports Upgrade</t>
  </si>
  <si>
    <t>Nineteen 9 Sports Inc.</t>
  </si>
  <si>
    <r>
      <rPr>
        <sz val="10"/>
        <color rgb="FF000000"/>
        <rFont val="Arial"/>
        <family val="2"/>
      </rPr>
      <t>The project improves the facility located at 5 West Olive Plaza in Scranton to remediate structural issues related to being adjacent to the Lackawanna River and on a floodplain, and makes improvements that will support conversion of a turf field to a hardcourt basketball facility, in addition retrofitting the existing facility to house additional basketball courts.</t>
    </r>
  </si>
  <si>
    <t>Scranton Commercial Property Redevelopment</t>
  </si>
  <si>
    <t>321 Development LLC</t>
  </si>
  <si>
    <t>The Scranton Commercial Property Redevelopment project includes updates to all mechanical, electrical and plumbing infrastructure, and the installation of new energy-efficient windows throughout the Bank Towers building. This project will modernize and beautify Scranton's tallest building and create an energy efficient structure with new windows and the most technologically advanced energy management systems. Once complete, this mixed-use building will offer retail, office, common space, and loft apartments.</t>
  </si>
  <si>
    <t>Valley Lodge - Lackawanna</t>
  </si>
  <si>
    <t>Fellowship House Foundation</t>
  </si>
  <si>
    <r>
      <rPr>
        <sz val="10"/>
        <color rgb="FF000000"/>
        <rFont val="Arial"/>
        <family val="2"/>
      </rPr>
      <t>The Valley Lodge, LLC is desirous of establishing a recovery house on one subject property, and a clinic on the other. The recovery house will be a voluntary, transitional and drug free facility. No treatment will be provided at the facility. For purposes of this project, it is important to distinguish between "treatment" for addiction and "living sober" on a permanent basis.The project site consists of two adjacent properties. One of the subject properties will beimproved with a building which previously housed a convent. This property will be purchased and renovated into the recovery house. The second propertyis intended as the future site for a clinical building.</t>
    </r>
  </si>
  <si>
    <t>Valley View Business Park 24 Improvement</t>
  </si>
  <si>
    <t>SLIBCO</t>
  </si>
  <si>
    <r>
      <rPr>
        <sz val="10"/>
        <color rgb="FF000000"/>
        <rFont val="Arial"/>
        <family val="2"/>
      </rPr>
      <t>This project will entail full land development to provide entry/access, utilities, and all necessary infrastructure to allow this property to be marketed for commercial, manufacturing, and warehousing. It involves site preparation activities such as grading, clearing, location of utilities, and parking access.</t>
    </r>
  </si>
  <si>
    <t>Valley View Business Park 36 Improvement</t>
  </si>
  <si>
    <t>Archbald Borough</t>
  </si>
  <si>
    <t>Waverly Community House HVAC</t>
  </si>
  <si>
    <t>WAVERLY COMMUNITY HOUSE</t>
  </si>
  <si>
    <r>
      <rPr>
        <sz val="10"/>
        <color rgb="FF000000"/>
        <rFont val="Arial"/>
        <family val="2"/>
      </rPr>
      <t>The purpose of the project is to remove the antiquated and inefficient steam heating system in its entirety in the Waverly Community House. For efficiency and controllability, steam will be replaced with high efficiency hot water heating or heating only areas such as stairwells and mechanical rooms.The existing equipment that includes steam heat and split system cooling at various locations throughout the building will be replaced with separate systems for each space and will include variable refrigerant flow technology (VRF) for both heating and cooling.</t>
    </r>
  </si>
  <si>
    <t>West Scranton Intermediate School Renovation</t>
  </si>
  <si>
    <r>
      <rPr>
        <sz val="10"/>
        <color rgb="FF000000"/>
        <rFont val="Arial"/>
        <family val="2"/>
      </rPr>
      <t>This project will benefit the community by adding much needed upgrades to the facility for the safety and comfort of students and faculty. The funds will be used to provide specific building infrastructure improvements to upgrade the building envelope, MEP systems, life safety, and emergency egress systems for building occupants.</t>
    </r>
  </si>
  <si>
    <t xml:space="preserve">Borough of Mount Joy Municipal Services Complex </t>
  </si>
  <si>
    <t>Borough of Mount Joy</t>
  </si>
  <si>
    <r>
      <rPr>
        <sz val="10"/>
        <color rgb="FF000000"/>
        <rFont val="Arial"/>
        <family val="2"/>
      </rPr>
      <t>The project will entail the construction of a facility on Borough owned property. The facility allots for the police department for Borough Administration. With the selected site being on current park property, the project will also enhance security for the park, provide much needed parking as the park will continue to have 2 baseball fields, and provide the opportunity for additional recreational activities.</t>
    </r>
  </si>
  <si>
    <t xml:space="preserve">Brookside Development </t>
  </si>
  <si>
    <t>2701 State Road, LLC</t>
  </si>
  <si>
    <r>
      <rPr>
        <sz val="10"/>
        <color rgb="FF000000"/>
        <rFont val="Arial"/>
        <family val="2"/>
      </rPr>
      <t>This project will involve site preparationfor a mixed-use development along State Road. The Brookside Development will feature a blendof residential units and mixed commercial uses, includingspace for a professional medical office space, convenience store, and a café/fast casual restaurant. It will also involve floodplain restoration and site preparation inclusive of floodplain restoration, site excavation, storm sewer, electric/gas trenching, and private sanitary sewer and water.</t>
    </r>
  </si>
  <si>
    <t xml:space="preserve">City of Lancaster Operations Facilities Expansion </t>
  </si>
  <si>
    <r>
      <rPr>
        <sz val="10"/>
        <color rgb="FF000000"/>
        <rFont val="Arial"/>
        <family val="2"/>
      </rPr>
      <t>This project includes land purchase, land preparation, and facilities construction for the expanded operations center. The construction will include a salt shed, equipment storage facilities, garage space, a recycled goods drop-off and storage facility and a weatherized and organized archives storage area. Paved connections to the current operations facility will be constructed.</t>
    </r>
  </si>
  <si>
    <t>College Avenue Redevelopment - Lancaster</t>
  </si>
  <si>
    <t>College Avenue Property Holding Company, LLC</t>
  </si>
  <si>
    <r>
      <rPr>
        <sz val="10"/>
        <color rgb="FF000000"/>
        <rFont val="Arial"/>
        <family val="2"/>
      </rPr>
      <t>The College Avenue Redevelopment Project will consist of the mixed-use of the College Avenue site, allowing for the redevelopment and reuse of the former hospital building. Additional community housing needs will be addressed with the construction of residential townhouse units. The completion of the proposed redevelopment of this section of College Avenue will provide significant public benefit not only to the neighborhood, but to the broader city community.</t>
    </r>
  </si>
  <si>
    <t>Columbia Borough Softball Field - Lancaster</t>
  </si>
  <si>
    <t xml:space="preserve">Columbia Borough </t>
  </si>
  <si>
    <r>
      <rPr>
        <sz val="10"/>
        <color rgb="FF000000"/>
        <rFont val="Arial"/>
        <family val="2"/>
      </rPr>
      <t>The area for the field will go through demolition and preparation including erosion control. Earthwork including stripping of topsoil, rough grading, placing topsoil, and finish grading. Stormwater management systems will be put in place. The construction of the field will include gates, fence, plates, and miscellaneous items such as the scoreboard, player benchers, flagpole and sign replacement and water system.</t>
    </r>
  </si>
  <si>
    <t>Compass Mill Complex Restoration Phase II</t>
  </si>
  <si>
    <r>
      <rPr>
        <sz val="10"/>
        <color rgb="FF000000"/>
        <rFont val="Arial"/>
        <family val="2"/>
      </rPr>
      <t>This project is comprised of four components: restoration of the Compass Mill, including necessary upgrades and a new addition; renovation of a neighboring building; the purchase of an adjacent property; and required site work and highway improvements.</t>
    </r>
  </si>
  <si>
    <t>Conewago Flood Control and Distribution Center</t>
  </si>
  <si>
    <t xml:space="preserve">TCH Realty and Development Co., LLC </t>
  </si>
  <si>
    <t>West Donegal Township</t>
  </si>
  <si>
    <r>
      <rPr>
        <sz val="10"/>
        <color rgb="FF000000"/>
        <rFont val="Arial"/>
        <family val="2"/>
      </rPr>
      <t>This project plan is to create an engineered, regulated regional detention pond that will eliminate the existing regional flooding conditions as part of a redevelopment of the property for industrial use. The funds will be used to create an engineered, regulated regional detention pond that will eliminate the existing regional flooding conditions.</t>
    </r>
  </si>
  <si>
    <t>Creating Space for the PA Program and Health Related Majors - E-town College</t>
  </si>
  <si>
    <t>Project will renovate the Anatomy Classroom and Cadaver Lab by converting 672 square feet of corridor and research offices leading to total space renovation of 3,667 square feet. In addition to preparing the site to upgrade mechanical and electrical utilities, the project will transform the space by: creating a larger Cadaver Lab; renovating and connecting the Anatomy Classroom to the Cadaver Lab by converting a solid wall to a retractable wall; interconnecting the IT systems to allow for enhanced projection and viewing across the larger connected space; expanding and improving the cadaver storage area and creating a decontamination area; creating a viewing area for students that allows visibility to be controlled by the professor.</t>
  </si>
  <si>
    <t>CWS at SJEC Lancaster Warehouse Redevelopment</t>
  </si>
  <si>
    <t>CWS Lancaster</t>
  </si>
  <si>
    <r>
      <rPr>
        <sz val="10"/>
        <color rgb="FF000000"/>
        <rFont val="Arial"/>
        <family val="2"/>
      </rPr>
      <t>We plan to use RACP funds toward the project costs to cover expenses for renovation and addition to the warehouse building. General construction expenses include sitework, demolition, concrete, masonry, metals, carpentry, thermal &amp; moisture protection, doors and windows, finishes, and specialties, residential appliances equipment, window treatments, and elevator costs.</t>
    </r>
  </si>
  <si>
    <t>Direct Wire Expansion</t>
  </si>
  <si>
    <t>Direct Wire &amp; Cable Inc.</t>
  </si>
  <si>
    <t>Denver Borough</t>
  </si>
  <si>
    <r>
      <rPr>
        <sz val="10"/>
        <color rgb="FF000000"/>
        <rFont val="Arial"/>
        <family val="2"/>
      </rPr>
      <t>This project will include reinforcement of the building and building structure, specifically the steel-plating of the concrete floors. The project includes the purchase of a several pieces of state-of-the-art equipment, including: a multi-wire intermediate drawing machine and accompanying bunchers and pay-offs, an automated cut/coil/ and shrink line, and an automatic coiling and palletizing machine for reels.</t>
    </r>
  </si>
  <si>
    <t>Earl Township Municipal Training Building</t>
  </si>
  <si>
    <t>EARL TOWNSHIP</t>
  </si>
  <si>
    <r>
      <rPr>
        <sz val="10"/>
        <color rgb="FF000000"/>
        <rFont val="Arial"/>
        <family val="2"/>
      </rPr>
      <t>The project will provide a space for storage, municipal training, emergency services and auxiliary generator power source.The proposed building is a multi use building with three levels. The lower lever willhave secure archival storage for the Township records. The main floor will be composed of equipment and supply storage and a municipal training area. There will be expandable space on the second floor to utilize for future needs. The proposed building project will also provide auxiliary power for the entire Township campus in the event of a power outage.</t>
    </r>
  </si>
  <si>
    <t>Ephrata Borough Electrical Lineman Training Center</t>
  </si>
  <si>
    <t>Borough of Ephrata</t>
  </si>
  <si>
    <r>
      <rPr>
        <sz val="10"/>
        <color rgb="FF000000"/>
        <rFont val="Arial"/>
        <family val="2"/>
      </rPr>
      <t>This project will renovate theformer state police substation to create modular meeting space and lab space so apprenticeship classes can be offered. A pole training yard will be constructed in the rear of the building which will require the existing parking surface to be removed, poles and other appropriate equipment to be set. Site cleanup is also necessary.</t>
    </r>
  </si>
  <si>
    <t>Explore Elizabethtown Downtown Improvement Initiative - Phase I</t>
  </si>
  <si>
    <t>Renovations and Adaptive Reuse of 56 North Market Street, Elizabethtown. for a proposed Community and Cultural Center. The work provided in this funding request is based on previously planned improvements to the property, including a complete renovation of this early, three-story, masonry historic structure. The proposed work also includes the renovation and additions to a 1960's era addition and new construction in the overbuild of this structure, a new elevator and stairway and new entry vestibule.</t>
  </si>
  <si>
    <t>Fruitville Pike-Lancaster</t>
  </si>
  <si>
    <t>Hawthorne Centre Associates, LP</t>
  </si>
  <si>
    <r>
      <rPr>
        <sz val="10"/>
        <color rgb="FF000000"/>
        <rFont val="Arial"/>
        <family val="2"/>
      </rPr>
      <t>Funds will be used for the installation of new parking areas, green space areas, sidewalks, and underground stormwater systems. These improvements will facilitate the future construction of new buildings and the potential expansion of other existing commercial buildings.</t>
    </r>
  </si>
  <si>
    <t>Garden Spot Village Resiliency</t>
  </si>
  <si>
    <t>Garden Spot Village</t>
  </si>
  <si>
    <r>
      <rPr>
        <sz val="10"/>
        <color rgb="FF000000"/>
        <rFont val="Arial"/>
        <family val="2"/>
      </rPr>
      <t>Grant funds will be used to support the installation of this new system in the courtyard, which will be expanded to include not only the CHP package but the cooling tower and pumps for the chiller system. The project scope also involves the installation of a new visibility/sound fence. Additionally, the electrical system will be realigned from the existing two feeds. Thermally the system will be connected into the Phase 2 mechanical spaces. The absorption will be installed in the existing storage room adjacent to the other mechanical spaces. Thermal energy not utilized in the absorber will displace heating and domestic hot water usage.</t>
    </r>
  </si>
  <si>
    <t>Greenfield North Site Development</t>
  </si>
  <si>
    <t>High Properties, LP</t>
  </si>
  <si>
    <r>
      <rPr>
        <sz val="10"/>
        <color rgb="FF000000"/>
        <rFont val="Arial"/>
        <family val="2"/>
      </rPr>
      <t>RACP funds will be used for the sitework portion of the Greenfield North development, including demolition; erosion and sedimentation controls; all phases of earthwork, including import/export of fill; asphalt paving; site concrete; paver sidewalk; retaining walls; landscaping; riparian buffers; utilities, including water and sanitary extensions serving the development; stormwater management; utility trenching; and electric service.</t>
    </r>
  </si>
  <si>
    <t>Grubb Mansion Revitalization</t>
  </si>
  <si>
    <t>Mazza Vineyards Inc.</t>
  </si>
  <si>
    <r>
      <rPr>
        <sz val="10"/>
        <color rgb="FF000000"/>
        <rFont val="Arial"/>
        <family val="2"/>
      </rPr>
      <t>The centerpiece of Mount Hope Estate is the historic Mount Hope Mansion, built by Peter Grubb, in the year 1800.This project will include exterior renovation including repairs to windows, various roofing repairs, and stucco. The original wrap-around porch will also be rebuilt. On the interior, much needed upgrades will be made to the HVAC/Electrical systems, restoration of plaster ceilings, and preservation of stained glass/skylights.</t>
    </r>
  </si>
  <si>
    <t xml:space="preserve">JURA Hospitality Center </t>
  </si>
  <si>
    <t xml:space="preserve">Jura, Inc. </t>
  </si>
  <si>
    <t>JURA decided to build a new facility and set our roots in Lancaster. This project will involve the construction of a new building.</t>
  </si>
  <si>
    <t>Landis Place on Doe Run</t>
  </si>
  <si>
    <t>149 LB Development LLC</t>
  </si>
  <si>
    <t>Landis Place on Doe Run willconstruct amixed-use building, apartments, and cottages for older adults. The mixed-use building will have ground floor commercial space. The housing will support older adults and individuals with disabilities. This project will specifically involve clearing, grading, trenching, and other associated site preparation activities necessary to develop the end use.</t>
  </si>
  <si>
    <t>Lititz Pike-Lancaster</t>
  </si>
  <si>
    <t>1515 Lititz Partners, LLC</t>
  </si>
  <si>
    <r>
      <rPr>
        <sz val="10"/>
        <color rgb="FF000000"/>
        <rFont val="Arial"/>
        <family val="2"/>
      </rPr>
      <t>This project redevelops a commercial property with outdated building structures constructed in the 1950s, originally a Sears department store. Funds will be used for the installation of site improvements, green space areas, sidewalks, and underground stormwater systems. New utilities include storm water piping, sanitary sewer piping, and natural gas piping. The building will be expanded and exterior facades will be improved. Hazardous materials, including asbestos, will be removed from building interiors. Additional free-standing buildings will be constructed.</t>
    </r>
  </si>
  <si>
    <t>Little Conestoga Blue Green Corridor - Phase 2</t>
  </si>
  <si>
    <t>Little Conestoga Creek Foundation</t>
  </si>
  <si>
    <r>
      <rPr>
        <sz val="10"/>
        <color rgb="FF000000"/>
        <rFont val="Arial"/>
        <family val="2"/>
      </rPr>
      <t>The trail project includes erosion control, demolition, earthwork, storm sewer, PCSWM, landscape/hardscape improvements, establishment of the paved trail, and three pedestrian bridges.</t>
    </r>
  </si>
  <si>
    <t>MIllersville University Sports Complex Improvements</t>
  </si>
  <si>
    <t>Millersville University</t>
  </si>
  <si>
    <r>
      <rPr>
        <sz val="10"/>
        <color rgb="FF000000"/>
        <rFont val="Arial"/>
        <family val="2"/>
      </rPr>
      <t>Renovations and infrastructure improvements will be completed in Biemesderfer Stadium and Pucillo Gymnasium to include ADA compliant restrooms, indoor air quality upgrades, associated mechanical, electrical and plumbing infrastructure and components, installation of ADA compliant elevators to provide vertical circulation for public patrons, and other associated architectural layout and finishes.</t>
    </r>
  </si>
  <si>
    <t>National East Coast Wrestling Hall of Fame-Lancaster</t>
  </si>
  <si>
    <t>Redevelopment Authority of the County of Lancaster</t>
  </si>
  <si>
    <r>
      <rPr>
        <sz val="10"/>
        <color rgb="FF000000"/>
        <rFont val="Arial"/>
        <family val="2"/>
      </rPr>
      <t>The first floor includes entrance lobby, gift shop, restrooms, stairs and elevator. The second floor includes locker rooms and 4 wrestling mats with some spectator areas. The third floor includes offices, conference rooms and some exhibit areas. The roof deck has multi-purpose outdoor space that could be used for wrestling, gathering and relaxing, banquet area...all in good weather conditions.</t>
    </r>
  </si>
  <si>
    <t>Rebman's Brownfield Redevelopment</t>
  </si>
  <si>
    <t>OZFund, Inc.</t>
  </si>
  <si>
    <r>
      <t xml:space="preserve">This project will complete the redevelopment of the Rebman's site, with the intent of creating safe, affordable, and sustainable living and commercial spaces. The plan calls for the construction of affordable housing units, new commercial space targeted for a Rebman's </t>
    </r>
    <r>
      <rPr>
        <strike/>
        <sz val="10"/>
        <color rgb="FF000000"/>
        <rFont val="Arial"/>
        <family val="2"/>
      </rPr>
      <t>Redner's</t>
    </r>
    <r>
      <rPr>
        <sz val="10"/>
        <color rgb="FF000000"/>
        <rFont val="Arial"/>
        <family val="2"/>
      </rPr>
      <t xml:space="preserve"> Fresh Market, and a green roof top garden. Preliminary plans includedemolition of existing structures; sitework; infrastructure; construction of a new building.</t>
    </r>
  </si>
  <si>
    <t>Schreiber Center for Pediatric Development Expansion and Renovation</t>
  </si>
  <si>
    <t>Schreiber Center for Pediatric Development</t>
  </si>
  <si>
    <r>
      <rPr>
        <sz val="10"/>
        <color rgb="FF000000"/>
        <rFont val="Arial"/>
        <family val="2"/>
      </rPr>
      <t>This project will expand Schreiber's main facility in East Hempfield Township with a new wing. The addition will house an expanded physical therapy treatment area and administrative offices. The project will also extensively renovate current office space to create new treatment areas for behavioral health and physical and occupational therapy.</t>
    </r>
  </si>
  <si>
    <t>Shady Lane Curtains Expansion</t>
  </si>
  <si>
    <t>Shady Lane Curtains, LLC</t>
  </si>
  <si>
    <t>Leacock Township</t>
  </si>
  <si>
    <r>
      <rPr>
        <sz val="10"/>
        <color rgb="FF000000"/>
        <rFont val="Arial"/>
        <family val="2"/>
      </rPr>
      <t>Shady Lane expects to construct a new and expanded manufacturing facility in Leacock Township, Lancaster County. Shady Lane plans to add an aluminum extruder, which will better prepare the company to compete in the current and future marketplace. Building a facility with very low utility usage as well as a very efficient structure with solar power, etc., will only serve to enhance the production of Shady Lane Curtains.</t>
    </r>
  </si>
  <si>
    <t>YWCA Lancaster YForward Rehabilitation</t>
  </si>
  <si>
    <t>YWCA Lancaster</t>
  </si>
  <si>
    <r>
      <rPr>
        <sz val="10"/>
        <color rgb="FF000000"/>
        <rFont val="Arial"/>
        <family val="2"/>
      </rPr>
      <t>This RACP scope will entail: (1) Repurpose and build-out a currently-unused ground floor space (the original indoor pool) for a private and secure Sexual Assault Prevention and Counseling Center (SAPCC); (2) Improve accessibility and mobility throughout the building, including the fitting and installation of a 2nd floor interior elevator which is ADA-compliant and able to accommodate an open ambulance stretcher; and (3) Site prep on the newly-created 2nd floor space for planned addition of 16 new residential units, adding to the existing 38 units.</t>
    </r>
  </si>
  <si>
    <t>Steelite Expansion Phase 2</t>
  </si>
  <si>
    <t>Steelite International U.S.A., Inc.</t>
  </si>
  <si>
    <t>The project entails the erection of a pre-engineered steel building as an addition tothe existing facility. The seamless integration of the addition will provide the space necessary to expand current operations to meet the increased demand and growth the company is experiencing. Project activities include developing the site, purchase and construct the pre-engineered steel building, and related building operating systems (electrical, HVAC, plumbing).</t>
  </si>
  <si>
    <t>Stonecrest Multi-Tenant Facility</t>
  </si>
  <si>
    <t>Stonecrest Business Park, LP</t>
  </si>
  <si>
    <t>New Beaver Borough</t>
  </si>
  <si>
    <r>
      <rPr>
        <sz val="10"/>
        <color rgb="FF000000"/>
        <rFont val="Arial"/>
        <family val="2"/>
      </rPr>
      <t>Theproject includes the construction of flex space in an industrial building at the Stonecrest Business Park.</t>
    </r>
  </si>
  <si>
    <t>LVC Nursing and Interdisciplinary Health Education Facility III</t>
  </si>
  <si>
    <t>The project will construct anew facility for the Bachelor of Science in Nursing Degree Program and other, new nursing and health programs. The building will contain multiple teaching spaces, including simulation labs, skills labs w/associated exam spaces, three classrooms, a wet lab, and a home health simulation area. Faculty areas include private and open offices, meeting rooms, study areas, and support spaces.</t>
  </si>
  <si>
    <t>Springwood Development Partners</t>
  </si>
  <si>
    <r>
      <rPr>
        <sz val="10"/>
        <color rgb="FF000000"/>
        <rFont val="Arial"/>
        <family val="2"/>
      </rPr>
      <t>This project connects two phases of a construction project to an existing commercial site and at the end of the project the road is handed off to North Cornwall Borough. Project activities inlcude: site planning, excavation, removal of top soil and debris; installation of water and sewer and electricity; all paving and concrete of curbs and sidewalks; construction of pubic street; red light, and associated stormwater management facilities.</t>
    </r>
  </si>
  <si>
    <t>Whole Plants Health Expansion Phase II</t>
  </si>
  <si>
    <t>Whole Plants</t>
  </si>
  <si>
    <r>
      <rPr>
        <sz val="10"/>
        <color rgb="FF000000"/>
        <rFont val="Arial"/>
        <family val="2"/>
      </rPr>
      <t>Any funds awarded to this project will support the construction of two additional grow rooms, expanded workspace that will create additional capacity for trimming and packaging staff, an employee entrance with one-way “clean room” - including gowning and locker rooms, an employee break area with necessary facilities. Additional physical improvements include the creation of two additional dry rooms, an expanded vault, and loading dock facility.</t>
    </r>
  </si>
  <si>
    <t xml:space="preserve">300 Hamilton Street Allentown </t>
  </si>
  <si>
    <t>Real Star Properties LLC</t>
  </si>
  <si>
    <t>The project will renovate a historic building to include new roofing, gutters, and down spouts; masonry restoration including cleaning and pointing; new exterior and interior doors and windows; HVAC systems; new plumbing including supply and waste and service lines and a fire suppression system. New electrical services and distribution for power, lighting, emergency lighting, and a smoke detection system will be made available. The addition of exterior lighting, a security and alarm system installation as well as cameras. Additionally, the parking lot will be repaved and striped.</t>
  </si>
  <si>
    <t>Allentown Art Museum-Kress Gallery Renovation</t>
  </si>
  <si>
    <t>Allentown Art Museum</t>
  </si>
  <si>
    <r>
      <rPr>
        <sz val="10"/>
        <color rgb="FF000000"/>
        <rFont val="Arial"/>
        <family val="2"/>
      </rPr>
      <t>This proejct will renovate the Kress Gallery in several ways: walls must be stripped and a vapor barrier added; install plywood behind the sheetrock; update electrical; installing a new ceiling and lighting system; add a vapor barrier to external windows; replace the floor; install new roof; install stained glass windows.</t>
    </r>
  </si>
  <si>
    <t>Allentown Metal Works Phase 1C</t>
  </si>
  <si>
    <t>Eastern Exterior Wall Systems, Inc.</t>
  </si>
  <si>
    <r>
      <rPr>
        <sz val="10"/>
        <color rgb="FF000000"/>
        <rFont val="Arial"/>
        <family val="2"/>
      </rPr>
      <t>The project will involve the complete restoration and occupancy of an existing vacant building located at 606 S. 10th St. in Allentown Pennsylvania. The renovation work will include an entirely new insulated roof, new windows, new restrooms, various structural repairs, masonry repairs, an new concrete floor slab, new gutters, snow guards and down spouts, a new electric service, new infrared natural gas heaters, new led lighting, three new overhead cranes, a new dock leveling plate, new personnel and truck doors and new dry type sprinkler system.</t>
    </r>
  </si>
  <si>
    <t>Bethlehem Area School District - Fountain Hill Elementary School Reconstruction</t>
  </si>
  <si>
    <r>
      <rPr>
        <sz val="10"/>
        <color rgb="FF000000"/>
        <rFont val="Arial"/>
        <family val="2"/>
      </rPr>
      <t>The Fountain Hill Elementary School is used evenings and weekends by the Community. Security barriers are provided to separate the public and private areas of the building.Replace existing infrastructure including all mechanical, electrical, and plumbing systems which are 80 years old and past the end of their useful life; along with upgrading and repairing the building envelope which will significantly increase energy efficiency. Classroom reconstruction to accommodate 21st-century learning and eliminate the open concept classrooms is a priority. Reconfiguration and construction of new core spaces to accommodate increased community use. Security Improvements include an expanded administration offices area with secure entry and cafeteria relocation.</t>
    </r>
  </si>
  <si>
    <t>Cedar Crest College Athletic Expansion</t>
  </si>
  <si>
    <t>Cedar Crest College</t>
  </si>
  <si>
    <r>
      <rPr>
        <sz val="10"/>
        <color rgb="FF000000"/>
        <rFont val="Arial"/>
        <family val="2"/>
      </rPr>
      <t>This project will allow Cedar Crest College to replace the campus' grass softball field with a full-service turf field. The new field will be equipped with lighting and dugouts.Itwill be designed to ensure appropriate cable, fiber, electric, water, and drainage.</t>
    </r>
  </si>
  <si>
    <t>Commercial Dev and Terminal Roadway Impr - Lehigh Valley International Airport</t>
  </si>
  <si>
    <t>The overall project entails the following: Creation of “pad ready” sites for commercial and retail development through pavement removal, parking booth demolition, and construction of the necessary infrastructure to support the development, Relocation and extension of utilities for the development sites, Construction of new signalized intersection and access roadways, Installation of new stormwater infrastructure to satisfy the latest DEP requirements, Installation of new wayfinding and traffic control signage, along with high mast LED lighting to ensure nighttime safety and visibility.</t>
  </si>
  <si>
    <t>Da Vinci Science Center Downtown Allentown 4</t>
  </si>
  <si>
    <r>
      <rPr>
        <sz val="10"/>
        <color rgb="FF000000"/>
        <rFont val="Arial"/>
        <family val="2"/>
      </rPr>
      <t>RACP funding will make possible the construction fit-out in the Da Vinci STEAM Learning Center to create a Fab Lab and Preschool Academy, as well as fund the fit-out of the entire facility, including general trades, wall and floor coverings, and acoustical treatments. A site in the 800 block of Hamilton St. has been purchased as the primary site, with the City granting an easement for two adjacent parcels for use as an entrance plaza.</t>
    </r>
  </si>
  <si>
    <t>Good Shepherd Healing Garden</t>
  </si>
  <si>
    <t>Good Shepard Rehabilitation Hospital</t>
  </si>
  <si>
    <r>
      <rPr>
        <sz val="10"/>
        <color rgb="FF000000"/>
        <rFont val="Arial"/>
        <family val="2"/>
      </rPr>
      <t>Good Shepherd is building a new rehabilitation hospital. This project will be limited to the Therapy and Activity Gardens and walking path surrounding the hospital grounds. The garden will connect to a half mile walking path. This trail will feature extensive landscaping with native vegetation, ample lighting for safety and will also featurepublic transit access.</t>
    </r>
  </si>
  <si>
    <t>LCCC Donley Center - Façade and Roof Renovation</t>
  </si>
  <si>
    <t>Lehigh Carbon Community College</t>
  </si>
  <si>
    <t>This project will address façade and roof renovations at LCCC's Donley Center. The 7-storybuilding requires renovations toimpede further deterioration and to update the building's finish to match the surrounding downtown Allentown developments. It will include: remove/replace existing stucco facing; remove/dispose existing concrete coping; install new cladding; roof replacement.</t>
  </si>
  <si>
    <t>Lehigh Riverfront Redevelopment Parking Facility</t>
  </si>
  <si>
    <t>Allentown Parking Authority</t>
  </si>
  <si>
    <r>
      <rPr>
        <sz val="10"/>
        <color rgb="FF000000"/>
        <rFont val="Arial"/>
        <family val="2"/>
      </rPr>
      <t>This project is to provide public parking support of a multi-million-dollar development of the Lehigh Riverfront project. The project will construct an approximately four level, 529 space parking garage that will provide parking for the various uses in the development and will be open to the public.</t>
    </r>
  </si>
  <si>
    <t>Lehigh Valley Hospital 17th St Emergency Department Expansion</t>
  </si>
  <si>
    <t>Lehigh Valley Health Network</t>
  </si>
  <si>
    <r>
      <rPr>
        <sz val="10"/>
        <color rgb="FF000000"/>
        <rFont val="Arial"/>
        <family val="2"/>
      </rPr>
      <t>The project will relocate and expand the existing LVH-17th Street Emergency Department to the ground floor of an adjacent LVH-owned medical office building. The expansion includes standard emergency rooms, behavioral health convertible rooms, airborne-isolation room, fast-track rooms, trauma rooms, triage rooms, CT and x-ray, and onsite case management. A surgical inpatient suite will be constructed to support the new Emergency Department and allow for the treatment of higher-acuity patients.</t>
    </r>
  </si>
  <si>
    <t>Lehigh Valley Hospital Cedar Crest OR AHU Replacements</t>
  </si>
  <si>
    <t>Salisbury Township</t>
  </si>
  <si>
    <r>
      <rPr>
        <sz val="10"/>
        <color rgb="FF000000"/>
        <rFont val="Arial"/>
        <family val="2"/>
      </rPr>
      <t>The project will include the upgrade and replacement of three air handling units (AHU) that support LVH-Cedar Crest's main operating rooms (OR). This involves the procurement of manufactured AHUs, fabrication of related ductwork, structure supports, electrical and controls upgrades and other miscellaneous work.</t>
    </r>
  </si>
  <si>
    <t>Little Lehigh Redevelopment Phase II</t>
  </si>
  <si>
    <t>Project includes the second phase of a two-phase redevelopment of the Little Lehigh public housing complex, and will consist of the demolition of 2 existing structures and the new construction of one midrise building in their place. 48 high-quality affordable housing units will be constructed with modern design, energy, and accessibility standards. Residents will also have access to common areas and supportive services including social, health, and educational programming.</t>
  </si>
  <si>
    <t>Mount Trexler Manor Expansion of Veterans and Individuals with Special Needs Phase 3</t>
  </si>
  <si>
    <r>
      <rPr>
        <sz val="10"/>
        <color rgb="FF000000"/>
        <rFont val="Arial"/>
        <family val="2"/>
      </rPr>
      <t>This project will create additional cottages and allow for veterans and other individuals with traumatic brain injuries or mental health challenges to receive specialized care. Each cottage will be ADA accessible and construction will include: site work; footings and perimeter drain; concrete foundation; dampproof foundations; framing; roofing, siding, and gutters; decking and railing; concrete slabs; plumbing; HVAC; electrica; insulation; drywall; interior doors and trim; painting; flooring; and garage doors.</t>
    </r>
  </si>
  <si>
    <t>Phoebe Allentown Campus Revitalization</t>
  </si>
  <si>
    <t>Phoebe Home Inc.</t>
  </si>
  <si>
    <t>This project's renovations to the Phoebe Allentown campus are for the Terrace, a five-story structure with 88 apartments and substantial community spaces. Specific renovations include: transforming the first-floor dining room, library, and community room into three flexible dining areas; creating an accessible mailroom; adding a one-story elevator; opening and renovating the basement lower-level to create outdoor accessibility; creating a fitness room, two libraries, and a makerspace; replacing windows; and creating a new efficient and functional entryway.</t>
  </si>
  <si>
    <t>Rehab of Early Education Facility in Old Allentown</t>
  </si>
  <si>
    <t>Resurrected Community Development Corporation</t>
  </si>
  <si>
    <r>
      <rPr>
        <sz val="10"/>
        <color rgb="FF000000"/>
        <rFont val="Arial"/>
        <family val="2"/>
      </rPr>
      <t>To meet the demand for childcare services in the Allentown community and serve those who are currently on the waiting list for its bilingual 4-star rated Children's Academy, we will expand and improve classroom space, improve energy efficiency, and life safety systems as well as add much needed play space and technology upgrades. The renovation will include our two-story structure that has two classrooms and bathrooms in the lower level of the adjacent building, and site work for parking and play area.</t>
    </r>
  </si>
  <si>
    <t>Scottish Rite Cathedral Building and Parking Improvements-Allentown</t>
  </si>
  <si>
    <t>AASR Lehigh Consistory</t>
  </si>
  <si>
    <r>
      <rPr>
        <sz val="10"/>
        <color rgb="FF000000"/>
        <rFont val="Arial"/>
        <family val="2"/>
      </rPr>
      <t>The proposed project entails renovations to the Scottish Rite Cathedral facility in downtown Allentown. Planned renovations include refurbishing the seating in the 760-seats auditorium, replacing carpet and installing epoxy to the auditorium floor, replacing the vestibule and exterior doors, renovating the restroom facilities, rigging/stage/lighting/sound system upgrades, and improving the on-site parking lot with new paving and line painting.</t>
    </r>
  </si>
  <si>
    <t>UAW Local 677 Union Hall Renovation</t>
  </si>
  <si>
    <t>LOCAL UNION NO 677 UAW-CIO BUILDING CORPORATION</t>
  </si>
  <si>
    <r>
      <rPr>
        <sz val="10"/>
        <color rgb="FF000000"/>
        <rFont val="Arial"/>
        <family val="2"/>
      </rPr>
      <t>This project will renovate the United Auto Workers Local 677 and will rectify property drainage issues, grading, pavement deterioration/erosion, install new lighting, replacing gutters/downspouts, replace roof, replace building exterior panels, replace storefronts/doors/windows, repair/repoint bricks inside pillars, convert flat roof into training room, install ADA compliant restrooms on both floors, interior renovation including asbestos remediation in main hall, repair water damage caused by leaking exterior throughout building.</t>
    </r>
  </si>
  <si>
    <t>Butler Township Municipal Garage</t>
  </si>
  <si>
    <r>
      <rPr>
        <sz val="10"/>
        <color rgb="FF000000"/>
        <rFont val="Arial"/>
        <family val="2"/>
      </rPr>
      <t>This project will construct the Butler Township public works garage structure, including siding, roofing, door installation, concrete foundation pouring, plumbing, electrical and heating and cooling systems.</t>
    </r>
  </si>
  <si>
    <t>Circle Center for the Arts Renovation and Addition</t>
  </si>
  <si>
    <t>Wyoming Valley Art League</t>
  </si>
  <si>
    <r>
      <rPr>
        <sz val="10"/>
        <color rgb="FF000000"/>
        <rFont val="Arial"/>
        <family val="2"/>
      </rPr>
      <t>The work plan will focus on three aspects of construction and renovation: New Construction – Installation of an elevator system, new lobby entrance and enhanced accessibility points. Renovation of Existing Spaces - Upgrade HVAC and security systems. Renovation of two galleries. Renovation of archive and art storage areas. Addition of new administrative area. Repurpose Adjoining Space – Renovation of a WVAL owned space for future use as an art studio, instruction and education center.</t>
    </r>
  </si>
  <si>
    <t>Dorothy Dickson Darte Center ADA Accessibility Upgrades</t>
  </si>
  <si>
    <r>
      <rPr>
        <sz val="10"/>
        <color rgb="FF000000"/>
        <rFont val="Arial"/>
        <family val="2"/>
      </rPr>
      <t>Wilkes University's Dorothy Dickson Darte Center for the Performing Arts (Darte Center) is comprised of both educational classrooms and rehearsal space, as well as the main 478-seat performance theatre.The University is proposing a scope of work that will ultimately enhance the overall visitor experience for both University students and community members, alike, while expanding participation to include visitors with disabilities. Phase I, the RACP scope, will address the Darte Center's ADA compliance needs, including renovations to the sidewalks and parking lot, modifications to the entrance and lobby, construction of an elevator, and ADA-accessible restrooms.</t>
    </r>
  </si>
  <si>
    <t>Downtown Hazleton Revitalization Phase V</t>
  </si>
  <si>
    <t xml:space="preserve">Downtown Hazleton Alliance for Progress </t>
  </si>
  <si>
    <r>
      <rPr>
        <sz val="10"/>
        <color rgb="FF000000"/>
        <rFont val="Arial"/>
        <family val="2"/>
      </rPr>
      <t>This project will result in the full renovation of the second floor of a formerly vacant and blighted property located in the core of downtown Hazleton's emerging Arts &amp; Innovation District. This final phase of building renovation, and the fifth implementation phase of the broader downtown revitalization strategic plan, will include installation of an elevator and fire suppression system, new subflooring, new HVAC, plumbing, and electrical systems, ADA restrooms, and interior fit out, to include new non-porous floor coverings, walls, and drop ceilings required for laboratory occupancy and use.</t>
    </r>
  </si>
  <si>
    <t>Fair Updates and Improvements-Luzerne</t>
  </si>
  <si>
    <t>Dallas Area Fall Fair, Inc TA The Luzerne County Fair</t>
  </si>
  <si>
    <r>
      <rPr>
        <sz val="10"/>
        <color rgb="FF000000"/>
        <rFont val="Arial"/>
        <family val="2"/>
      </rPr>
      <t>The proposed project for the Fair Updates and Improvements will include renovations of existing infrastructure and will involve interior and exterior upgrades to numerous buildings on the fairgrounds including roofing, siding, HVAC, electrical infrastructure, insolation, as well as general improvements and updates for the modernization of facilities. The improvements will also include renovations to water, sewer, and electrical infrastructure. It also includes the construction of a new welcome and security center on the grounds as well as new bathroom facilities. The parking infrastructure will also be upgraded through site work and remediation of the lots.</t>
    </r>
  </si>
  <si>
    <t>Gateway Center 4.0 - Wilkes-Barre</t>
  </si>
  <si>
    <t>H&amp;N Investments LLC</t>
  </si>
  <si>
    <r>
      <rPr>
        <sz val="10"/>
        <color rgb="FF000000"/>
        <rFont val="Arial"/>
        <family val="2"/>
      </rPr>
      <t>The Gateway Center project will be a mixed-use urban development, comprised of several elements: a five-story building containing a select-service hotel, a restaurant, conference space, and parking garage. The conference center will provide flexible, technologically advanced meeting space, including a balcony and terrace overlooking the Susquehanna River. The site accommodates on-site and garage parking for all elements of the development.</t>
    </r>
  </si>
  <si>
    <t>G-F Reality Renovations and Modernization-Kingston</t>
  </si>
  <si>
    <t>G &amp; F Reality</t>
  </si>
  <si>
    <r>
      <rPr>
        <sz val="10"/>
        <color rgb="FF000000"/>
        <rFont val="Arial"/>
        <family val="2"/>
      </rPr>
      <t>The project will repiar the G &amp; F Reality Building. This includes: renovaing the interior of the building including a full renovation of the 1st floor entrance ways, lobby, restrooms, and adding a multi-use office space and conference room. It will also cover technological upgrades to the building's IT infrastructure. The exterior facade will be renovated, the roof replaced, and solar panels added.</t>
    </r>
  </si>
  <si>
    <t>Greater Wyoming Valley Area YMCA - Camp Kresge Dining Hall</t>
  </si>
  <si>
    <t>Greater Wyoming Valley Area YMCA</t>
  </si>
  <si>
    <t>Dennison Township</t>
  </si>
  <si>
    <r>
      <rPr>
        <sz val="10"/>
        <color rgb="FF000000"/>
        <rFont val="Arial"/>
        <family val="2"/>
      </rPr>
      <t>Greater Wyoming Valley Area YMCA (YMCA) serves thousands of children per day in feeding programs throughout Luzerne County, ensuring youth experiencing food insecurity have access to nutritious meals.The existing facilities were constructed in 1953 and are inadequate for the number of individuals served.The YMCA is renovating its existing facilities into a more expansive, temperature controlled, and ADA-compliant dining hall, commercial kitchen, locker room area, and restroom area (Project). The Project will provide a larger and better-designed dining facility for campers and a modern and better-functioning commercial kitchen.</t>
    </r>
  </si>
  <si>
    <t>Greater Wyoming Valley Wilkes-Barre Development II</t>
  </si>
  <si>
    <t>The Greater Wilkes-Barre Chamber of Business and Industry</t>
  </si>
  <si>
    <r>
      <rPr>
        <sz val="10"/>
        <color rgb="FF000000"/>
        <rFont val="Arial"/>
        <family val="2"/>
      </rPr>
      <t>The project is the development of a physical location to serve as the launching pad for an economic and social revitalization in the Greater Wyoming Valley; to inspire entrepreneurs, launch businesses, and uplift the community.It involvesthe construction of a new facilityto be located at 27 - 29 South Main Street in Wilkes-Barre.</t>
    </r>
  </si>
  <si>
    <t>Hazleton Creek Commerce Center II</t>
  </si>
  <si>
    <t>Hazleton Creek Commerce Center Holdings, LLC</t>
  </si>
  <si>
    <r>
      <rPr>
        <sz val="10"/>
        <color rgb="FF000000"/>
        <rFont val="Arial"/>
        <family val="2"/>
      </rPr>
      <t>This project will construct five buildings on the blighted SIA site.The location will have the ability to be rail served and will require significant remediation and infrastructure work to transform this former mine and landfill site into a modern industrial business hub. This inclues stormwater, sanitary, and water distribution.</t>
    </r>
  </si>
  <si>
    <t>Hazleton Inter Port Commerce Center Inc.</t>
  </si>
  <si>
    <t xml:space="preserve">Inter Port Commerce Center, Inc. </t>
  </si>
  <si>
    <t>The Inter Port Commerce Center willdevelop a transfer facility. This Phase 1 will require land acquisition, utilities, roadways and access, water and sewer, and any other necessary improvements. It also includes: site prep; earthwork; site infrastructure; rail development; concrete; transfer building; scales and scalehouse office; erosion and sedimentation controls.</t>
  </si>
  <si>
    <t>Hazleton North Side Public Safety Center</t>
  </si>
  <si>
    <t>City of Hazleton</t>
  </si>
  <si>
    <r>
      <rPr>
        <sz val="10"/>
        <color rgb="FF000000"/>
        <rFont val="Arial"/>
        <family val="2"/>
      </rPr>
      <t>The existing building renovation will include a new portioin of the building as well. This includes a fire department garage with ample bays and living quarters, storage, training, and offices. The basement will likely house evidence, the armory, holding area, and offices; the 2nd floor records, locker rooms, and restrooms; and the 3rd floor offices and a conference room. The costs also provide for sitework, design, inspection, geotechnical, survey, permitting, testing, insurance, and moving costs as well as furniture, fixtures, equipment, technology, and audio/visual.</t>
    </r>
  </si>
  <si>
    <t>IBEW Local 163 JATC Advanced Technology Center</t>
  </si>
  <si>
    <t>IBEW Local 163 JATC</t>
  </si>
  <si>
    <r>
      <rPr>
        <sz val="10"/>
        <color rgb="FF000000"/>
        <rFont val="Arial"/>
        <family val="2"/>
      </rPr>
      <t>The current IBEW Local 163 JATC offers an Electrical Journeyman Apprenticeship Program facility has limited space to meet the growing demand for the apprenticeship program and continuing education. The site needs interior and exterior improvements including site work, extension of the existing parking lot, replacement of the building systems, and interior build-out. An ADA bathroom will be added. The building will be energy efficient in terms of the building envelope, heating, and lighting.</t>
    </r>
  </si>
  <si>
    <t>Interstate Building Materials Expansion Phase 3</t>
  </si>
  <si>
    <t>Interstate Building Materials Inc.</t>
  </si>
  <si>
    <t>Interstate Building Materials will expand their manufacturing facility for offices and warehouse space. Specific renovations include: building a second story over the office; a plant and office sprinkler system; coat and insulate existing plant roof; replace original plant loading dock ramps and retaining wall; upgrade main electrical service capacity for the plant; construct outside break area and pave behind plant; install parking over retention pond; install green landscaping front of plant office addition; construct new parking lot with retaining walls, guard rails, lighting next to fire company.</t>
  </si>
  <si>
    <t>Jenkins Township Commercial Development</t>
  </si>
  <si>
    <t>4G Realty LLC</t>
  </si>
  <si>
    <r>
      <rPr>
        <sz val="10"/>
        <color rgb="FF000000"/>
        <rFont val="Arial"/>
        <family val="2"/>
      </rPr>
      <t>The project is intended to provide a venue for small-business manufacturers and support industries that is reasonably priced, properly zoned, and proximate to the regional highway/turnpike/interstate network byredeveloping 8 acres of reclaimed mining land to facilitate the construction of new commercial and residential structures and the performance of necessary sitework improvements.</t>
    </r>
  </si>
  <si>
    <t>Kings College Student Success Center</t>
  </si>
  <si>
    <r>
      <rPr>
        <sz val="10"/>
        <color rgb="FF000000"/>
        <rFont val="Arial"/>
        <family val="2"/>
      </rPr>
      <t>To advance King's mission &amp; increase student retention &amp; graduation rates, the College is undertaking a critical initiative that will benefit the City of Wilkes-Barre &amp; the entire region. Grant funds are requested to fund a portion of the costs for construction and renovations at the Corgan Library, which will include structural improvements, interior improvements, general construction, HVAC, electrical, plumbing, interior demolition, carpentry, masonry, steel work, painting, flooring, ceilings, elevator, roof, façade, and site work.</t>
    </r>
  </si>
  <si>
    <t>Kingston Blight Hotel Revitalization</t>
  </si>
  <si>
    <t>MLH Holdings</t>
  </si>
  <si>
    <r>
      <rPr>
        <sz val="10"/>
        <color rgb="FF000000"/>
        <rFont val="Arial"/>
        <family val="2"/>
      </rPr>
      <t>This project will completely gut and refurbish the few existing usable portions of a dilapidated hotel and build up a new, modern locally owned hotel in downtown Kingston. It will also provide updated electrical, plumbing and HVAC modernizations as well as necessary site clearing. The entirety of these funds will be used for demolition, site repairs, electrical, HVAC and ultimately, mass construction of a new downtown hotel in Kingston, PA.</t>
    </r>
  </si>
  <si>
    <t>Lt. Michael Cleary Drive Construction of Police Station</t>
  </si>
  <si>
    <t>Dallas Township has purchased aparcel of land to construct a new police station. This project will replace the existing facility.</t>
  </si>
  <si>
    <t>Luzerne County Button Propane Distribution Terminal</t>
  </si>
  <si>
    <t>Button Holdings Inc.</t>
  </si>
  <si>
    <t>Button Holdings Inc. seeks to construct a rail-served propane distribution terminal on the site of the RBMN Penobscot Yard Office in Fairview Township in Luzerne County at 162 Gracedale Avenue, Mountaintop.</t>
  </si>
  <si>
    <t>Misericordia University Mercy Center Renovation</t>
  </si>
  <si>
    <r>
      <rPr>
        <sz val="10"/>
        <color rgb="FF000000"/>
        <rFont val="Arial"/>
        <family val="2"/>
      </rPr>
      <t>Renovation of the vacated Mercy Center will include selective interior demolition, selective wall reconfiguration, interior fit-out and finish upgrades, and mechanical upgrades to all 3 floors of the building. Exterior upgrades will enhance the facility's appearance and realign the identity of the building with Misericordia.</t>
    </r>
  </si>
  <si>
    <t>Mountain Top Commercial Redevelopment</t>
  </si>
  <si>
    <t>JJK Holdings LLC</t>
  </si>
  <si>
    <r>
      <rPr>
        <sz val="10"/>
        <color rgb="FF000000"/>
        <rFont val="Arial"/>
        <family val="2"/>
      </rPr>
      <t>The Mountain Top Commercial Redevelopment Project involves the redevelopment of the South Mountain Boulevard property through the construction of a commercial structure, suitable for medical or commercial uses.</t>
    </r>
  </si>
  <si>
    <t>New LCHS Museum</t>
  </si>
  <si>
    <t>Luzerne County Historical Society</t>
  </si>
  <si>
    <t>Wyoming Borough</t>
  </si>
  <si>
    <t>This project will construct a state-of-the-art museum and research library. The Luzerne County Historical Society owns a historic house museum, the Swetland Homestead, and will build the new facility on its grounds. There will be a permanent exhibition, a changing exhibition, and rentable programming and multi-purpose space. The building will be climate controlled. There will be new parking, a freight elevator, and greater accessibility incorporated into the new site.</t>
  </si>
  <si>
    <t>Nexii Hazleton Expansion</t>
  </si>
  <si>
    <t>NexUS-1, LLC</t>
  </si>
  <si>
    <t>Project includes improvements to the roof and exterior of the building, renovation of surrounding parking lots and streets, and construction of a loading dock, a maintenance shop, and additional manufacturing lines. Additional projecti activities include systems, equipment and vehicles.</t>
  </si>
  <si>
    <t>Office Building - Lt Michael Cleary Drive-Dallas</t>
  </si>
  <si>
    <t>KQC Investors, LLC</t>
  </si>
  <si>
    <t>The project will construct a new Class A office building within an existing development located on Lt Michael Cleary Drive in Dallas Township. It includes building design, architectural, land development and hard construction costs.</t>
  </si>
  <si>
    <t>Pittston City Market and Main</t>
  </si>
  <si>
    <t>Redevelopment Authority of the City of Pittston</t>
  </si>
  <si>
    <t>This multi-story building will house a state-of-the-art performing arts center, college campus, residential lofts with modern, aesthetically-pleasing architecture.</t>
  </si>
  <si>
    <t>Pittston City Redevelopment</t>
  </si>
  <si>
    <t>JK &amp; BK, LLC</t>
  </si>
  <si>
    <t>An underdeveloped and underutilized parcel of land located in the city of Pittston provides an opportunity for public/private investment into further community development. Project consists of the redevelopment of blighted commercial property within the city of Pittston. Project work will include the redevelopment of +/- 30,000 square feet of existing commercial space, site work upgrade and potential new construction.</t>
  </si>
  <si>
    <t xml:space="preserve">Pride Mobility </t>
  </si>
  <si>
    <t>Duryea Borough</t>
  </si>
  <si>
    <r>
      <rPr>
        <sz val="10"/>
        <color rgb="FF000000"/>
        <rFont val="Arial"/>
        <family val="2"/>
      </rPr>
      <t>This RACP application is for an economic development project in the borough of Duryea Pennsylvania for the Pride Mobility expansion project. The funds will be utilized continue this ongoing project for site improvements with state of the art equipment and improvements to the structures and surrounding areas.</t>
    </r>
  </si>
  <si>
    <t>PSV Solar Farm</t>
  </si>
  <si>
    <t>PSV Holdings LLC</t>
  </si>
  <si>
    <r>
      <rPr>
        <sz val="10"/>
        <color rgb="FF000000"/>
        <rFont val="Arial"/>
        <family val="2"/>
      </rPr>
      <t>The proposed solar farm project would take unused land in Hanover Township and create a 5MW facility that could provide enough electricity to power between 800 and 1,000 homes in the area. The construction would include Environmental remediation and engineering, Grid Modernization and electrical infrastructure, Construction and Maintenance of the facility, and Pollinator Friendly/Landscape Shields.</t>
    </r>
  </si>
  <si>
    <t>Upward Farms Regional Farm 1</t>
  </si>
  <si>
    <t xml:space="preserve">Upward Farms </t>
  </si>
  <si>
    <t>Project entails the complete build out of a250,000 SF vertical farm – Regional Farm 1, the world's largest indoor vertical farm. Funds will allow the purchase and installation of a portion of the required mechanical, electrical, and plumbing upgrades to the base building, as well as the purchase and installation of our Aquaculture system, custom horticulture growing rooms, and our seeding, harvesting, processing, and packaging equipment necessary to produce and distribute our USDA Certified Organic leafy greens, Best Aquaculture Practices Certified freshwater striped bass, and produce our organic fertilizer.</t>
  </si>
  <si>
    <t>Wilkes-Barre Central Garage Renovations and Repairs</t>
  </si>
  <si>
    <t>Parking Authority of the City of Wilkes-Barre</t>
  </si>
  <si>
    <r>
      <rPr>
        <sz val="10"/>
        <color rgb="FF000000"/>
        <rFont val="Arial"/>
        <family val="2"/>
      </rPr>
      <t>Repairs to the parking garage include: full and partial concrete deck repairs, expansion joints repairs, column repairs, masonry wall repairs, various concrete patch repairs, new floor drains, electrical upgrades to the garage, a new main electrical panel and sub-panels with breakers, new electrical wiring, conduit, outlets, switches and new LED fixtures. Renovations and repairs include: existing elevator lobby and two stairwells, work for the lobby area and stairwells with new windows, doors, flooring, lighting, ceiling, and painting, and repairs to the tenant space on the ground floor.</t>
    </r>
  </si>
  <si>
    <t>Wilkes-Barre Municipal Recovery Facility Expansion</t>
  </si>
  <si>
    <t>Municipal Recovery Inc.</t>
  </si>
  <si>
    <t>This project will add a metering bin system/infeed conveyor, and an optical sorter. These high-tech machines will increase efficiency, allowing for Municipal Recovery, Inc. to expand and create jobs. To maintain existing demand for the various municipalities services by MRI, it is critical that new technologies are purchased that will increase downstream efficiency.</t>
  </si>
  <si>
    <t xml:space="preserve">Wright Center for Community Health Wilkes-Barre Practice </t>
  </si>
  <si>
    <t>The Wright Center Medical Group dba The Wright Center for Community Health</t>
  </si>
  <si>
    <t>This project will focus primarily on construction for building out the location to equip the space for primary care, dental, and behavioral health services. Furniture and equipment will be purchased to fit out examination and treatment rooms, including cabinetry; dental operatories and related plumbing; and administrative offices and instructional spaces. Medical equipment needed for the fit-out includes EKGs, AEDs, and ultrasound machines; fit-out will also include interior and exterior signage and wayfinding as well as window treatments; AV equipment for conferencing; a security system; copiers; telephone and wiring costs; and miscellaneous costs including generators and switches.</t>
  </si>
  <si>
    <t>WVIA Facility Upgrade and New Addition</t>
  </si>
  <si>
    <t>Northeastern Pennsylvania Educational Television Association d/b/a WVIA</t>
  </si>
  <si>
    <r>
      <rPr>
        <sz val="10"/>
        <color rgb="FF000000"/>
        <rFont val="Arial"/>
        <family val="2"/>
      </rPr>
      <t>The project will include an upgrade to the exterior skin to provide proper insulation values and air/water entrainment. The mechanical, electrical, plumbing and fire protection (MEPFP) systems will also be replaced and upgraded to provide the required air flows and systems per current codes and assist with bringing staff back to work in a COVID safe environment. Additionally, WVIA plans staffing growth and will require more space to accommodate the new hires with upgraded technology and increased storage. An addition is being planned for the Northeast façade of the facility. This will require the existing parking lot to expand for the increased parking needs.</t>
    </r>
  </si>
  <si>
    <t>Yatesville Commercial and Industrial Development</t>
  </si>
  <si>
    <t>Yatesville Borough</t>
  </si>
  <si>
    <r>
      <rPr>
        <sz val="10"/>
        <color rgb="FF000000"/>
        <rFont val="Arial"/>
        <family val="2"/>
      </rPr>
      <t>The project involves the physical expansion of an existing facility, located at 58 Pittston Avenue, Yatesville, by an additional +/- 50,000 SF. This facility, proximate to Interstate 81 and the Northeast Extension of the Pennsylvania Turnpike, is ideally situated to allow the efficient over the road transportation of products to and from this expanded facility.</t>
    </r>
  </si>
  <si>
    <t>Jersey Shore Regional Public Safety Complex</t>
  </si>
  <si>
    <r>
      <rPr>
        <sz val="10"/>
        <color rgb="FF000000"/>
        <rFont val="Arial"/>
        <family val="2"/>
      </rPr>
      <t>This project will focus on the construction of the Regional Public Safety Complex itself. It will house the Tiadaghton Valley Regional Police Department (TVRPD), the Citizen's Hose Fire Company, and EMS.</t>
    </r>
  </si>
  <si>
    <t>Lycoming Mall Revitalization - FAMVEST</t>
  </si>
  <si>
    <t>Famvest XII -- Lycoming Mall LLC (wholly-owned subsidiary of Famvest Partners)</t>
  </si>
  <si>
    <r>
      <rPr>
        <sz val="10"/>
        <color rgb="FF000000"/>
        <rFont val="Arial"/>
        <family val="2"/>
      </rPr>
      <t>The Lycoming Mall Revitaliation is an anticipated four-phase project. This project is for Phase I, which includes the improvement of the site traffic infrastructure; repaving of the parking lot; the partial demolition of the existing mall; repairing the roof of the remaining mall; and the development of 3 commercial outparcels.</t>
    </r>
  </si>
  <si>
    <t>Old City Williamsport Mixed-Use Development</t>
  </si>
  <si>
    <t>Lycoming County</t>
  </si>
  <si>
    <r>
      <rPr>
        <sz val="10"/>
        <color rgb="FF000000"/>
        <rFont val="Arial"/>
        <family val="2"/>
      </rPr>
      <t>This project will entail construction of a pre-cast public parking structure. It will entail sitework preparation, excavation, and utility relocation for development of the parking structure. The parking structure will serve patrons and visitors of a variety of neighboring medical tenants, professional offices, retailers, and dining establishments, all of which will serve as strong anchors and destinations within Williamsport's Old City neighborhood.</t>
    </r>
  </si>
  <si>
    <t>River Valley Plaza - Old City Revitalization</t>
  </si>
  <si>
    <t>River Valley Plaza, LLC</t>
  </si>
  <si>
    <r>
      <rPr>
        <sz val="10"/>
        <color rgb="FF000000"/>
        <rFont val="Arial"/>
        <family val="2"/>
      </rPr>
      <t>This project is part of the Old City East 3rd Street Gateway Strategy, and will renovate the exterior of the building and provide significant improvement to the parking lot, sidewalks, and drive-thru lanes.</t>
    </r>
  </si>
  <si>
    <t>Williamsport JBAS Lofts Development</t>
  </si>
  <si>
    <r>
      <rPr>
        <sz val="10"/>
        <color rgb="FF000000"/>
        <rFont val="Arial"/>
        <family val="2"/>
      </rPr>
      <t>This project includes complete construction and renovation of the former YMCA property to build thenew residentialunits and common areas, upgrade infrastructure, and exterior work that includes replacing between windows, painting, building upgrades that will enhance community engagement, including creating a patio off the third level and the rooftop garden.</t>
    </r>
  </si>
  <si>
    <t>Williamsport Niimbus Pine Square Improvement</t>
  </si>
  <si>
    <t>Niimbus LLC</t>
  </si>
  <si>
    <r>
      <rPr>
        <sz val="10"/>
        <color rgb="FF000000"/>
        <rFont val="Arial"/>
        <family val="2"/>
      </rPr>
      <t>This project will renovate and improve properties to create a "Live-Work-Play" complex. This includes apartments, restaurants, bakery, and state congressman's office. Commercial/retail spaces need to be built out, with developed floor plans, and new infrastructure, including electric, HVAC, plumbing, bathrooms, floors, walls, stairs, storage, and lighting. Other efforts include: new patio and outside dining area construction, paint building exteriors, replace existing fence, replace existing outdoor signs, replace existing exterior lighting, and construct a new outdoor stage/performance area.</t>
    </r>
  </si>
  <si>
    <t>Bradford Regional Medical Center Capital Improvement</t>
  </si>
  <si>
    <t>Bradford Regional Medical Center</t>
  </si>
  <si>
    <r>
      <rPr>
        <sz val="10"/>
        <color rgb="FF000000"/>
        <rFont val="Arial"/>
        <family val="2"/>
      </rPr>
      <t>The purpose of this project is to take the first steps in rectifying the facility's shortfalls with roof replacements, emergency drop off area lot improvements, proper HVAC cooling tower replacements while providing proper zoning for hospital areas (including the lab), proper upgrades to two elevators and an infrastructure that will provide robust wi-fi throughout the facility allowing for much better communication and the provision of capabilities to support the evolution and advancements in medicine.</t>
    </r>
  </si>
  <si>
    <t>Lutheran Home at Kane Expansion and Renovation</t>
  </si>
  <si>
    <t>The Lutheran Home at Kane</t>
  </si>
  <si>
    <t>Kane Borough</t>
  </si>
  <si>
    <r>
      <rPr>
        <sz val="10"/>
        <color rgb="FF000000"/>
        <rFont val="Arial"/>
        <family val="2"/>
      </rPr>
      <t xml:space="preserve">The expansion project includes the addition of a Alzheimer's/Dementia unit. The unit will feature private resident rooms, which improve privacy and safety for residents, as well as provide an additional level of protection for infection control and emergency preparedness. Additional amenities including a resident kitchen area, common living room, shower/bathing areas, and an enclosed courtyard will improve resident safety, quality of life and level of care. The renovations to the existing building will include resident amenities including a cafe, spiritual room, improved patient rooms, and additional office space for staff. </t>
    </r>
  </si>
  <si>
    <t>AHN Grove City Hospital Emergency Department Expansion</t>
  </si>
  <si>
    <t>Grove City Hospital</t>
  </si>
  <si>
    <r>
      <rPr>
        <sz val="10"/>
        <color rgb="FF000000"/>
        <rFont val="Arial"/>
        <family val="2"/>
      </rPr>
      <t xml:space="preserve">Any funds awarded to this project will allow Grove City to launch and complete a construction project that will increase bed capacity in the Emergency Department. Additionally, this project will redesign access by acuity, creating separate entrance routes for air ambulance (helicopter), emergency transport vehicle (EMS), and private vehicle traffic. Currently, they all use the same entrance which creates a precarious scenario as all traffic must stop when air ambulance is landing or taking off. Last, this project also includes a budget to support the addition of sliding glass doors on patient rooms and clinical staffing areas, which will increase safety and privacy for both Emergency Department users and employees. </t>
    </r>
  </si>
  <si>
    <t>Balmaghie Beverage Group Facility Construction 2</t>
  </si>
  <si>
    <r>
      <rPr>
        <sz val="10"/>
        <color rgb="FF000000"/>
        <rFont val="Arial"/>
        <family val="2"/>
      </rPr>
      <t>To complete this expansion, Balmaghie will construct a 30,000 sq ft, multi-building, purpose-built campus. The Facility will be a sustainable resource to the local community that blends with the community's rural aesthetic. The campus will include a craft distillery, with perhaps the largest production capacity in PA, a 15K barrel brewery, restaurant, general store, events space, and spirit aging warehouses.</t>
    </r>
  </si>
  <si>
    <t>Buhl Community Recreation Center Phase 2</t>
  </si>
  <si>
    <t>FH Buhl Club (doing business as Buhl Community Recreation Center)</t>
  </si>
  <si>
    <r>
      <rPr>
        <sz val="10"/>
        <color rgb="FF000000"/>
        <rFont val="Arial"/>
        <family val="2"/>
      </rPr>
      <t>The community will benefit from the redevelopment of the facility located in the City of Sharon and serving the residents of the greater Shenango Valley communities. The funds will be used for design and construction costs for Phase II to improve and upgrade an aging community facility. Major project construction will include extensive site work, security lighting, improved handicap access, windows, and related improvements. Improvement areas include parking lot resurfacing, handicap parking, updated sidewalks and curbs with an emphasis on accessibility, exterior lighting for safety, updated windows for improved energy efficiency, and structural updates for the pool.</t>
    </r>
  </si>
  <si>
    <t>Downtown Sharon Center</t>
  </si>
  <si>
    <t>JCL Development</t>
  </si>
  <si>
    <r>
      <rPr>
        <sz val="10"/>
        <color rgb="FF000000"/>
        <rFont val="Arial"/>
        <family val="2"/>
      </rPr>
      <t>The redevelopment of the cluster of buildings will include a common elevator core that will allow accessibility on the upper floors. Construction activities include: interior mechanical improvements, roofing, and exterior improvements (parking lot, sidewalk and curb, public art, and lighting). Notable tenants are to include a winery along with a small cocktail bar on the lower level and a brewpub on the first floor.</t>
    </r>
  </si>
  <si>
    <t>Greenville-Reynolds Industrial Park Manufacturer</t>
  </si>
  <si>
    <t>Penn-Northwest Development Corporation</t>
  </si>
  <si>
    <r>
      <rPr>
        <sz val="10"/>
        <color rgb="FF000000"/>
        <rFont val="Arial"/>
        <family val="2"/>
      </rPr>
      <t>Project's Phase 1 activities include acquiring 100 - 160 acres of green industrial zoned land,constructing a building, railway spur (curb in), Log Yard, electrical stations (curb in), natural gas lines (curb in), water &amp; sewer lines (curb in), and purchasing &amp; installing manufacturing line 1for wood products. Phase 2 activites include building construction, Log Yard, additional electrical stations (curb in), natural gas lines (curb in), water &amp; sewer lines (curb in), and purchasing &amp; installing manufacturing line 2.</t>
    </r>
  </si>
  <si>
    <t>Hermitage Town Center III</t>
  </si>
  <si>
    <t>CITY OF HERMITAGE</t>
  </si>
  <si>
    <t>This project will construct a facility and related amenities at the Hermitage Town Center development to increase employment and development opportunities.</t>
  </si>
  <si>
    <t>Joy Cone Plant Expansion</t>
  </si>
  <si>
    <r>
      <rPr>
        <sz val="10"/>
        <color rgb="FF000000"/>
        <rFont val="Arial"/>
        <family val="2"/>
      </rPr>
      <t>This project will address access and safety improvements within the Joy Cone facility through roadway and transportation logistics improvements.</t>
    </r>
  </si>
  <si>
    <t>Sharon Industrial Rehab</t>
  </si>
  <si>
    <t>Penn-Northwest Development Corp</t>
  </si>
  <si>
    <r>
      <rPr>
        <sz val="10"/>
        <color rgb="FF000000"/>
        <rFont val="Arial"/>
        <family val="2"/>
      </rPr>
      <t>Over the last 10-years, via Penn-Northwest Development Corp Program of Work, the City of Sharon's revitalization plans. Funds would be used to Repair the roof. Replace lighting within the facility and replace above ground concrete to allow for manufacturers to run production lines. additionally, remediate an old furnace within the facility.</t>
    </r>
  </si>
  <si>
    <t>Thiel College Academic Center Renovation Phase 3</t>
  </si>
  <si>
    <r>
      <rPr>
        <sz val="10"/>
        <color rgb="FF000000"/>
        <rFont val="Arial"/>
        <family val="2"/>
      </rPr>
      <t>The project will renovate classroom and laboratory spaces. The planned renovations include significant improvements to technology and classroom facilities, upgrades and creation of common spaces, and gathering areas and enhancements of the overall facilities. The project also includes extensive renovations of the HVAC systems. Funds will cover construction costs with the match funds covering the additional portion of construction costs and the project design and oversight costs.</t>
    </r>
  </si>
  <si>
    <t>School of Nursing Expansion - Lewistown</t>
  </si>
  <si>
    <t>Geisinger System Services</t>
  </si>
  <si>
    <r>
      <rPr>
        <sz val="10"/>
        <color rgb="FF000000"/>
        <rFont val="Arial"/>
        <family val="2"/>
      </rPr>
      <t>The project includes extensive interior renovations such as demolition of the existing space, construction of new interior walls to reconfigure the space, thermal and moisture protection, finishes, fire protection upgrades, electrical upgrades and modifications, plumbing, communications (data pathways and cabling), some masonry and metal, wood and plastics work, safety and security upgrades, specialties, &amp; concrete.</t>
    </r>
  </si>
  <si>
    <t>Airstrip Road Improvements</t>
  </si>
  <si>
    <t>The project consists of approximately 2,500 linear feet of construction and infrastructure improvements associated with Airstrip Road located in Smithfield Township, Monroe County. The RACP funds will be used for road reconstruction to township standards.</t>
  </si>
  <si>
    <t>Hawthorne Mount Pocono Resort Phase 2</t>
  </si>
  <si>
    <t>JSPA Realty, LLC</t>
  </si>
  <si>
    <t>Paradise Township</t>
  </si>
  <si>
    <r>
      <rPr>
        <sz val="10"/>
        <color rgb="FF000000"/>
        <rFont val="Arial"/>
        <family val="2"/>
      </rPr>
      <t>The Hawthorne Mount Pocono Resort projectwill renovation key infrastructure on the site: underground electrical primary service; underground electrical secondary service; water supply wells; water supply treatment system; water storage tank; water distribution system; sanitary sewage disposal drip irrigation system; sanitary sewage pre-treatment system and dosing tank; lift pump station to dosing tank, and sanitary sewer collection and conveyance system.</t>
    </r>
  </si>
  <si>
    <t>MCHA Building Addition and Alteration 3</t>
  </si>
  <si>
    <r>
      <rPr>
        <sz val="10"/>
        <color rgb="FF000000"/>
        <rFont val="Arial"/>
        <family val="2"/>
      </rPr>
      <t>Identified ProblemThe Monroe County Historical Association is hampered in its ability to serve the community to its fullest extent by the limitations of the building. The Heritage Center expansion will consist of approximately 17,000 square feet of space on 3 floors and a basement immediately adjacent to and connected to the Stroud Mansion. The Heritage Center project will address the accessibility concern and correct heating/air conditioning deficiencies in the existing Stroud Mansion.</t>
    </r>
  </si>
  <si>
    <t>MCTI Expansion</t>
  </si>
  <si>
    <r>
      <rPr>
        <sz val="10"/>
        <color rgb="FF000000"/>
        <rFont val="Arial"/>
        <family val="2"/>
      </rPr>
      <t>The expansion will allow MCTI to host large gatherings for students and the community.The expansion includes an addition that features a large open space for a variety of uses, a new security entry point and additional space for 2 additional career training programs.</t>
    </r>
  </si>
  <si>
    <t>Passenger Rail Restoration-Monroe</t>
  </si>
  <si>
    <r>
      <rPr>
        <sz val="10"/>
        <color rgb="FF000000"/>
        <rFont val="Arial"/>
        <family val="2"/>
      </rPr>
      <t>This project will construct a railroad line. Specifically it will purchase and install ties along the Pocono Mainline in order to provide required upgrades for the new Amtrak Corridor passenger train service to Northeastern Pennsylvania.</t>
    </r>
  </si>
  <si>
    <t>Pocono Center for the Arts</t>
  </si>
  <si>
    <r>
      <rPr>
        <sz val="10"/>
        <color rgb="FF000000"/>
        <rFont val="Arial"/>
        <family val="2"/>
      </rPr>
      <t>Create a Pocono Destination Center for the Visual and Performing Arts that inspires, educates, and enlivens the human spirit and provides a place for other Arts related entities to thrive. Project includes Interior renovations, building acquisitionand construction/renovation</t>
    </r>
  </si>
  <si>
    <t>St. Luke Hospital-Monroe Campus Renovation 2023</t>
  </si>
  <si>
    <t>St. Luke's Hospital - Monroe</t>
  </si>
  <si>
    <r>
      <rPr>
        <sz val="10"/>
        <color rgb="FF000000"/>
        <rFont val="Arial"/>
        <family val="2"/>
      </rPr>
      <t>This project will allow the Cardiac Catheterization Lab (CCL) and Interventional Radiology (IR) Lab to have separate, dedicated labs for each. It will renovate to convert the existing staff lounge into a temporary procedure room during construction of the permanent IR procedure rooms; renovate the existing IR Lab room to provide an increased amount of square footage/dimensional area to accept new IR Equipment, as well as clean equipment and soiled room support spaces per code; and Construct a new IR Procedure Room within former PACU (post-acute care unit) and provide two new IR Reading Rooms, Equipment Alcove, and Supervisors Office.</t>
    </r>
  </si>
  <si>
    <t>AIM Institute for Learning and Research Redevelopment and Expansion 2</t>
  </si>
  <si>
    <t>The project will allow for the addition of classrooms and collaborative work areas.The two story addition will be located in the parking lot behind the lower/upper school wing and will include 8 new classroom spaces, offices and collaboration spaces. In order to improve the impervious coverage on the campus, the parking lot will be replaced by a green courtyard between the existing building and the new addition that will allow for outdoor learning spaces for the students. Greenroofs and EV charging stations will be included on the new addition. All classrooms in the new addition will have windows facing the courtyard to allow natural light into every classrom and collaboration space.</t>
  </si>
  <si>
    <t>Alzheimers Patients Safety Upgrades and Service Delivery Improvements</t>
  </si>
  <si>
    <r>
      <rPr>
        <sz val="10"/>
        <color rgb="FF000000"/>
        <rFont val="Arial"/>
        <family val="2"/>
      </rPr>
      <t>This two-component project will be implemented simultaneously. The first component addresses the need for a new generator and upgraded electrical systems. The new generator will have the capacity to provide emergency power to all of the skilled nursing and personal care areas. The current transformer will be relocated and would upgrade all the electrical systems. The second component is to build a connector corridor from the main lobby to the personal care areas. This would redirect and control the flow of traffic in the skilled and personal care areas.</t>
    </r>
  </si>
  <si>
    <t>American Keg Company</t>
  </si>
  <si>
    <r>
      <rPr>
        <sz val="10"/>
        <color rgb="FF000000"/>
        <rFont val="Arial"/>
        <family val="2"/>
      </rPr>
      <t>The funds will be used to purchase new equipment and installation of the equipment.</t>
    </r>
  </si>
  <si>
    <t>Ardmore Community Center-PALM Senior Center Replacement Renovation</t>
  </si>
  <si>
    <t>Lower Merion Twp. - Dept of Parks &amp; Recreation</t>
  </si>
  <si>
    <r>
      <rPr>
        <sz val="10"/>
        <color rgb="FF000000"/>
        <rFont val="Arial"/>
        <family val="2"/>
      </rPr>
      <t>Ardmore Ave Community Center will be a newly constructed environmentally sensitive building with more square footage to include flexible programming space, a full size gymnasium and community use space. The improvements to the surrounding reconfigured park will include onsite parking, reconfigured and more user friendly hard courts for Basketball, tennis/pickleball, &amp; volleyball as well as an accessible playground and picnic area adjacent to the existing community swimming pool.</t>
    </r>
  </si>
  <si>
    <t>Ardmore Train Station Multi-Modal Parking Facility</t>
  </si>
  <si>
    <r>
      <rPr>
        <sz val="10"/>
        <color rgb="FF000000"/>
        <rFont val="Arial"/>
        <family val="2"/>
      </rPr>
      <t>This project will construct a multi modal parking facility that will provide much needed commercial district public parking and public electric vehicle charging facilities. Which will include theconstruction of a 501 parking space facility. Additionally the facility will include a lane dedicated to bus routes to allow them to circulate through the facility connecting regional rail, Amtrak rail and bus lines. Finally the facility will include two small retail spaces and replace Township police parking spaces lost to the construction.</t>
    </r>
  </si>
  <si>
    <t xml:space="preserve">Center for Breakthrough Medicines HQ </t>
  </si>
  <si>
    <t>Innovation 411 Fee Owner, LLC</t>
  </si>
  <si>
    <r>
      <rPr>
        <sz val="10"/>
        <color rgb="FF000000"/>
        <rFont val="Arial"/>
        <family val="2"/>
      </rPr>
      <t>This project entails the design, construction, and renovation of headquarters space for the Center for Breakthrough Medicines at Innovation 411. The improvements include all office and administration space needed for the operational headquarters for CBM.</t>
    </r>
  </si>
  <si>
    <t>Center for Breakthrough Medicines Manufacturing Expansion</t>
  </si>
  <si>
    <t xml:space="preserve">Bryemere Holding, LLC  </t>
  </si>
  <si>
    <r>
      <rPr>
        <sz val="10"/>
        <color rgb="FF000000"/>
        <rFont val="Arial"/>
        <family val="2"/>
      </rPr>
      <t>The project entails the design, construction and conversion of 3200 Horizon Drive and 3400 Horizon Drive from office and warehouse space to cGMP lab and manufacturing space, including new building infrastructure, enhanced building systems and utility services, and process equipment affixed to the buildings.</t>
    </r>
  </si>
  <si>
    <t>Discover Lansdale Historic Freight House</t>
  </si>
  <si>
    <t>Discover Lansdale</t>
  </si>
  <si>
    <r>
      <rPr>
        <sz val="10"/>
        <color rgb="FF000000"/>
        <rFont val="Arial"/>
        <family val="2"/>
      </rPr>
      <t>The grant would be used primarily towards the cost of the repair and rehabilitation of the historic Reading Railroad freight house in Lansdale. Additionally, there will be a renovation of the shipping office area, along with showcases for rotating exhibits. In the parking lot, we will update utility services through the site including service connections to the freight house building, clear and grub the site, install stormwater improvements, concrete curbing, sidewalks, paving, lighting, landscaping, striping, ADA parking and ADA accessible routes.</t>
    </r>
  </si>
  <si>
    <t>Discovery Labs Air Handling Unit Replacement</t>
  </si>
  <si>
    <r>
      <rPr>
        <sz val="10"/>
        <color rgb="FF000000"/>
        <rFont val="Arial"/>
        <family val="2"/>
      </rPr>
      <t>RACP will be utilized to fund the design, demolition, and construction of new campus-wide HVAC building infrastructure. The proposed scope includes ancillary building components such as shaftways, piping, roof hatchways, elevators, air-handling units, louvers, fans, pumps, electrical switchgear and components and all other equipment to support the operation of the new AHU network in each building.</t>
    </r>
  </si>
  <si>
    <t>Discovery Labs Central Utility Plant Upgrades</t>
  </si>
  <si>
    <r>
      <rPr>
        <sz val="10"/>
        <color rgb="FF000000"/>
        <rFont val="Arial"/>
        <family val="2"/>
      </rPr>
      <t>Financial assistance through the RACP will be utilized to fund a portion of upgrades to CUP infrastructure necessary to facilitate the build out of cGMP labs and manufacturing space. The proposed scope includes new and replacement chillers, pumps, boilers, cooling towers, chilled water loop, back up generators, electric switchgear, oil replacement (from Type 6 diesel to Type 2 Diesel), transformers, and CUP building modifications.</t>
    </r>
  </si>
  <si>
    <t>Discovery Labs Common Area Improvements</t>
  </si>
  <si>
    <r>
      <rPr>
        <sz val="10"/>
        <color rgb="FF000000"/>
        <rFont val="Arial"/>
        <family val="2"/>
      </rPr>
      <t>Financial assistance through the RACP will be utilized to fund a portion of common area improvements at Innovation 411. The proposed scope includes design, rebranding to cell &amp; gene therapy, cGMP manufacturing and R &amp; D; renovation to coloring, walls, ceilings, elevators, interior atriums, lighting, life safety, auditorium, and meeting facilities.</t>
    </r>
  </si>
  <si>
    <t>East Main Street Revitalization</t>
  </si>
  <si>
    <r>
      <rPr>
        <sz val="10"/>
        <color rgb="FF000000"/>
        <rFont val="Arial"/>
        <family val="2"/>
      </rPr>
      <t>This project is a cooperative effort between Collegeville Borough and Ursinus Collee to revitalize the 400 block of East Main Street (Ridge Pike) in Collegeville Borough. The first phase of this revitalization project will include the relocation or rehabilitating of Borough Hall to be used for a mixed use parcel. Additionally the project will include acquiring additional land to join with a parcel owned by Ursinus College and create a community parking lot.</t>
    </r>
  </si>
  <si>
    <t>Einstein Medical Center Montgomery Campus Improvements</t>
  </si>
  <si>
    <r>
      <rPr>
        <sz val="10"/>
        <color rgb="FF000000"/>
        <rFont val="Arial"/>
        <family val="2"/>
      </rPr>
      <t>This project entails renovations to the linear accelerator vault, mechanical space and rooftop equipment associated with Suite 160 of the Braemer Medical Arts Building at the Einstein Medical Center Montgomery (EMCM). The completion of this project will allow for access to better technology and a higher level of care than is currently available.</t>
    </r>
  </si>
  <si>
    <t>Elmwood Park Zoo Animal Hospital</t>
  </si>
  <si>
    <t>Norristown Zoological Society</t>
  </si>
  <si>
    <r>
      <rPr>
        <sz val="10"/>
        <color rgb="FF000000"/>
        <rFont val="Arial"/>
        <family val="2"/>
      </rPr>
      <t>The new animal hospital will be constructed in this project. The hospital will house multiple exam rooms, treatment centers and cutting-edge surgical suites. It will allow our visitors an up-close observation of non-invasive procedures conducted by our trained staff and on-site veterinarian. The new animal hospital will also allow us to better care for the animals in our collection, providing for a positive experience for our visitors.</t>
    </r>
  </si>
  <si>
    <t>Elmwood Park Zoo Parking Lot</t>
  </si>
  <si>
    <r>
      <rPr>
        <sz val="10"/>
        <color rgb="FF000000"/>
        <rFont val="Arial"/>
        <family val="2"/>
      </rPr>
      <t>The land adjacent to the Elmwood Park Zoo's current parking lot will be converted intoadditional parking spaces in this project. It will require excavation and grading of the property, along with construction materials and labor for the building of the parking lot.</t>
    </r>
  </si>
  <si>
    <t>Grace Presbyterian Church Renovation-Jenkintown</t>
  </si>
  <si>
    <t>Grace Presbyterian Church in Jenkintown, Pa.</t>
  </si>
  <si>
    <t>This project will renovate Muyskans Community Hall. It will replace floor, wall coverings and ceiling, install showers for mission projects, upgrade the stage and replace existing lighting; reconstruct a commercial-sized kitchen; convert classroms into a large community room/adult education meeting space; upgrade a youth lounge; reconfigure an entrance to enable disabled access; rehabilitate an elevator; install new windows; upgrade the heating/air conditioning system and electrical grid; reroute and improve drainage and gutters around the building.</t>
  </si>
  <si>
    <t>Grayson School</t>
  </si>
  <si>
    <t>The Grayson School</t>
  </si>
  <si>
    <r>
      <rPr>
        <sz val="10"/>
        <color rgb="FF000000"/>
        <rFont val="Arial"/>
        <family val="2"/>
      </rPr>
      <t>This project is the first part of the long-term vision and consists of the renovation of existing facilities and construction of new facilities. Plans reflect the unique learning needs of gifted students and Grayson's projects-based, interdisciplinary curriculum. The Grayson School will use RACP funds to renovate existing facilities and build new facilities.</t>
    </r>
  </si>
  <si>
    <t>Gwynedd Mercy Academy High School Facilities Improvements</t>
  </si>
  <si>
    <t>Gwynedd Mercy Academy High School</t>
  </si>
  <si>
    <r>
      <rPr>
        <sz val="10"/>
        <color rgb="FF000000"/>
        <rFont val="Arial"/>
        <family val="2"/>
      </rPr>
      <t>The planned environmental improvements to the addition at GMAHS in this project include: installation of a geothermal HVAC system; increasing the insulation on the exterior envelope; daylight harvesting; installation of LED dimming systems; capturing rainwater for flushing toilet fixtures and irrigation systems; and electric car charging stations on campus. Improvements to the Multi-Sport Complex include: construction of new, on-site restroom and concession facilities, parking improvements; ADA compliant facility features; and the improvements to the interior access road.</t>
    </r>
  </si>
  <si>
    <t>Gwynedd Mercy University Healthcare Innovation</t>
  </si>
  <si>
    <t>Gwynedd Mercy University</t>
  </si>
  <si>
    <t>Gwynedd Mercy University is a major provider of urgently needed and trained nursing and healthcare professionals. The project will construct a new building that will include immersive simulation and skills labs that provide opportunities for students to practice clinical skills and address complex patient scenarios. The Project will provide a vibrant national healthcare model of inclusive education and program delivery with space for inter-professional collaboration among programs in Nursing, Public Health, Social Work, Occupational Therapy, Respiratory Care, Radiation Therapy, Radiologic Technology, and Psychology to provide optimized patient care, a best-practice in healthcare.</t>
  </si>
  <si>
    <t>Harmonville Fire Company - Station Rebuild</t>
  </si>
  <si>
    <t>Harmonville Fire Company - Plymouth Township</t>
  </si>
  <si>
    <t>Plymouth Township</t>
  </si>
  <si>
    <r>
      <rPr>
        <sz val="10"/>
        <color rgb="FF000000"/>
        <rFont val="Arial"/>
        <family val="2"/>
      </rPr>
      <t>With a yearly increase in call volume, continuous enhancements in firefighting apparatus and increase in volunteer membership, we have outgrown our current station which has undergone several renovations over the last 70+ years. By rebuilding the station to better fit our current and forecasted needs, we can ensure our volunteer services.The project will entail a full demolition of the current building including hazardous material abatement, followed by the construction of a larger building with enhanced infrastructure on the same site.</t>
    </r>
  </si>
  <si>
    <t>HTMA Building Expansion</t>
  </si>
  <si>
    <t>Hatfield Township Municipal Authority</t>
  </si>
  <si>
    <r>
      <rPr>
        <sz val="10"/>
        <color rgb="FF000000"/>
        <rFont val="Arial"/>
        <family val="2"/>
      </rPr>
      <t>HTMA is planning an addition to the current Municipal Authority administration building &amp; select renovations to the existing building. The Project will use funds to construct a secured lobby area. There will be an addition of a large conference room where HTMA can host seminars; ADA-accessible restrooms, &amp; an open “flex” space. The renovations to the current building include updating the kitchen, installing a break room area, upgrades to the facility's DEP Accredited laboratory, &amp; the addition of a lounge with men's &amp; women's shower facilities.</t>
    </r>
  </si>
  <si>
    <t>Innovation 411 Phase II Infrastructure</t>
  </si>
  <si>
    <r>
      <rPr>
        <sz val="10"/>
        <color rgb="FF000000"/>
        <rFont val="Arial"/>
        <family val="2"/>
      </rPr>
      <t>The proposed project entails site preparation and infrastructure for the initial development phase of the Innovation 411 Plateau. The improvements will facilitate the development of four (4) new life science buildings.The proposed scope includes erosion &amp; sediment controls, site grading, stormwater management, new utilities (water, sanitary and communications), concrete &amp; paving, landscaping, site lighting and traffic improvements.</t>
    </r>
  </si>
  <si>
    <t>Jeffersonville Golf Club Clubhouse 3</t>
  </si>
  <si>
    <r>
      <rPr>
        <sz val="10"/>
        <color rgb="FF000000"/>
        <rFont val="Arial"/>
        <family val="2"/>
      </rPr>
      <t>The project consists of the construction of a new clubhouse building which will include a restaurant and banquet facility to be utilized by the community's residents. Floor plans for the proposed clubhouse indicate the first floor will consist of a restaurant, kitchen, banquet area, pro shop, and restroom facilities. The basement level will consist of a second kitchen, locker rooms, storage/mechanical area, golf simulators, and additional golf cart storage.</t>
    </r>
  </si>
  <si>
    <t xml:space="preserve">Kaiserman Jewish Community Center </t>
  </si>
  <si>
    <t>Kaiserman Jewish Community Center</t>
  </si>
  <si>
    <t>This project will include: Boiler replacement and controls upgrades; Roof repairs; Gymnasium renovations; lighting upgrades; Masonry repairs; Preschool renovations; and Renovations to the east lobby, including security upgrades.</t>
  </si>
  <si>
    <t>Kinney Center Merion Hall Addition - St. Josephs U II</t>
  </si>
  <si>
    <t>Saint Joseph's University</t>
  </si>
  <si>
    <r>
      <rPr>
        <sz val="10"/>
        <color rgb="FF000000"/>
        <rFont val="Arial"/>
        <family val="2"/>
      </rPr>
      <t>The Project will directly serve the region's autistic community through the expansion of innovative services, academic programs, and research conducted at the Kinney Center. The Project scope includes site preparation, design, engineering, permitting and construction of an expansion to Merion Hall, where the Kinney Center is located.</t>
    </r>
  </si>
  <si>
    <t xml:space="preserve">Lower Gwynedd Public Works Facility </t>
  </si>
  <si>
    <t xml:space="preserve">Lower Gwynedd Township </t>
  </si>
  <si>
    <r>
      <rPr>
        <sz val="10"/>
        <color rgb="FF000000"/>
        <rFont val="Arial"/>
        <family val="2"/>
      </rPr>
      <t>The new facility will include accommodations for an Indoor Vehicular Storage Area; an Indoor Vehicular Circulation Area; Vehicle Maintenance and Wash Bays; Indoor General Storage Areas; Staff Office, Breakroom, Rest Room, Locker Room and related areas; Outdoor Storage, Parking and Vehicular Circulation; Salt Shed; and a Stormwater Basin and System.</t>
    </r>
  </si>
  <si>
    <t>Maurice Stephens House Valley Forge Park Alliance Headquarters and Cafe</t>
  </si>
  <si>
    <t>Friends of Valley Forge</t>
  </si>
  <si>
    <r>
      <rPr>
        <sz val="10"/>
        <color rgb="FF000000"/>
        <rFont val="Arial"/>
        <family val="2"/>
      </rPr>
      <t>The requested funds will be used for construction of the addition. Depending on the timing of what work occurs first, the funds could also or alternatively pay for the design fees and site work for the property surrounding the structure. That work includes rehabilitating an existing parking lot, installing sidewalks, electricity to the parking lot, signage and landscaping.</t>
    </r>
  </si>
  <si>
    <t>Mermaid Park Camp and Infrastructure Improvements</t>
  </si>
  <si>
    <r>
      <rPr>
        <sz val="10"/>
        <color rgb="FF000000"/>
        <rFont val="Arial"/>
        <family val="2"/>
      </rPr>
      <t>Construction activities will begin with the demolition of several antiquated structures including existing bathroom facilities, pavilions, and removal of unwanted pavement (both asphalt and concrete). Next, appropriate utilities would be brought to the site including electrical, waste water, and potable water. Work would then begin on the entrance road and appropriate parking while extensive renovations and expansion of the Community Building / Snack Bar would occur along with a bathroom facility / administration building and a new pavilion.</t>
    </r>
  </si>
  <si>
    <t>Miracle Field of Horsham</t>
  </si>
  <si>
    <t>Miracle Field of Horsham, PA</t>
  </si>
  <si>
    <t>Horsham Township</t>
  </si>
  <si>
    <r>
      <rPr>
        <sz val="10"/>
        <color rgb="FF000000"/>
        <rFont val="Arial"/>
        <family val="2"/>
      </rPr>
      <t>Horsham Township has provided land within Deep Meadow Park for our Miracle Field build and will also be providing engineering services for design, bidding, and construction, along with additional park improvements. Park improvements associated with the Miracle Field build will include the construction of a new Miracle Field, two new ADA compliant bathrooms, and a playground. New ADA compliant walkways will be installed in order to provide disabled athletes and their caregivers improved access to our new field.</t>
    </r>
  </si>
  <si>
    <t>Montgomery CCC - Blue Bell Campus Athletic Fields</t>
  </si>
  <si>
    <t>Redevelopment Authority of Montgomery County</t>
  </si>
  <si>
    <r>
      <rPr>
        <sz val="10"/>
        <color rgb="FF000000"/>
        <rFont val="Arial"/>
        <family val="2"/>
      </rPr>
      <t>This project will entail development of Montgomery County Community College's athletic and recreational fields with excavation of land, installation of turf, ensuring adequate irrigation, drainage, lighting, security, artificial and natural turf and completion of amenities.</t>
    </r>
  </si>
  <si>
    <t>Montgomery CCC - Pottstown Campus Hanover Building Renovation</t>
  </si>
  <si>
    <r>
      <rPr>
        <sz val="10"/>
        <color rgb="FF000000"/>
        <rFont val="Arial"/>
        <family val="2"/>
      </rPr>
      <t>This project will will renovate the Hanover Street Building. The building requires total renovation that will bring it to occupancy code. Improvements will include general construction renovation, electrical, HVAC, plumbing, fire protection, radon remediation upgrades, and ADA accessibility.</t>
    </r>
  </si>
  <si>
    <t>Montgomery County Child Advocacy and Training Center</t>
  </si>
  <si>
    <t>Child Advocacy Center of Montgomery County</t>
  </si>
  <si>
    <t>This project will acquire and renovate a commercial property to create the Child Advocacy Center. This includes selective demolition of the existing facility, and the complete construction and build-out of the child advocacy center and child welfare training center.The center will have high-tech forensic interviewing suites with observation areas for multi-disciplinary team members, family advocacy meeting rooms; co-located office space for law enforcement and social service professionals; numerous trauma therapy rooms; a specialized child abuse medical suite for the Children's Hospital of Philadelphia; and administrative office space.</t>
  </si>
  <si>
    <t>Nelson Ice Cream Factory Redevelopment</t>
  </si>
  <si>
    <t>610 Main Street LLC</t>
  </si>
  <si>
    <t>Royersford Borough</t>
  </si>
  <si>
    <r>
      <rPr>
        <sz val="10"/>
        <color rgb="FF000000"/>
        <rFont val="Arial"/>
        <family val="2"/>
      </rPr>
      <t>We are redeveloping and adaptively reusing the abandoned site of the former Nelson Ice Cream factory. The property includes 600/604/634 Main Street and 651/675 Walnut Street, Royersford, PA. We will complete the environmental cleanup on the site, demolish the abandoned factory buildings, adaptively reuse the historic building at 600 Main Street, create 150 parking spaces, create over 35% open space including 700+ new plantings, and construct a new mixed use building containing commercial and residential spaces.</t>
    </r>
  </si>
  <si>
    <t xml:space="preserve">New Station Trappe Fire Company No. 1 </t>
  </si>
  <si>
    <t>Trappe Fire Company No. 1</t>
  </si>
  <si>
    <t>Trappe Borough</t>
  </si>
  <si>
    <t xml:space="preserve">This project will construct a new Fire Company facility, designed to attain current NFPA standards, on West 5th Avenue in Trappe. These funds will be used primarily to offset the cost of the materials and construction of the new fire station; including structural steel, HVAC, electrical, excavation, site work, concrete and masonry work, carpentry and finishing work, and the sourcing and fit out of the structure necessary to bring the project to completion and ready for use. Funding will also account for the labor needed for the listed services related to the listed project. </t>
  </si>
  <si>
    <t>Norristown Fire Station Consolidation Plan</t>
  </si>
  <si>
    <t>The project will build a new fire stationto consolidatethe four older stations to provide upgraded, modern facilities. Operational impacts include: improved operational and administrative effectiveness, improved response time, streamlined management with increased cross training, and the reduction of redundancies including reduced fleet apparatus and other equipment.</t>
  </si>
  <si>
    <t>North Penn School District Faculty-Staff-Dependents Primary Care Healthcare Center</t>
  </si>
  <si>
    <t>North Penn School District</t>
  </si>
  <si>
    <r>
      <rPr>
        <sz val="10"/>
        <color rgb="FF000000"/>
        <rFont val="Arial"/>
        <family val="2"/>
      </rPr>
      <t>This project will construct a new health center for the North Penn School District adjacent to Penndale Middle School. It will be inclusive of: mobile modular structure; site work; health center start-up and operating costs; year one annual operating supplies/equipment; year one staff and vendor operations support.</t>
    </r>
  </si>
  <si>
    <t>North Wales Borough Community and Non-Profit Center Adaptive Re-Use</t>
  </si>
  <si>
    <r>
      <rPr>
        <sz val="10"/>
        <color rgb="FF000000"/>
        <rFont val="Arial"/>
        <family val="2"/>
      </rPr>
      <t xml:space="preserve">Funding will preserve, maintain, and accentuate the church building's unique historic character &amp; features while updating its facilities for public use, ADA accessibility, energy efficiency, and code compliance, roof leak repairs and installation of additional insulation, upgrades include the installation of gas service to the existing boiler, removal of the existing oil tanks, installation of an energy-efficient HVAC system including air conditioning and ventilation, improved electrical &amp; alterations to the parking lot &amp; storm water improvements. </t>
    </r>
  </si>
  <si>
    <t>Pathway School Renovations</t>
  </si>
  <si>
    <t>The Pathway School</t>
  </si>
  <si>
    <r>
      <rPr>
        <sz val="10"/>
        <color rgb="FF000000"/>
        <rFont val="Arial"/>
        <family val="2"/>
      </rPr>
      <t>Renovation of two buildings to update classrooms. Demo of the building interiors and reconstructing the inside of each building.</t>
    </r>
  </si>
  <si>
    <t>Pottstown Plating Works Remediation and Reuse</t>
  </si>
  <si>
    <t>215 South Washington Street, LLC</t>
  </si>
  <si>
    <r>
      <rPr>
        <sz val="10"/>
        <color rgb="FF000000"/>
        <rFont val="Arial"/>
        <family val="2"/>
      </rPr>
      <t>This project will remediate a former manufacturing site. Remediate, renovate, and redevelop a vacant building. Following remediation, the building will undergo the necessary renovations to make it usable space for a variety of potential businesses. Funds will be used for site remediation activities including capping a section of the property to prevent contact with contaminated soils, installation of a vapor barrier system, indoor air testing, etc. Funds will also be used to renovate the building to accommodate new businesses.</t>
    </r>
  </si>
  <si>
    <t>Pottstown Trail Greenspace and Gateway</t>
  </si>
  <si>
    <r>
      <rPr>
        <sz val="10"/>
        <color rgb="FF000000"/>
        <rFont val="Arial"/>
        <family val="2"/>
      </rPr>
      <t>Montgomery County Community Collegewill createa community trail connecting its Pottstown Campus to the Schuylkill River Trail.</t>
    </r>
  </si>
  <si>
    <t>Riverfront at Royersford</t>
  </si>
  <si>
    <t>Riverfront at Royersford, LLC</t>
  </si>
  <si>
    <r>
      <rPr>
        <sz val="10"/>
        <color rgb="FF000000"/>
        <rFont val="Arial"/>
        <family val="2"/>
      </rPr>
      <t>Riverfront at Royersford, LLC (Developer) is advancing the comprehensive redevelopment of a nearly 25 acre, underutilized, former industrial site along the Schuylkill River in Royersford Borough, Montgomery County.The RACP grant will be used to fund site preparation costs that will ready the property for vertical development. RACP costs include mass grading, E&amp;S controls, clearing and demolition, storm sewer, concrete, stoning/paving, landscaping, site lighting, survey and mobilization.</t>
    </r>
  </si>
  <si>
    <t>Topgolf King of Prussia</t>
  </si>
  <si>
    <t>Provco Pinegood Golph, LLC</t>
  </si>
  <si>
    <r>
      <rPr>
        <sz val="10"/>
        <color rgb="FF000000"/>
        <rFont val="Arial"/>
        <family val="2"/>
      </rPr>
      <t>This project includes site preparation, renovation, environmental remediation, construction, infrastructure and other related costs to get the site pad ready for the construction of the Topgolf facility.</t>
    </r>
  </si>
  <si>
    <t>Upper Dublin Township Facility</t>
  </si>
  <si>
    <r>
      <rPr>
        <sz val="10"/>
        <color rgb="FF000000"/>
        <rFont val="Arial"/>
        <family val="2"/>
      </rPr>
      <t>This project will rebuild the Township Facility with modern upgrades. As a result of the tornado damage, Police and Administration operations were forced to relocate and re-establish off-site while the Township Facility at 801 Loch Alsh Ave is rebuilt. Once the Township Facility is eventually rebuilt, Police and Administration will move back to the facility and offer the community a safe and modern facility for many decades.</t>
    </r>
  </si>
  <si>
    <t xml:space="preserve">Upper Moreland Township Police Station and Township Building </t>
  </si>
  <si>
    <r>
      <rPr>
        <sz val="10"/>
        <color rgb="FF000000"/>
        <rFont val="Arial"/>
        <family val="2"/>
      </rPr>
      <t>The Township proposes to renovate the entire Township Building to address current inadequacies. All office space will undergo some aspect of renovated activity, with the HVAC, plumbing, electric and information/data infrastructure being upgraded throughout. Upgrades will be made to incorporate security measures to protect staff and visitors. ADA improvements (elevator, restrooms, doorways, etc.) will be made to bring the Township Building up to current ADA standards. Additional space in the Township Building will be gained by relocating the Police Department to a new, freestanding building to be constructed adjacent to the Township Building on Township owned property.</t>
    </r>
  </si>
  <si>
    <t xml:space="preserve">Variety Campus Master Plan Implementation </t>
  </si>
  <si>
    <t xml:space="preserve">Variety, the Children's Charity of the Delaware Valley </t>
  </si>
  <si>
    <t>Worcester Township</t>
  </si>
  <si>
    <t>This project will contribute to Variety's Master Plan by building the VarietyWorks' Headquarters which will be dedicated to supporting the year-round vocational programs. There will be ample storage areas and professional office spaces for 1-on-1 assessments and job coaching. The new building will also serve as a welcome center and safe drop off and pick up location, as it will be the first major building that participants, families and visitors will encounter upon arrival. The project also entails renovations to the campus gymnasium to create a fully ADA-accessible Community Gym &amp; Sports Center.</t>
  </si>
  <si>
    <t>Danville Area Community Center</t>
  </si>
  <si>
    <t>Danville Borough</t>
  </si>
  <si>
    <r>
      <rPr>
        <sz val="10"/>
        <color rgb="FF000000"/>
        <rFont val="Arial"/>
        <family val="2"/>
      </rPr>
      <t>A renovation and expansion of the facility would allow this center to accommodate more community members; improve the offerings that currently exist; make the facility safer, more modern, and more physically appealing; and expand the current programming opportunities.The expansion would provide additional office space, storage space, restrooms, classroom space, fitness space, a teen lounge, and gymnasium space. The renovation would include improvements to the pool, locker rooms, existing restrooms, racquetball court, kitchen, as well as mechanical improvements to the building.</t>
    </r>
  </si>
  <si>
    <t>Danville Community Arts and Cultural Center</t>
  </si>
  <si>
    <t>Danville Business Alliance</t>
  </si>
  <si>
    <t>This project will renovate and rehabilitate existing buildings into flexible, multi-use, multi-function community art and cultural spaces. The facilities will be used for a variety of needs ranging from meeting space, art exhibits, studios, classrooms, etc. This will involve sitework, general construction, HVAC, plumbing, and electrical.</t>
  </si>
  <si>
    <t>ArtsQuest Community Cultural Center II</t>
  </si>
  <si>
    <r>
      <rPr>
        <sz val="10"/>
        <color rgb="FF000000"/>
        <rFont val="Arial"/>
        <family val="2"/>
      </rPr>
      <t>This project includes the demolition of the existing Banana Factory Visual Arts Center and the construction of a new state of the artfacility. This will involve demolition, site work, and shell construction.</t>
    </r>
  </si>
  <si>
    <t>ArtsQuest Turn and Grind Shop</t>
  </si>
  <si>
    <r>
      <rPr>
        <sz val="10"/>
        <color rgb="FF000000"/>
        <rFont val="Arial"/>
        <family val="2"/>
      </rPr>
      <t>This project is an adaptive reuse of the abandoned Bethlehem Steel Corporation plant. The central core of the building will remain open and unobstructed to support flexible use in programming entertainment, cultural attractions science and kindred displays along with other experiential programming and community events. The low-bay areas in the southern length will house a kitchen and food prep area along with bathroom facilities. The low-bay areas in the Northern length will be dedicated to operational storage and shop areas.</t>
    </r>
  </si>
  <si>
    <t>Bethlehem Area School District - Thomas Jefferson Elementary School Reconstruction</t>
  </si>
  <si>
    <r>
      <rPr>
        <sz val="10"/>
        <color rgb="FF000000"/>
        <rFont val="Arial"/>
        <family val="2"/>
      </rPr>
      <t>The Thomas Jefferson Elementary School is used evenings and weekends by the Community. Security barriers are provided to separate the public and private areas of the building.Replace existing infrastructure including all mechanical, electrical, and plumbing systems which are 80 years old and past the end of their useful life; along with upgrading and repairing the building envelope which will significantly increase energy efficiency. Classroom reconstruction to accommodate 21st-century learning and eliminate the open concept classrooms is a priority. Reconfiguration and construction of new core spaces to accommodate increased community use. Security Improvements include an expanded administration offices area with secure entry and cafeteria relocation.</t>
    </r>
  </si>
  <si>
    <t>Bethlehem Area School District - William Penn Elementary School Reconstruction</t>
  </si>
  <si>
    <t>The William Penn Elementary School is used evenings and weekends by the Community. Security barriers are provided to separate the public and private areas of the building.Replace existing infrastructure including all mechanical, electrical, and plumbing systems which are 80 years old and past the end of their useful life; along with upgrading and repairing the building envelope which will significantly increase energy efficiency. Classroom reconstruction to accommodate 21st-century learning and eliminate the open concept classrooms is a priority. Reconfiguration and construction of new core spaces to accommodate increased community use. Security Improvements include an expanded administration offices area with secure entry and cafeteria relocation.</t>
  </si>
  <si>
    <t>Bethlehem Vegan Bakery Expansion</t>
  </si>
  <si>
    <t>Vegan Treats INC</t>
  </si>
  <si>
    <r>
      <rPr>
        <sz val="10"/>
        <color rgb="FF000000"/>
        <rFont val="Arial"/>
        <family val="2"/>
      </rPr>
      <t>To meet current and expected demand for her products this project will purchase the real estate and moveDanielle Konya's Vegan Treats Inc. to a new location. The building will be renovated and redeveloped into a gourmet retail bakery and coffee shop with indoor/outdoor seating. The building will provide space for administrative offices, a production kitchen, a chocolate kitchen, areas for baking, wholesale staging, scullery, and retail space with indoor/outdoor seating. Ample parking exists onsite.</t>
    </r>
  </si>
  <si>
    <t>Bushkill Innovation Center</t>
  </si>
  <si>
    <t>Black Canyon LLC</t>
  </si>
  <si>
    <t>Project includes completing the buildout of office space and improve exterior access; finish the buildout of the warehouse space by adding climate control capabilities, installation of warehouse curtains/walls, replacement of truck loading docks; roof replacements, security enhancements, exterior parking lot paving and security, warehouse window replacement, LED light installation, bathroom remodeling, and fiber optic infrastructure improvements.</t>
  </si>
  <si>
    <t>Project is a planned mixed-use development in the West Ward of the City of Easton. This project will transform six adjacent vacant or underutilized lots into a seven-story structure that has a 12,000-foot supermarket, two parking lots, and a total of 39 one- and two-bedroom apartments on the upper floors. Construction costs include but are not limited to carpentry, mechanical, electrical, plumbing, and roofing.</t>
  </si>
  <si>
    <t>East Lawn Road Redevelopment</t>
  </si>
  <si>
    <t>Endeavor Enterprise LLC</t>
  </si>
  <si>
    <t>Upper Nazareth Township</t>
  </si>
  <si>
    <r>
      <rPr>
        <sz val="10"/>
        <color rgb="FF000000"/>
        <rFont val="Arial"/>
        <family val="2"/>
      </rPr>
      <t>This redevelopment project calls for the construction of a modern, mixed-use property, featuring retail/commercial spaces on the first floor and residential apartments on the second and third floors. It will involve selective demolition, site work, HVAC installation, electrical improvements, and plumbing improvements.</t>
    </r>
  </si>
  <si>
    <t>Easton 185 South 3rd St Confluence</t>
  </si>
  <si>
    <t>The project will be a 183 space parking garage and podium to spur the development of three mixed-use buildings. In addition, a Pedestrian Bridge is proposed to connect the residents and visitors with the Easton Transportation Center garage.</t>
  </si>
  <si>
    <t>Greater Valley YMCA - Nazareth Branch Building</t>
  </si>
  <si>
    <t>Nazareth Borough</t>
  </si>
  <si>
    <t>Renovation of a downtown Nazareth landmark located at 33 S. Main Street. Construction activites include: concrete, masonry, steel work, carpentry, roofing, framing, plumbing, HVAC, electrical, environmental cleanup, equipment, escalations, etc. Funds will also be used to support interest during construction and permitting.</t>
  </si>
  <si>
    <t xml:space="preserve">Hangdog </t>
  </si>
  <si>
    <t>Hangdog LV, LLC</t>
  </si>
  <si>
    <r>
      <rPr>
        <sz val="10"/>
        <color rgb="FF000000"/>
        <rFont val="Arial"/>
        <family val="2"/>
      </rPr>
      <t>Hangdog is an outdoor entertainment venue that includes the largest adventure ropes course on the East Coast with a brewery and food garden. The course will be approx. 4 stories high and is supported by 16 towers from which the 115 climbing elements will be suspended.The project involves improving a 3.7 acre parcel that has been acquired by a related entity. The improvements will include land improvements that allow for erecting the aerial attraction and beer garden, including bringing the storm water maintenance up to current zoning requirements.</t>
    </r>
  </si>
  <si>
    <t>Lehigh Township Public Works Facility II</t>
  </si>
  <si>
    <t>Project is constructing a new Public Works building on vacant land located in the current Municipal Complex. The proposed building will be large enough to house all trucks and equipment, contain a lift and two service bays. The vehicle storage area will be heated and have a floor drain to wash down vehicles. Separate storage area will allow for storage of signs, barricades and other supplies away from the general garage area as to eliminate clutter and tripping hazards. There will be a small office/training room, lunchroom, modern bathroom facility with shower for our employees.</t>
  </si>
  <si>
    <t>LHF Machine Shop Upenders</t>
  </si>
  <si>
    <t>Lehigh Heavy Forge Corporation</t>
  </si>
  <si>
    <r>
      <rPr>
        <sz val="10"/>
        <color rgb="FF000000"/>
        <rFont val="Arial"/>
        <family val="2"/>
      </rPr>
      <t>The Machine Shop Upenders project will install new foundations for each Upender and install the new equipment atop these foundations. Each Upender will bring enhanced safety, more cost efficient manufacturing and more jobs to the site.</t>
    </r>
  </si>
  <si>
    <t>Majestic Hanover Flex Center Business Park at LVIA</t>
  </si>
  <si>
    <t>Majestic Realty Co.</t>
  </si>
  <si>
    <r>
      <rPr>
        <sz val="10"/>
        <color rgb="FF000000"/>
        <rFont val="Arial"/>
        <family val="2"/>
      </rPr>
      <t>This project entails the construction of backbone public infrastructure on LVIA's unimproved landto be used as a flex park. This includes surface improvements (road paving &amp; striping, curb &amp; gutter, sidewalk &amp; adjacent landscaping, fire hydrants, street lights, etc.), subsurface wet and dry utilities (water, sewer and storm pipes, electrical &amp; telecom lines, conduits and vaults, and natural gas lines), and other improvements.</t>
    </r>
  </si>
  <si>
    <t>Marquis Parking Garage 27 S 3rd Street - Easton II</t>
  </si>
  <si>
    <t>City Center Investment Corporation</t>
  </si>
  <si>
    <r>
      <rPr>
        <sz val="10"/>
        <color rgb="FF000000"/>
        <rFont val="Arial"/>
        <family val="2"/>
      </rPr>
      <t>The vision for this parcel is to demolish and replace the existing outdated parking structure with a dynamic mixed-use development that would include enough captive parking to substantially address the needs of the project and visitors to Easton's Downtown. The proposed development will include a new 302 space parking garage that will assist with alleviating the City of Easton's public parking deficit and will spur further private investment into the site. Additional private investment in the site will include 274 new residential dwelling units and 6,192 square feet of commercial retail space.</t>
    </r>
  </si>
  <si>
    <t>Moore Township Police and Municipal Building</t>
  </si>
  <si>
    <t>Moore Township</t>
  </si>
  <si>
    <r>
      <rPr>
        <sz val="10"/>
        <color rgb="FF000000"/>
        <rFont val="Arial"/>
        <family val="2"/>
      </rPr>
      <t>The Township plans to renovate the existing building or construct a new municipal building housing the Administration, Zoning and Planning, and Police departments. The upgraded facility would include additional spaces including a lobby, larger meeting room space, office space for tax collector and support staff, restroom and locker room facilities for the Police Department, additional storage spaces for property and other township documents, and holding bays for the Police Department.</t>
    </r>
  </si>
  <si>
    <t>Portland Power Plant - Remediation and Asbestos Removal</t>
  </si>
  <si>
    <t xml:space="preserve">RPL East, LLC </t>
  </si>
  <si>
    <t>Upper Mt Bethel Township</t>
  </si>
  <si>
    <r>
      <rPr>
        <sz val="10"/>
        <color rgb="FF000000"/>
        <rFont val="Arial"/>
        <family val="2"/>
      </rPr>
      <t>The funds will be used to remove and dispose of asbestos containing materials that were identified in a survey, as well as demolish one of the decommissioned boilers on the site. This project specifically addresses the asbestos identified by the survey, and excludes demolition activities that will eventually follow.</t>
    </r>
  </si>
  <si>
    <t>Sculac Channel Improvements</t>
  </si>
  <si>
    <r>
      <rPr>
        <sz val="10"/>
        <color rgb="FF000000"/>
        <rFont val="Arial"/>
        <family val="2"/>
      </rPr>
      <t>The project will maintain travel continuity along the lower Lehigh River segment of the Delaware &amp; Lehigh (D &amp; L) Trail. The trail runs 140 miles from Philadelphia to Mountain Top in the Appalachians.The project entails significant improvements to a large concrete culvert D&amp;L Trail bridge near the Lehigh River. Major components of work include design, surveying, plan, and specifications preparations; permit applications; bid phase management; contract administration; site observation; concrete rubble, debris, and sediment removal; excavation and grading; wingwall demolition; wingwall and outfall foundation upgrade compaction grouting; upstream wingwall reconstruction and anchoring; concrete outfall base and level-spreader construction and anchoring; rip-rap embedment to reduce water velocity.</t>
    </r>
  </si>
  <si>
    <t>Second Floor Expansion NMIH II</t>
  </si>
  <si>
    <t>National Museum of Industrial History</t>
  </si>
  <si>
    <r>
      <rPr>
        <sz val="10"/>
        <color rgb="FF000000"/>
        <rFont val="Arial"/>
        <family val="2"/>
      </rPr>
      <t>This project will provide a vibrant community hub for learning that will contribute to visibility &amp; tourism for the Greater Lehigh Valley as a region rich in history &amp; cultural recreational opportunities. This phase of second floor expansion will include infrastructure buildout including flooring, ceilings, walls, insulation, casework, doors, frames, paint, fire protection and HVAC enhancements, and electrical as well as the build out of office/archival storage space, restrooms, catering kitchen and fixtures for flexible exhibit/event space.</t>
    </r>
  </si>
  <si>
    <t>Selective Demo and Abatement of Steel General Office Bldg-Bethlehem</t>
  </si>
  <si>
    <t>These environmental concerns must be addressed to pave the way for the rest of the project therefore this project is for the demolition and abatement of portions of the SGO building.</t>
  </si>
  <si>
    <t>St. Luke Hospital-Anderson Campus Expansion</t>
  </si>
  <si>
    <t>St. Luke's Hospital Anderson Campus</t>
  </si>
  <si>
    <r>
      <rPr>
        <sz val="10"/>
        <color rgb="FF000000"/>
        <rFont val="Arial"/>
        <family val="2"/>
      </rPr>
      <t>St. Luke's is currently working on relocating and expanding the Emergency Department (ED). This project will renovate the existing/former ED space for an expanded pre-operative and post-operative area, an additional operating room, and space for the new radiology residency program.</t>
    </r>
  </si>
  <si>
    <t>Treatment Trends - West Easton Drug Treatment</t>
  </si>
  <si>
    <t>Treatment Trends Inc.</t>
  </si>
  <si>
    <r>
      <rPr>
        <sz val="10"/>
        <color rgb="FF000000"/>
        <rFont val="Arial"/>
        <family val="2"/>
      </rPr>
      <t>The funds requested would be put toward the cost of demolition and renovation on the property at 110 Main St in West Easton. The building is in need of a new roof, sealing of exterior brick and windows, which will be completed prior to beginning the interior work. The request for funds is being made for the interior renovation of the facility including plumbing, electric and HVAC. Additionally, the entire building will need to be retrofitted to create single and double bedrooms, bathrooms, offices and meeting rooms, a commercial kitchen, and a gym facility for resident use.</t>
    </r>
  </si>
  <si>
    <t>Watermark Easton</t>
  </si>
  <si>
    <t>Watermark Easton LLC</t>
  </si>
  <si>
    <r>
      <rPr>
        <sz val="10"/>
        <color rgb="FF000000"/>
        <rFont val="Arial"/>
        <family val="2"/>
      </rPr>
      <t>Watermark Easton is a new construction project located at 45 Larry Holmes Drive in Easton that includes a 250-space parking deck flanked by two buildings containing a total of 150 apartment units. Each building will offer residential space with balconies and views of the Delaware River. The proposed RACP scope is focused on construction of the parking structure at the site, including associated site improvements.</t>
    </r>
  </si>
  <si>
    <t>Sunbury Hospital Revitalization</t>
  </si>
  <si>
    <t>Sunbury Hospital was closed in March 2020 and was recently donated by UPMC to DRIVE for redevelopment. Proposed project is to improve mechanical systems, update interior fixtures such as flooring, walls, and lighting, as well as for construction to create various sized residential space, commercial space, retail areas, and community spaces for use by any number of social service or public entities to provide programming.</t>
  </si>
  <si>
    <t>Perry County Government Center II</t>
  </si>
  <si>
    <t>This project will support early efforts to build a new centralized government center to house multiple services and departments in one location.</t>
  </si>
  <si>
    <t>1006 Buttonwood-Philadelphia</t>
  </si>
  <si>
    <t>Arts + Crafts</t>
  </si>
  <si>
    <r>
      <rPr>
        <sz val="10"/>
        <color rgb="FF000000"/>
        <rFont val="Arial"/>
        <family val="2"/>
      </rPr>
      <t>This project is the catalyst for prospective development around it.Constructing a mixed use multi story parking garage with ground floor retail, ample EV Charging and a green roof to offset carbon emissions will consolidate the numerous surface parking spaces into a sustainable structure and provide opportunities for infill development to bolster the burgeoning Spring Arts District.</t>
    </r>
  </si>
  <si>
    <t>2000 Arch Street - Philadelphia</t>
  </si>
  <si>
    <t>Ace American Insurance Company (Chubb)</t>
  </si>
  <si>
    <r>
      <rPr>
        <sz val="10"/>
        <color rgb="FF000000"/>
        <rFont val="Arial"/>
        <family val="2"/>
      </rPr>
      <t>Funds will be utilized to offset costs related to the construction of a state-of-the-art Class A office building to centralize Chubb's operations in the City of Philadelphia.</t>
    </r>
  </si>
  <si>
    <t xml:space="preserve">222 Church Street Façade Restoration </t>
  </si>
  <si>
    <t>Market 222 Church LLC</t>
  </si>
  <si>
    <r>
      <rPr>
        <sz val="10"/>
        <color rgb="FF000000"/>
        <rFont val="Arial"/>
        <family val="2"/>
      </rPr>
      <t>This project will assist with the required restoration, reconstruction, and structural repairs of these three prominent, historic buildings at 231, 233, and 237 Market Street in Philadelphia. It will correct the structural deterioration and deferred maintenance conditions, and reconstruct the missing parapet, cornice, and signboard. It will also repair and reinstall the pressed metal cornice and consoles; repair the south wall where it has pulled away from the building; replace the deteriorated wood window sills; and repair or replace the longitudinally cracked stone subsills.</t>
    </r>
  </si>
  <si>
    <t>2323 Chestnut Labs</t>
  </si>
  <si>
    <t>MREF II 2301 Chestnut LP</t>
  </si>
  <si>
    <r>
      <rPr>
        <sz val="10"/>
        <color rgb="FF000000"/>
        <rFont val="Arial"/>
        <family val="2"/>
      </rPr>
      <t>This project entails an adaptive-reuse conversion of a former office building and original piano factory into a state-of-the-art and trophy-quality life science research and development lab. Construction will entail (amongst architectural improvements) a complete overhaul and renovation of the building's mechanical, electrical, and plumbing systems to replace existing with new lab-ready equipment, and a structural additional atop the existing building.</t>
    </r>
  </si>
  <si>
    <t>3.0 University Places-Ben Franklin Innovation and Community Impact Center II</t>
  </si>
  <si>
    <t>Proposed project is for the build out of The Ben Franklin Innovation &amp; Community Impact Center. The center will be a lab/office coworking, workforce development and incubator space.</t>
  </si>
  <si>
    <t>33rd and Oxford Homeownership - Philadelphia</t>
  </si>
  <si>
    <r>
      <rPr>
        <sz val="10"/>
        <color rgb="FF000000"/>
        <rFont val="Arial"/>
        <family val="2"/>
      </rPr>
      <t>Eleven green new affordable homeownership units built on vacant lots Strawberry Mansion in Lower North Philadelphia.Funds will be used for the pre-development and construction of the 11 homes including required infrastructure, utilities, on-site and any required off-site improvements, and associated development costs. RACP funds will also be used for the other neighborhood improvement activities that will improve the streetscapes in the area. Those include tree planting and trimming, landscaping, planter installation, lighting, sidewalk repairs, and light façade improvements.</t>
    </r>
  </si>
  <si>
    <t>3711 Germantown Avenue</t>
  </si>
  <si>
    <t>3711 Germantown Partners, LLC</t>
  </si>
  <si>
    <t>This project entails a renovation and clean-out at our 3711 Germantown Ave property. This includes a complete, modern code compliant and ADA upgrades, vanilla box renovation that will allow for a community-driven use to utilize the historic structure. With the completion of the proposed scope, the space would entice a thoughtful and community-minded tenant to the space and allow for pave a way for the full construction of the property.</t>
  </si>
  <si>
    <t>4900 Wyalusing Avenue Security and Building Improvement</t>
  </si>
  <si>
    <t>Community Council MH/MR Inc. (dba- Community Council Health Systems)</t>
  </si>
  <si>
    <r>
      <rPr>
        <sz val="10"/>
        <color rgb="FF000000"/>
        <rFont val="Arial"/>
        <family val="2"/>
      </rPr>
      <t>The project will renovate Community Council Health System's (CCHS) facility at 4900 Wyalusing Avenue. Project includes the complete renovation of the facility's exterior security lighting, roof repair, replacement of gutters and down spouts and full restoration and repointing of building facades. It will also include interior renovations to our staff/mental health provider officers, including improving technology infrastructure for telehealth, improvements to our waiting area, recreational area and community kitchen.</t>
    </r>
  </si>
  <si>
    <t>5616 North Broad Street-Philadelphia</t>
  </si>
  <si>
    <t>5616 North Broad Street Associates LLC</t>
  </si>
  <si>
    <t>This property is located in the Logan/Ogontz/Fern Rock neighborhood along the North Broad commercial corridor, one block north of one of the busiest SEPTA bus and rail terminals located at Broad and Olney. This project includes much-needed stabilization of the remaining building structure at 5616-20 N. Broad, which consists merely of two exterior walls. As such, the building will require a full structural renovation, roof system, complete interior fit-out along with a by-right rear expansion component that will enable the national retail shoe brand Foot Locker to take occupancy as a tenant in their prototypical size store. Zoning review is currently underway.</t>
  </si>
  <si>
    <t>A and Indiana Campus - Philadelphia 2</t>
  </si>
  <si>
    <t>Impact Services Corp.</t>
  </si>
  <si>
    <t>Renovations will include all new systems, floors, historic windows, roofing, elevators, stairs and finishes. The project will also include completion of site work and parking for access to the building.</t>
  </si>
  <si>
    <t>Acquisition of Swedenborgian Church and Museum Expansion</t>
  </si>
  <si>
    <r>
      <rPr>
        <sz val="10"/>
        <color rgb="FF000000"/>
        <rFont val="Arial"/>
        <family val="2"/>
      </rPr>
      <t>Phased projects include: office moves for executive, financial, and advancement staff to the second floor of the church sanctuary; the creation of two classrooms and educational offices on the third floor of the church sanctuary; the creation of exhibition space for the public on the first floor of the church sanctuary; the addition of an elevator to the church's parish house to create viable event and office space; the creation of a new entrance to the church property via the College's Benjamin Rush Medicinal Garden; and overall code improvements and maintenance.</t>
    </r>
  </si>
  <si>
    <t>AdvanSix Dock and Delaware Avenue Pedestrian Safety II</t>
  </si>
  <si>
    <r>
      <rPr>
        <sz val="10"/>
        <color rgb="FF000000"/>
        <rFont val="Arial"/>
        <family val="2"/>
      </rPr>
      <t>Proposed project includes construction of a new dock and new section of pipeline that will serve to address multi-modal logistical efficiency, ease congestion in the Bridesburg neighborhood and ensure public safety including on the new planned paths and walkways along the Delaware River.</t>
    </r>
  </si>
  <si>
    <t>Agency of Agency</t>
  </si>
  <si>
    <t>Your Agency Incorporated</t>
  </si>
  <si>
    <r>
      <rPr>
        <sz val="10"/>
        <color rgb="FF000000"/>
        <rFont val="Arial"/>
        <family val="2"/>
      </rPr>
      <t>This redevelopment project will transfor the vacant properties into a vibrant cultural anchor. A complete renovation of the buildings will create a “Willy Wonka-like art factory” pf connected exhibit spaces, artist installations, performance art, and a working muralist studio. Outdoor spaces will feature interactive public artwork and expanded seating for the public. Construction and renovations include the complete redesign of the exterior façade, installation of interior elevators, installation of improved and energy efficient HVAC systems, upgrades and replacements of plumbing and electrical systems, initial site work and infrastructure improvements, and the complete interior fit-out of the facility.</t>
    </r>
  </si>
  <si>
    <t>Allegheny West Community Food Center</t>
  </si>
  <si>
    <r>
      <rPr>
        <sz val="10"/>
        <color rgb="FF000000"/>
        <rFont val="Arial"/>
        <family val="2"/>
      </rPr>
      <t>This project will provide a low-income community access to fresh, affordable food as well as provide jobs and job training.The new construction of a commercial building will take place on a currently vacant former industrial site. The building will include a community grocery store and headquarters and storage warehouse.</t>
    </r>
  </si>
  <si>
    <t>Alliance for Progress Charter School-Fit Out of the Fourth Floor</t>
  </si>
  <si>
    <t>Alliance for Progress Charter School, Inc.</t>
  </si>
  <si>
    <r>
      <rPr>
        <sz val="10"/>
        <color rgb="FF000000"/>
        <rFont val="Arial"/>
        <family val="2"/>
      </rPr>
      <t>This project entails fitting out the fourth floor,currently in a shell condition, of the school building. The fit out will include partitions, flooring, ceiling, finished for electric, plumbing, and HVAC.</t>
    </r>
  </si>
  <si>
    <t>AR Resurgence 2</t>
  </si>
  <si>
    <t>Friends of Ryan, INC.</t>
  </si>
  <si>
    <r>
      <rPr>
        <sz val="10"/>
        <color rgb="FF000000"/>
        <rFont val="Arial"/>
        <family val="2"/>
      </rPr>
      <t>Being outside supports an active lifestyle which has been shown to improve overall physical health, increase life expectancy, and reduce cancer. Mental wellness benefits include decreased incidence of depression and faster stress recovery. Through the rehabilitation of an existing field to include a public track and field, lighted for year-round multi-purpose use, as well as ADA-compliant restrooms, concession, stadium seating, and an adjacent dog park, the community will have a state-of-the-art outdoor space in which to observe or participate in outdoor activities.</t>
    </r>
  </si>
  <si>
    <t>Arch Street Meeting House</t>
  </si>
  <si>
    <t>Arch Street Meeting House Preservation Trust</t>
  </si>
  <si>
    <r>
      <rPr>
        <sz val="10"/>
        <color rgb="FF000000"/>
        <rFont val="Arial"/>
        <family val="2"/>
      </rPr>
      <t xml:space="preserve">Funds will be used to install new HVAC and fire suppression systems at Arch Street Meeting House. In addition, construct and install a new hot water boiler, new hot water pipes, new ductwork for air conditioning, new air conditioning condensers and systems, a pump room for a fire suppression system and piping and controls for that system. </t>
    </r>
  </si>
  <si>
    <t>Arch Street UM Church Historic Building Restoration II</t>
  </si>
  <si>
    <t>Arch Street United Methodist Church</t>
  </si>
  <si>
    <r>
      <rPr>
        <sz val="10"/>
        <color rgb="FF000000"/>
        <rFont val="Arial"/>
        <family val="2"/>
      </rPr>
      <t>This project includes building renovations and improvements to ASUMC. This entails:masonry repairs to the exterior and interior of the church's steeple; replacement of the slate roof; installation of new bathrooms, showers, laundry facilities, hydraulic lift, and replacement of the HVAC cooling tower.</t>
    </r>
  </si>
  <si>
    <t>Arsenal Revitalization Building 28</t>
  </si>
  <si>
    <t>We will rehabilitate buildings 28 and 28-A in THE ARSENAL. The construction includes the complete interior demolition and removal of unneeded building improvements, the complete restoration and replacement of windows, roof replacement, plumbing upgrades, electrical rough-in, and similar components of the buildings, drywall partitions, electrical installations including receptacles, lighting, communications, ect., drop ceiling, HVAC system, elevator and other finish work including carpeting, doors, hardware's, etc. so the building is completed and ready for occupancy upon execution of leases.</t>
  </si>
  <si>
    <t>AWF 22nd Street Commercial and Community Development II</t>
  </si>
  <si>
    <r>
      <rPr>
        <sz val="10"/>
        <color rgb="FF000000"/>
        <rFont val="Arial"/>
        <family val="2"/>
      </rPr>
      <t>The project will entail the demolition of an old, inadequate recreation center and the new construction of a larger recreation center to better serve the surrounding low-income community in North Philadelphia. The new construction of the larger recreation center will provide more space for existing and expanded programs, including a classroom/flex space, computer lab/afterschool program space, multimedia room, recording studio/maker space, commercial kitchen, and office and storage space. There will also be a brand-new indoor half basketball court and multipurpose space for middle school age programs.</t>
    </r>
  </si>
  <si>
    <t>Barrett Playground Rebuild</t>
  </si>
  <si>
    <t>Nicetown Community Development Corporation</t>
  </si>
  <si>
    <r>
      <rPr>
        <sz val="10"/>
        <color rgb="FF000000"/>
        <rFont val="Arial"/>
        <family val="2"/>
      </rPr>
      <t>The project entails the complete demolition of the existing building, the site infrastructure and all of the existing site improvements, and their replacement with new improvements, including a recreation building containing a regulation size gymnasium and ample programing space. The new site improvements will include a new storm water management system, new outdoor basketball courts, a new all-purpose court, Play areas with inviting equipment will be provided for young children and another facility for older children; a 'sprayground' feature will be installed</t>
    </r>
  </si>
  <si>
    <t>Bartram Village - Philadelphia</t>
  </si>
  <si>
    <r>
      <rPr>
        <sz val="10"/>
        <color rgb="FF000000"/>
        <rFont val="Arial"/>
        <family val="2"/>
      </rPr>
      <t>Bartram Village Redevelopment will help to positively transform the Southwest Philadelphia community by bringing mixed-income, high quality housing and amenities including community space, new parks and recreational areas in addition complementary commercial space.The unit mix will consist of 8 1BR, 31 2BR, 23 3BR and 2 4BR units. The homes will be energy efficient and meet the requirements of Enterprise Green Communities with Energy Star appliances.</t>
    </r>
  </si>
  <si>
    <t>Be Well Center Upgrades</t>
  </si>
  <si>
    <t>The Behaviorial Wellness Center at Girard</t>
  </si>
  <si>
    <t>Wireless panic system to de-escalate incidents for safety of employees/patients, Renovation for outdoor activities, exercise and contemplative areas, Sprinkler system for Magnolia and Hawthorne buildings, Three automated machines and seven medication carts to ensure efficient, precision medication disbursement, Multiple repair/renovation projects, including residential unit bathrooms, nursing stations in multiple buildings and expansion of acute psychiatric.</t>
  </si>
  <si>
    <t>Bellwether District South Philadelphia Revitalization for Industrial Growth Phase 1</t>
  </si>
  <si>
    <t>Philadelphia Energy Solutions Refining and Marketing LLC</t>
  </si>
  <si>
    <r>
      <rPr>
        <sz val="10"/>
        <color rgb="FF000000"/>
        <rFont val="Arial"/>
        <family val="2"/>
      </rPr>
      <t>This project is part of a comprehensive redevelopment of The Bellwether District into a modern life science and intermodal logistics hub. Specifically, it will invovle earth moving; a civil and geotechnical effort toraise portions of the site out of 100 and 500yr floodplains; and other earth moving activities required to facilitate future program goals to provide vehicular and pedestrian access to the future economic hub.</t>
    </r>
  </si>
  <si>
    <t>BioAnalysis Brings Life Sciences To Philly - Kensington Community</t>
  </si>
  <si>
    <t>BioAnalysis, llc.</t>
  </si>
  <si>
    <t>Proposed project is the buildout of a custom CRO qualified to provide services not offered by competitors. Our scale up will meet shifting demand for assessment of gene and cell therapies and diverse ‘large molecule’ drugs. Expansion of CRO laboratory space and our office space provides critical facility support that will maintain the exponential growth trajectory of the company.</t>
  </si>
  <si>
    <t>BIOPHIL Production Facilities in North Philadelphia</t>
  </si>
  <si>
    <t xml:space="preserve">Biophil Natural Fibers </t>
  </si>
  <si>
    <t>The project will purchase and renovate an abandoned warehouse space to relocate and expand our production line. The renovations include remediating the property to address all environmental concerns, new roof, upgrading electrical components, installing new LED lighting, upgrading all plumbing, installing an HVAC system, replacing windows, adding insulation, bringing the buildings up to code for ADA accessibility, repaving the parking area, adding a loading/unloading zone and generally reconfiguring the buildings and providing structural reinforcement as necessary.</t>
  </si>
  <si>
    <t>Biotechnology Pandemic Research Center at One uCity Square</t>
  </si>
  <si>
    <t>Integral Molecular</t>
  </si>
  <si>
    <t>This project will entail the fit out of new laboratory and office space within the core and shell of the new One uCity Square building. The buildout includes all major trades, including carpentry, electrical, HVAC, and plumbing, to support wet lab activities and the offices that house our scientists.</t>
  </si>
  <si>
    <t>BSM Exterior Repairs and Interior Renovations</t>
  </si>
  <si>
    <r>
      <rPr>
        <sz val="10"/>
        <color rgb="FF000000"/>
        <rFont val="Arial"/>
        <family val="2"/>
      </rPr>
      <t>The “Exterior Repairs” will include replacing of the flat membrane roofs around the sides and rear of the building; replacing the sloped slate roof above the sanctuary; and performing additional masonry repairs on the north, south, and east facades. The “Interior Renovations” will include expanding and upgrading the existing commercial kitchen, guest mail storage and distribution; renovating guest and staff restrooms; increasing ADA accessibility; creating dedicated spaces for offices and meeting rooms, receiving, processing and distributing clothing and personal care products.</t>
    </r>
  </si>
  <si>
    <t>Budd Bioworks Budd Innovation Center</t>
  </si>
  <si>
    <t>PA Opportunity Park Partners LLC</t>
  </si>
  <si>
    <r>
      <rPr>
        <sz val="10"/>
        <color rgb="FF000000"/>
        <rFont val="Arial"/>
        <family val="2"/>
      </rPr>
      <t>Budd Bioworks is a large scale adaptive reuse project. The Budd Innovation Center will develop a lab and small-scale commercialization space. The spaces will be modular and highly reusable, and are designed to support long-term growth of the innovation cluster within North Philadelphia and provides a launch pad for developing companies which support the growth of the life science economy.</t>
    </r>
  </si>
  <si>
    <t>Caring For Friends</t>
  </si>
  <si>
    <r>
      <rPr>
        <sz val="10"/>
        <color rgb="FF000000"/>
        <rFont val="Arial"/>
        <family val="2"/>
      </rPr>
      <t>The expansion of our warehouse will greatly benefit the community because we continue to increase the amount of food we rescue on a daily basis and without adequate cold storage, it makes it impossible to rescue, package, store, and distribute this food to the vulnerable populations that need it. Caring for Friends is proposing to expand their existing office and warehouse building with a proposed cold storage building. The proposed cold storage building will consist of 90% freezer area and 10% cooler area.</t>
    </r>
  </si>
  <si>
    <t xml:space="preserve">Cecil B Moore Avenue Marketplace </t>
  </si>
  <si>
    <t xml:space="preserve">Beech Community Services </t>
  </si>
  <si>
    <t>The forecast for the use of the funds scope of work will include the design and planning for the project redevelopment construction of 1905-1911 Cecil B Moore Ave, Philadelphia. The required demolition of the interior structure to enable new structural members for the basement, first floor, second floor joist addition and roofing structure, a new elevator and stair well will be constructed. The new construction will address many City of Philadelphia ADA/ Fire Safety code compliance requirements.</t>
  </si>
  <si>
    <t>Cecil B Moore Recreation Center-Philadelphia Rebuild</t>
  </si>
  <si>
    <r>
      <rPr>
        <sz val="10"/>
        <color rgb="FF000000"/>
        <rFont val="Arial"/>
        <family val="2"/>
      </rPr>
      <t>This project will demolishn and renovate the existing Cecil B. Moore Recreation Center, resulting in a new recreation building that includes a gym sized for standard high school-level play, multipurpose rooms, offices, and auditorium.</t>
    </r>
  </si>
  <si>
    <t xml:space="preserve">Chabad 3509 Baring </t>
  </si>
  <si>
    <t>Chabad serving Drexel INC</t>
  </si>
  <si>
    <t>Project consists of the construction of the new center. These includes installing a safe, solid foundation, a new roof, preparing the building's shell, installing all plumbing and electric, insulation and drywall, installing kitchen and bathroom fixtures, installing all the restaurant fixtures and appliances, doors, windows, flooring and all the finishings. It also includes all items needed to ensure ADA compliancy and comply with all safety and fire regulations.</t>
  </si>
  <si>
    <t>Chamounix Stables Refurbishment and Indoor Riding Arena Build II</t>
  </si>
  <si>
    <t>Work to Ride, Inc</t>
  </si>
  <si>
    <r>
      <rPr>
        <sz val="10"/>
        <color rgb="FF000000"/>
        <rFont val="Arial"/>
        <family val="2"/>
      </rPr>
      <t>Project includes a new Indoor Arena Building, a new Connector Building and renovation of the existing Center. The accessible Indoor Arena will contain a equestrian surface. The Connector will contain baths and lockers for students and an indoor Tack Area. 80 solar panels (19kW) and a rainwater-harvesting will irrigate the indoor riding surface and tie into the new bio-retention basin. The existing stables will be renovated, creating two classrooms and a student lounge with Kitchenette. Lesson Tack, Polo Tack and Offices will be renovated. Building Systems and lighting will be upgraded. Site work will make the facility accessible. The Paddock will be re­ surfaced to insure horse health.</t>
    </r>
  </si>
  <si>
    <t>Cherashore Playground 2022</t>
  </si>
  <si>
    <t>Mt. Airy USA (d/b/a Mt. Airy CDC)</t>
  </si>
  <si>
    <t>This project will bring about comprehensive enhancements to the Cherashore Playground and Recreation Center. The work for this project includes: site and building renovations, specifically W. Chew Avenue entry work, equipment for the playground/sprayground, and improvements to the recreation center.</t>
  </si>
  <si>
    <t>Chestnut Hill College-Neurodiversity Life Skills Career Program at SugarLoaf Campus</t>
  </si>
  <si>
    <t>Chestnut Hill College</t>
  </si>
  <si>
    <r>
      <rPr>
        <sz val="10"/>
        <color rgb="FF000000"/>
        <rFont val="Arial"/>
        <family val="2"/>
      </rPr>
      <t>To address the needs of participants in the proposed Neurodiversity Program, CHC will renovate existing structures on its SugarLoaf campus to provide lodging; instructional space for vocational, life skills training, counseling &amp; support groups; office space for program personnel; and recreational spaces. ADA accessibility to these spaces also will be addressed. New construction will include improved roadway/parking required to access these facilities.</t>
    </r>
  </si>
  <si>
    <t>Chestnut Hill Hospital Facility Modernization</t>
  </si>
  <si>
    <t>Chestnut Hill Hospital</t>
  </si>
  <si>
    <r>
      <rPr>
        <sz val="10"/>
        <color rgb="FF000000"/>
        <rFont val="Arial"/>
        <family val="2"/>
      </rPr>
      <t>Exterior updates to the 60-year-old building are required to maintain the structures integrity. Interior modifications are necessary to ensure safe, efficient, and high-quality care improve accessibility. Project willrenovate and construct interior space to develop new clinical procedure areas, patient rooms and common areas for family and visitors. Funds will also be used to reinforce the facility's infrastructure, such as its HVAC system and elevators. to accommodate new HVAC systems and renovate existing elevators throughout the hospital. General contractor costs for construction make up the bulk of the expenses.</t>
    </r>
  </si>
  <si>
    <t>Childrens Crisis Treatment Center - North</t>
  </si>
  <si>
    <t>HACE</t>
  </si>
  <si>
    <t>The development of a new, child and family outpatient mental health clinic will allow the Children’s Crisis Treatment Center (CCTC) to expand their culturally competent, trauma-focused mental health services in the heart of Philadelphia’s Latinx community. Proposed project is the construction of a new building include the pre-construction sitework, core and shell of the building, and other hard costs.</t>
  </si>
  <si>
    <t>CHOP - Schuylkill Avenue Research Building</t>
  </si>
  <si>
    <r>
      <rPr>
        <sz val="10"/>
        <color rgb="FF000000"/>
        <rFont val="Arial"/>
        <family val="2"/>
      </rPr>
      <t>The project will construct a new research tower, the Schuylkill Avenue Research Building (SARB), immediately adjacent to the existing Roberts Center for Pediatric Research. The tower will include laboratories and vivarium space at the top of the building. Each floor will have dedicated to lecture, conference, and collaboration space. Construction activities include site excavation, demolition and building construction such as masonry and fire protection sprinkler piping.</t>
    </r>
  </si>
  <si>
    <t>Christian Street YMCA Revitalization</t>
  </si>
  <si>
    <r>
      <rPr>
        <sz val="10"/>
        <color rgb="FF000000"/>
        <rFont val="Arial"/>
        <family val="2"/>
      </rPr>
      <t>Project includes selective demolition, renovation and expansion. Renovation examples are a new 2-story addition on front face of building; modernizing facility presentation; 2nd floor wellness center overlooking street; and Billboard for a healthy lifestyle and Rooftop playground.</t>
    </r>
  </si>
  <si>
    <t>Christy Recreation Center</t>
  </si>
  <si>
    <t>City of Philadelphia</t>
  </si>
  <si>
    <t>Proposed project is to renovate the existing Recreation Center building and grounds, including ADA access to and throughout the facility. The facility will become more accessible, better lit, greener, with better lines of sight, more efficient use of interior and exterior spaces, better, newer equipment for users of all ages, and more places to sit, eat, play, and recreate.</t>
  </si>
  <si>
    <t>City Hall Façade and Tower Lighting</t>
  </si>
  <si>
    <r>
      <rPr>
        <sz val="10"/>
        <color rgb="FF000000"/>
        <rFont val="Arial"/>
        <family val="2"/>
      </rPr>
      <t>CCD proposes using RACP funds to reconstruct the lighting system by replacing all fixtures and related components, upgrading from metal halide lighting to efficient color-changing LED technology, as well as constructing a new network of program controls that allow remote access to program color coordination and changes. The work will include a significant improvement of lighting levels with reduced energy consumption and the addition of graze lighting of street-level portions of the building not currently illuminated.</t>
    </r>
  </si>
  <si>
    <t>Civic Phase II</t>
  </si>
  <si>
    <t>St Joe Phase II Property Owner LLC</t>
  </si>
  <si>
    <t>This project will construct and buildout the commercial/retail space in the new mixed-use building. It will include HVAC, wiring, ductwork, plumbing, electrical, fire safety requirements, handicap accessibility improvements, and other tenant improvements required for businesses to operate within the space. In addition, it will construct the below-grade parking to be used by the building.</t>
  </si>
  <si>
    <t>Cobbs Creek Stream Restoration</t>
  </si>
  <si>
    <t>Cobbs Creek Foundation</t>
  </si>
  <si>
    <r>
      <rPr>
        <sz val="10"/>
        <color rgb="FF000000"/>
        <rFont val="Arial"/>
        <family val="2"/>
      </rPr>
      <t>Cobbs Creek Foundation will restore areas along Cobbs Creek, Indian Creek, and five Unnamed Tributaries. The project includes the restoration of degraded stream channel in a predominantly urban watershed. The ultimate purpose of this project is to provide comprehensive aquatic resource restoration. It will involve sitework, erosions and sediment control, stabilization/seeding/landscaping, retaining walls, utility alterations, and city sewer adjustments.</t>
    </r>
  </si>
  <si>
    <t>Commercial - 4151-61 Lancaster Avenue</t>
  </si>
  <si>
    <t>4151 Lancaster Avenue LLC</t>
  </si>
  <si>
    <r>
      <rPr>
        <sz val="10"/>
        <color rgb="FF000000"/>
        <rFont val="Arial"/>
        <family val="2"/>
      </rPr>
      <t>This project will construct a new commercial space consisting of grocery store, trade school and daycare center at the project site. The commercial space consists of a steel podium structure with no basement.It will offer mixed income opportunities forthe local workforce.</t>
    </r>
  </si>
  <si>
    <t>Commercial GPHA at Village Square</t>
  </si>
  <si>
    <t>Great Philadelphia Health Action, Inc.</t>
  </si>
  <si>
    <t>The project entails the construction and infrastructure for a Federally Qualified Health Center. The medical center will be on the 2nd floor and partially the 1st of a six story mixed-use apartment building composed of workforce housing above the medical center, and a full service grocery store below.</t>
  </si>
  <si>
    <t>Community Boathouse and Workshop on the Tidal Schuylkill River - Phase III</t>
  </si>
  <si>
    <r>
      <rPr>
        <sz val="10"/>
        <color rgb="FF000000"/>
        <rFont val="Arial"/>
        <family val="2"/>
      </rPr>
      <t>This project will contruct acommunity boathouse and workshop on previously developed land adjacent to the northern border of Bartram's Garden to create free spaces for discovery, skill-building, and wellness, entrepreneurship, and youth leadership in Southwest Philadelphia.</t>
    </r>
  </si>
  <si>
    <t>Community Center at St. Christopher Parish II</t>
  </si>
  <si>
    <t>St. Christopher Parish</t>
  </si>
  <si>
    <r>
      <rPr>
        <sz val="10"/>
        <color rgb="FF000000"/>
        <rFont val="Arial"/>
        <family val="2"/>
      </rPr>
      <t>The project involves the construction of amulti-use facility that will be suitable for indoor sports, performances and meetings. The new facility will be located on Parish-owned property adjacent to the St. Christopher School, an educational facility founded in 1953, offering educational programs to children of all faiths, pre-school through the 8th grade.</t>
    </r>
  </si>
  <si>
    <t>Community Medical Care and Wellness Campus-Kensington-Esperanza-Ph 3-2nd Floor</t>
  </si>
  <si>
    <t>The project will involve construction to build/install significant components of the currently undeveloped second floor of the four-story community wellness center. The work to take place on the second floor of the facility will include: installation of flooring, plumbing, HVAC, bathroom, ceiling and lighting, and furnishing of walls.</t>
  </si>
  <si>
    <t>Consortium Inc Crisis and Care Center Expansion</t>
  </si>
  <si>
    <t>The Consortium Inc.</t>
  </si>
  <si>
    <r>
      <rPr>
        <sz val="10"/>
        <color rgb="FF000000"/>
        <rFont val="Arial"/>
        <family val="2"/>
      </rPr>
      <t>The Consortium is seeking to acquire the entire building in order to realize its expansion vision. The hard costs associated with the project are in large part the acquisition, but also the construction costs for renovating and retrofitting this space in accordance with its future use.</t>
    </r>
  </si>
  <si>
    <t>Cozen and Scattered Sites 2</t>
  </si>
  <si>
    <t>Police Athletic League of Philadelphia</t>
  </si>
  <si>
    <r>
      <rPr>
        <sz val="10"/>
        <color rgb="FF000000"/>
        <rFont val="Arial"/>
        <family val="2"/>
      </rPr>
      <t>This project will work with Site #1, the new Cozen PAL Center on Ontario Street in Philadelphia. The brand new construction of a state-of-the-art PAL Center is to include: multi-purpose full-size gymnasium, with divider curtains, equipped for volleyball and indoor soccer conversion, as well as handball and group exercise and yoga classes; administrative office space, restrooms; reconfigurable PAL Workshop space for partnerships and demonstrations with the trades; tech rooms; multipurpose classroom space and dedicated health and wellness space.</t>
    </r>
  </si>
  <si>
    <t>CP 2023 Construction-Phase III</t>
  </si>
  <si>
    <t>The proposed construction of Calder Philadelphia (name TBC) will add to a vibrant cultural scene and serve as a new meditative art space for residents and a destination for visitors. This project involves the construction of a building to display the works of Alexander Calder, designed by Herzog &amp; de Meuron. The building will besituated on a site of 1.8 acres. The project includes asculpture gallery, a classroom and significant outdoor space for the protected display of outdoor sculptures and landscaped areas for the enjoyment of the public. Project also includes a café and catering area.</t>
  </si>
  <si>
    <t>Curtis Building Life Sciences Redevelopment</t>
  </si>
  <si>
    <t>KPG-MCG Curtis Tenant LLC</t>
  </si>
  <si>
    <r>
      <rPr>
        <sz val="10"/>
        <color rgb="FF000000"/>
        <rFont val="Arial"/>
        <family val="2"/>
      </rPr>
      <t>This project will convert existing vacant office space to first-class laboratory research space. Existing office space will be demolished, and construction will include a new centralized exhaust system to be able to properly exhaust the lab equipment and provide sufficient air quality and circulation. There will also be strategic electrical upgrades, additional hot water and steam infrastructure added.</t>
    </r>
  </si>
  <si>
    <t xml:space="preserve">Di Bruno Brothers Warehouse and Commissary Kitchen </t>
  </si>
  <si>
    <t>Di Bruno Brothers Holdings, Inc.</t>
  </si>
  <si>
    <t>Di Bruno Brothers is a 3rd generation family operated specialty food retailer that has been a part of the fabric of Philadelphia for over 83 years. The new warehouse (63,000 sq.ft. in the Poplar neighborhood of Philadelphia) needs several capital improvements to meet the operational needs of the business. To date, Di Bruno Bros. has installated equipment. The proposd project is Phase 2, which will be a 24/7 warehouse that will include a commissary kitchen, e-commerce fulfillment area, cold storage area, office space, and staging area will enable the company to increase its capacity and footprint in region.</t>
  </si>
  <si>
    <t xml:space="preserve">Dispatch Bio uCity Expansion </t>
  </si>
  <si>
    <t xml:space="preserve">Dispatch Biotherapeutics, Inc. </t>
  </si>
  <si>
    <t>This project will provide a headquarters of lab and office space for Dispatch Bio, a growth stage biotechnology company developing novel treatments for cancer. Dispatch has taken two floors where the intent is to build collaboration/office space and lab space. The floorplates have been delivered in shell condition, and Dispatch is responsible for development into usable lab/office to accommodate continued company growth.</t>
  </si>
  <si>
    <t>Dolakeh Square in Africatown</t>
  </si>
  <si>
    <r>
      <rPr>
        <sz val="10"/>
        <color rgb="FF000000"/>
        <rFont val="Arial"/>
        <family val="2"/>
      </rPr>
      <t>The Dolakeh Square in Africatown development is a 3-Phased block-wide project. Phase I is a mixed-use retail/office and cultural/social services facility;existing buildings will be utilized and renovated with a new construction addition. This facility will accommodate a retail shop, a community center, a childcare service, a healthcare service, and sponsor's program offices. Phase II is a low-income housing new construction located. Phase III includes existing grocery store upgrade and a new construction of Africa Trade Center with a parking lot behind.</t>
    </r>
  </si>
  <si>
    <t xml:space="preserve">Dox Thrash House </t>
  </si>
  <si>
    <r>
      <rPr>
        <sz val="10"/>
        <color rgb="FF000000"/>
        <rFont val="Arial"/>
        <family val="2"/>
      </rPr>
      <t>The proposed use of funds scope of work, is for the design and planning for the project redevelopment construction of 2340-42 Cecil B. Moore Ave. The required demolition of the interior structure to enable new structural members for the basement, 1st, 2nd and 3rd floor joist addition and roofing structure and stair well will be constructed. The new construction will address any City of Philadelphia ADA / Fire Safety code compliance requirements.</t>
    </r>
  </si>
  <si>
    <t>Eastern State Penitentiary Historic Site - Visitor Center Phase II</t>
  </si>
  <si>
    <r>
      <rPr>
        <sz val="10"/>
        <color rgb="FF000000"/>
        <rFont val="Arial"/>
        <family val="2"/>
      </rPr>
      <t>Installation of a “green roof” to help manage stormwater runoff using a layer of specially-selected vegetation, Adaptation of the historic garden area into a “bio-retention basin” – a specially landscaped designed area to help groundwater management, Installation of year-round climate control in the current ticketing and museum store area and Completion of the plumbing infrastructure in preparation for eventual restroom facilities.</t>
    </r>
  </si>
  <si>
    <t>Einstein Healthcare Network Security and Patient Room Enhancements</t>
  </si>
  <si>
    <r>
      <rPr>
        <sz val="10"/>
        <color rgb="FF000000"/>
        <rFont val="Arial"/>
        <family val="2"/>
      </rPr>
      <t>This project will address the facilities' security features. They will be upgraded by the installation of security turnstiles at each entrance. It will also purchase and install additional security cameras. The facility will renovate the inpatient rooms, common corridors and nurse stations on the inpatient units in the Levy, Tower, and Willowcrest buildings. Room and corridor renovations will include new flooring, lights, plumbing fixtures, headwalls, paint, and casework. Nurse stations on the unit will also be rebuilt to make the work area more efficient for the delivery of care.</t>
    </r>
  </si>
  <si>
    <t>Elevators Union IUEC Local 5 Training School</t>
  </si>
  <si>
    <t>International Union of Elevator Constructors (IUEC) Local 5</t>
  </si>
  <si>
    <r>
      <rPr>
        <sz val="10"/>
        <color rgb="FF000000"/>
        <rFont val="Arial"/>
        <family val="2"/>
      </rPr>
      <t>This project entails the renovation and repurposing of existing facilities owned by the International Union of Elevator Constructors (IUEC) Local 5 into a new training school for elevator constructors.</t>
    </r>
  </si>
  <si>
    <t>Esperanza Campus 2022</t>
  </si>
  <si>
    <r>
      <rPr>
        <sz val="10"/>
        <color rgb="FF000000"/>
        <rFont val="Arial"/>
        <family val="2"/>
      </rPr>
      <t>The proposed site improvements will include a stair tower, including an elevator that are required to allow ingress and egress and conference room and reception area that currently exist on the site. The improvements will also include a courtyard, fencing and gates around the campus, an art gallery, library, and additional parking on the campus. The funds will be used to cover the cost of construction of the proposed site improvements.</t>
    </r>
  </si>
  <si>
    <t>Esperanza Facilities 2022</t>
  </si>
  <si>
    <r>
      <rPr>
        <sz val="10"/>
        <color rgb="FF000000"/>
        <rFont val="Arial"/>
        <family val="2"/>
      </rPr>
      <t>The project will include the construction of a community education center. The center will include classrooms, administrative offices, playground, gymnasium and a cafeteria.</t>
    </r>
  </si>
  <si>
    <t>Expansion of Esperanza Health Center-North 5th Street Location</t>
  </si>
  <si>
    <r>
      <rPr>
        <sz val="10"/>
        <color rgb="FF000000"/>
        <rFont val="Arial"/>
        <family val="2"/>
      </rPr>
      <t>This project will allow EHC to: increase access to primary medical care; expand the medication-assisted treatment (MAT) group medical model for those suffering from opioid-use disorder (OUD) and substance use disorder (SUD); improve our capacity to respond to COVID with testing, vaccinations, treatment, and education; and add new services that address the results of social determinants of health (SDOH) screenings that are done with every patient.</t>
    </r>
  </si>
  <si>
    <t>FDR Park - Picnic and Play Phase I</t>
  </si>
  <si>
    <t>The Picnic and Play Phase 1 project will enable the Conservancy to complete several upgrades. Site access will includeanew shared park road with parking and bike lanes, associated green stormwater management, and ADA accessible pathways and parking. Site utilities will include a water line, electrical service, lighting, waste water line, and broadband. The Park Hub will include a concession and vending space with gender neutral restrooms, a hydration station for water bottles and pets, and shady picnic areas and seating areas for families.</t>
  </si>
  <si>
    <t>FOFJHS Career Pathways Academy II</t>
  </si>
  <si>
    <t xml:space="preserve">The Friends of Father Judge High School, Inc. </t>
  </si>
  <si>
    <r>
      <rPr>
        <sz val="10"/>
        <color rgb="FF000000"/>
        <rFont val="Arial"/>
        <family val="2"/>
      </rPr>
      <t>Funds would be specifically allocated toward the construction of the Career Pathways Academy Building. Construction to include a state of the art two-story building, common area, classrooms, workshop spaces, offices, and an observation deck.</t>
    </r>
  </si>
  <si>
    <t>Frankford Affordable Living</t>
  </si>
  <si>
    <t>4363 Frankford Ave LLC</t>
  </si>
  <si>
    <r>
      <rPr>
        <sz val="10"/>
        <color rgb="FF000000"/>
        <rFont val="Arial"/>
        <family val="2"/>
      </rPr>
      <t>This project is the reconstruction of 4363 Frankford Avenue, which is an abandoned 3 story brick building. The redevelopment of this building will include new doors, windows, walls, flooring, HVAC systems, insulation, security and roofing.</t>
    </r>
  </si>
  <si>
    <t xml:space="preserve">Frankford Transporation Center - Transit Oriented Development </t>
  </si>
  <si>
    <t xml:space="preserve">Frankford Community Development Corporation </t>
  </si>
  <si>
    <r>
      <rPr>
        <sz val="10"/>
        <color rgb="FF000000"/>
        <rFont val="Arial"/>
        <family val="2"/>
      </rPr>
      <t>The FTC TOD project will consist of a mixed-use development, anchored by a supermarket, a municipal health center and mixed income housing. The site includes the parcels located at 5129-35 Frankford Ave, 5119 Frankford Ave, and 5113-17 Frankford Ave. Additionally, SEPTA has expressed interest in including some of their parcels in a future TOD project.The funds will be used towards the construction of the project.</t>
    </r>
  </si>
  <si>
    <t>Franklin Institute Master Plan 3</t>
  </si>
  <si>
    <r>
      <rPr>
        <sz val="10"/>
        <color rgb="FF000000"/>
        <rFont val="Arial"/>
        <family val="2"/>
      </rPr>
      <t>The Franklin Institute Master Plan project consists of distinct phases with other improvements interspersed in each phase. The earliest phase includes upgrades to the existing electrical and digital infrastructure along with the expansion of the two-story collections gallery centering on the Baldwin 6,000 Locomotive. The proposed RACP grant will be applied towards construction costs of the project which includes six newly renovated exhibits, a collections gallery, improved visitor flow and way finding, and improvements to MEP infrastructure and life-safety systems.</t>
    </r>
  </si>
  <si>
    <t>Franklin Square Restrooms II</t>
  </si>
  <si>
    <t>Historic Philadelphia, Inc.</t>
  </si>
  <si>
    <r>
      <rPr>
        <sz val="10"/>
        <color rgb="FF000000"/>
        <rFont val="Arial"/>
        <family val="2"/>
      </rPr>
      <t>Franklin Square's (FSQ) 7 acres is the largest public outdoor recreational space serving Philadelphia's Old City, Callowhill and under-served Chinatown neighborhoods.The current restroom facilities will be demolished and replaced with a newly constructed facility with updated bathrooms and storage. New construction will take place on the same site location and will measure 1,275 sq. ft. This project will increase the number of toilets and sinks in the men's and women's rooms along with a gender neutral/family restroom and storage.</t>
    </r>
  </si>
  <si>
    <t>Gaudenzia Diagnostics and Rehabilitation Center</t>
  </si>
  <si>
    <r>
      <rPr>
        <sz val="10"/>
        <color rgb="FF000000"/>
        <rFont val="Arial"/>
        <family val="2"/>
      </rPr>
      <t>Gaudenzia is requesting RACP assistance to fund the deferred maintenance and renovation of the current building at 3200 Henry Avenue.Gaudenzia requests RACP funding for the sitework and building costs. In addition to sitework, the building costs includes the renovation of an existing building for Gaudenzia. The main items include concrete, masonry, moisture and thermal, doors and windows, finishes, conveying, plumbing, mechanical and electrical.</t>
    </r>
  </si>
  <si>
    <t>Germantown Town Hall Restoration and Renovation</t>
  </si>
  <si>
    <t>West Powelton Development Company</t>
  </si>
  <si>
    <r>
      <rPr>
        <sz val="10"/>
        <color rgb="FF000000"/>
        <rFont val="Arial"/>
        <family val="2"/>
      </rPr>
      <t>In addition to sitework, the building costs includes the renovation of an existing building for Germantown Town Hall. The main items include concrete, masonry, moisture and thermal, doors and windows, finishes, conveying, plumbing, mechanical and electrical.</t>
    </r>
  </si>
  <si>
    <t>GFS All School Commons and Center for the Arts</t>
  </si>
  <si>
    <t>Germantown Friends School</t>
  </si>
  <si>
    <r>
      <rPr>
        <sz val="10"/>
        <color rgb="FF000000"/>
        <rFont val="Arial"/>
        <family val="2"/>
      </rPr>
      <t>The funds will be used to construct The All School Commons and Center for the Arts. This construction project includes the adaptive reuse of an existing building on campus, The Smith Gym, which will be converted into the dining hall, kitchen, and servery, and a three-level extension off the back for classrooms, studios, and offices. The construction project will address accessibility challenges by adding an elevator that will service the adjoining/existing theater building and the new facility. The construction will expand the footprint of our usable space on campus.</t>
    </r>
  </si>
  <si>
    <t>Girard College Founders Hall Renovation</t>
  </si>
  <si>
    <t>Girard College</t>
  </si>
  <si>
    <r>
      <rPr>
        <sz val="10"/>
        <color rgb="FF000000"/>
        <rFont val="Arial"/>
        <family val="2"/>
      </rPr>
      <t>The Founder's Hall renovations will help preserve the building and allow this National Treasure, on the Historic Register, to be available year round to the public.The projects includes interior work to create a single, large, multi-purpose room for events or a classroom-style education seminar as well as a museum exhibit space worthy of Stephen Girard's legacy. Adjacent rooms will be repurposed for support spaces, a catering kitchen and break out conferencing spaces. Infrastructure upgrades are needed for accessibility, HVAC, electrical, lighting and life safety systems.</t>
    </r>
  </si>
  <si>
    <t>Good Shepherd Senior II</t>
  </si>
  <si>
    <t>The Good Shepherd Senior project will construct a residential development for seniors in the Overbrook neighborhood of Philadelphia. Building amenities include a fitness room, management suite, and a community room for residents. It will revitalize a large vacant and blighted parcel of land.</t>
  </si>
  <si>
    <t>Greater Philadelphia Health Action at 2230 Island Ave</t>
  </si>
  <si>
    <t>Campenella Development, LLC</t>
  </si>
  <si>
    <r>
      <rPr>
        <sz val="10"/>
        <color rgb="FF000000"/>
        <rFont val="Arial"/>
        <family val="2"/>
      </rPr>
      <t>The proposed GPHA site in Southwest Philadelphia will create a new medical campus. The project will utilize an existing old industrial building and will convert the site into a medical campus. The 1st floor will be a state of the art all encompassing healthcare facility offering primary care, dental, pediatrics, OBGYN, behavior health and pharmacy services. The 2nd &amp; 3rd floors will be a short term in-patient mental health facility with multiple intake rooms, induction rooms.</t>
    </r>
  </si>
  <si>
    <t xml:space="preserve">Hartranft Community Center Complex </t>
  </si>
  <si>
    <t>Philadelphia Housing Authority</t>
  </si>
  <si>
    <r>
      <rPr>
        <sz val="10"/>
        <color rgb="FF000000"/>
        <rFont val="Arial"/>
        <family val="2"/>
      </rPr>
      <t>This project will entail a full gut rehab to the two buildings in the Complex, including: removal/replacement/repair of all rough and finish MEP, security, and alarm systems, pool filtration and supporting mechanical systems; removal /replacement of the roof as needed; removal/replacement of doors, hardware, windows, flooring, drywall, ceiling, paint, warming kitchen, masonry to be patched ad repaired, new façade will be installed; and site work will include repaving the parking lot, repair/replacement of concrete sidewalk and walkways, curbing, landscape, signage, etc.</t>
    </r>
  </si>
  <si>
    <t>Holy Family University Hall Addition</t>
  </si>
  <si>
    <t>The project entails a strategic approach to campus redesign, based on modeling of enrollment projections and new guidance that encourages facility planners to segment campus needs. It will allow for the new construction of a visibly attractive facade on the building and be a show case in the center of the HFU campus. The newly created space will serve as a central gathering space for the community, students, faculty, and home to a one stop shop for enrollment services.</t>
  </si>
  <si>
    <t>Independence Seaport Museum Critical Infrastructure Improvements</t>
  </si>
  <si>
    <t>Independence Seaport Museum</t>
  </si>
  <si>
    <t>The Independence Seaport Museum is a vibrant driver of tourism and visitation to the Philadelphia waterfront and surrounding neighborhoods. The project includes replacing the obsolete chiller and heater plant with new equipment.</t>
  </si>
  <si>
    <t>Island Caribbean Feast Restaurant Expansion</t>
  </si>
  <si>
    <t>Island Caribbean Feast Cuisine</t>
  </si>
  <si>
    <t>This project includes comprehensive upgrades to the Caribbean Feast restaurant, All systems will be upgraded, including plumbing, electrical, and HVAC, and the physical expansion of the kitchen to upgrade all cooking equipment and surfaces to support multi-user and multi-event capabilities. Enhanced food storage and end-to-end tracking will be included, and all point-of-sale and remote point-of-sale software will be replaced and integrated.</t>
  </si>
  <si>
    <t>J Finnegan Playground-Philadelphia Rebuild</t>
  </si>
  <si>
    <t>This project will renovate the playground site, playground, basketball court, sprayground, multi-purpose athletic field, baseball field, and community garden of the James Finnegan Playground. The multi-purpose athletic field and baseball field will get new fencing, turf, striping, and grading. New goals will be installed at the multi-purpose field and the sand will be replaced at the baseball field. The community garden will get new landscaping, fencing, and seating. The asphalt and backboards will be replaced at the basketball court and will be restriped.</t>
  </si>
  <si>
    <t>JEVS Human Services OTC</t>
  </si>
  <si>
    <t>JEVS Human Services</t>
  </si>
  <si>
    <t>The project will entail the renovations and expansion at the existing OTC campus in Northeast Philadelphia. Among these are upgrades and new security features in the school's main atrium lobby and the addition of a new open-air café for student dining and collaboration. Also included are the mechanical, electrical, and plumbing reconfigurations in the designated areas.</t>
  </si>
  <si>
    <t>K-A Beacon of Hope</t>
  </si>
  <si>
    <t>Deep Sea-GP LLC</t>
  </si>
  <si>
    <t>This project will renovate an existing building into residential units for female veterans and have program space on the 1st and 2nd floor for job skills training and placement, small culinary business development to serve and grow into the K&amp;A community, and provide space for VA and other counseling services and life skills classes.</t>
  </si>
  <si>
    <t>Kensington Affordable Homeownership - Martha St</t>
  </si>
  <si>
    <t>New Kensington Community Development Corporation</t>
  </si>
  <si>
    <t>This project will construct new homes in the Kensington section of Philadelphia. They will be energy efficient; visitable (i.e., wheelchair accessible on the first floor); and will have a small rear yard. Construction costs include concrete foundation and basement; quality doors, windows, finishes and kitchen appliances; heating, air conditioning, and sprinkler system. Also included is soil remediation, new sidewalks, fenced-in yards, street trees and landscaping.</t>
  </si>
  <si>
    <t>Kensington Affordable Housing - Scattered Sites</t>
  </si>
  <si>
    <t>This project will build new homes in the Kensington section of Philadelphia. Construction includes concrete foundation and basement; quality doors, windows, finishes and kitchen appliances; heating, air conditioning, sprinkler system, and new sidewalks and landscaping.</t>
  </si>
  <si>
    <t>Kensington Avenue Redevelopment II</t>
  </si>
  <si>
    <t>This project will address the renovation of 2917-21 Kensington Avenue. The renovation of this building is projected to include roof replacement, electrical upgrades, and façade improvements. The existing roof has reached the end of its useful life and must be replaced; along with portions of the roof deck. Scope may also include upgrading electrical service and replacing light fixtures. Finally, the entire Kensington Ave. facade of the building is a wall of windows, which will be repaired or replaced.</t>
  </si>
  <si>
    <t>Kensington Food and Beverage Test Kitchen</t>
  </si>
  <si>
    <t>3419 Kensington Partners LLC</t>
  </si>
  <si>
    <t>This project will transform the vacant L&amp;J Banquet Hall building into the Kensington Food and Beverage Test Kitchen. Renovations to the space include: necessary demolition, rough framing, construction of mezzanine structure plus stairs, windows, flooring, security systems, millwork and countertops, fire sprinklers, HVAC, plumbing, and electrical upgrades.</t>
  </si>
  <si>
    <t>Kingsessing Recreation Center-Philadelphia Rebuild</t>
  </si>
  <si>
    <t>This project will renovate the building at the Recreation Center to increase ADA accessibility, stabilize the building's exterior envelope and mechanical systems, and renovate aspects of the building's interior spaces. A new exterior ramp and vestibule lift will be constructed at the building's main entrance, a new 3-floor elevator, and upgrades to the bathrooms to increase ADA accessibility. The building will get a new roof, windows, plumbing, electric, fire protection in the form of sprinklers, and fire and security alarms. Masonry will be restored. All new finishes and fixtures will be installed in the bathrooms, as well as new floors, LED lighting, and wall finishes throughout the building.</t>
  </si>
  <si>
    <t>La Salle University Community Capital Improvements</t>
  </si>
  <si>
    <r>
      <rPr>
        <sz val="10"/>
        <color rgb="FF000000"/>
        <rFont val="Arial"/>
        <family val="2"/>
      </rPr>
      <t>This project will construct a new health, wellness, and fitness center (HWF) connected to the University's athletic complex. The building expansion will include multipurpose courts, fitness space, additional support space, and a new combined entry to the complex. The project will also renovate Wister Hall to bring the building up to date with a new HVAC system and a wiring. This will enable the conversion of currently empty areas into new space for learning and community programs.</t>
    </r>
  </si>
  <si>
    <t>LAGOS Global Headquarters Expansion and Modernization</t>
  </si>
  <si>
    <t>Lagos, Inc.</t>
  </si>
  <si>
    <r>
      <rPr>
        <sz val="10"/>
        <color rgb="FF000000"/>
        <rFont val="Arial"/>
        <family val="2"/>
      </rPr>
      <t>This project will transform the LAGOS Global Headquartersinto a leading-edge distribution facility and jewelry service/personalization center. It will renovate space on the 3rd floor into a new employee entrance, security station, employee café and offices for our Innovation department. LAGOS will also install an AutoStore vault system, built into the structure of the building, to revolutionize our inventory management and shipping operations. A freight elevator will allow us to move between our multi-floor operation, and an upgraded loading dock will allow for increased delivery and outbound volumes. We will renovate the second floor office space for e-commerce box preparation and storage.</t>
    </r>
  </si>
  <si>
    <t>Laurel Hill Gatehouse and Lighting Improvements 2</t>
  </si>
  <si>
    <t>Laurel Hill Cemetery Company</t>
  </si>
  <si>
    <t>This project will address repaires to the Gatehouse, including: masonry repairs and repointing the granite foundation and building base; restoration of stucco; wood restoration of columns, capitals and bases and decorative millwork; restoration of windows, doors, and trim; metal storefront restoration; repairs to the roof to prevent water infiltration; and painting the building. On the interior, funds will be used for public restroom improvements and to expand accessibility; electrical, mechanical and circulation systems improvements to foster a more productive work environment.</t>
  </si>
  <si>
    <t>Leading the Way III</t>
  </si>
  <si>
    <t>As the second oldest public school in the country, the creation of the Performing Arts Center and campus improvements will help provide dedicated classrooms, practice and performance spaces for students. The new building will include a Performing Arts Center, and expand &amp; enhance classroom, practice, and performance spaces.</t>
  </si>
  <si>
    <t>Little Sisters of the Poor-Holy Family Home Redevelopment</t>
  </si>
  <si>
    <t>The Little Sisters of the Poor of the City and County of Philadelphia d/b/a Holy Family House</t>
  </si>
  <si>
    <r>
      <rPr>
        <sz val="10"/>
        <color rgb="FF000000"/>
        <rFont val="Arial"/>
        <family val="2"/>
      </rPr>
      <t>This project will focus on Phase II of the of the Holy Family Home redevelopment. The construction costs for the second phase include but are not limited to selective demolition, rough carpentry, electrical, plumbing, structural repairs, roof replacement, storm system improvements on-site, HVAC improvements, handicap accessible features, elevator system upgrades, fire suppression system improvements, thermal moisture protection system installation, and other requirements for the complete build-out and stabilization. It is work that contributes to the update of independent living apartments and construction of a new healthcare househald and convent area.</t>
    </r>
  </si>
  <si>
    <t>Logan Triangle Sitework</t>
  </si>
  <si>
    <t>The project will transform the Logan Triangle. Specifically, it will address sitework and other related activities to prepare the site for further development. This includes earthwork, removing existing masonry/concrete, utility and stormwater management, installation of city services, installation of curbs/sidewalks/aprons, and landscaping.</t>
  </si>
  <si>
    <t>Louis Kahn Barge and Infrastructure-Philadelphia II</t>
  </si>
  <si>
    <t>L-A Battery QOZ, LLC</t>
  </si>
  <si>
    <t>The project includes site work to ensure safe access to the waterfront and the relocation of the historic Louis Kahn Barge on the property that will be central in establishing a new destination for visitors to the neighborhood and region. It will also include a music barge and pedestrian pathways, emergency vehicle access points, and parking.</t>
  </si>
  <si>
    <t>MaKen East - 3800 Jasper Street</t>
  </si>
  <si>
    <t>3800 Jasper Partners LLC</t>
  </si>
  <si>
    <t>This project will renovate the building exterior, create a central lobby to the multi-tenant building, and add studio spaces throughout the second and third floors of the space. The renovations include demolition, drywall and installation, new HVAC and LED lighting for each studio, the addition of a passenger elevator, as well as opening of a new entrance and lobby to the space.</t>
  </si>
  <si>
    <t>Mann Center 50th Anniversary Capital Improvements</t>
  </si>
  <si>
    <r>
      <rPr>
        <sz val="10"/>
        <color rgb="FF000000"/>
        <rFont val="Arial"/>
        <family val="2"/>
      </rPr>
      <t>This project will encapsulate all of Phase 6 of the Master Plan. Construction will: Expand the Mann's plaza and entryway, creating new space for increased vendor capacity as well as enhance security and safety; Renovate the box office and welcome center to integrate historical archives and presentation space; Restore the Mann's historic façade and structures, including the Law, Prosperity, and Power statue and the Mann's east wall.</t>
    </r>
  </si>
  <si>
    <t>Mastery Charter School - Pickett Campus - Sports Field</t>
  </si>
  <si>
    <t>Mastery Charter Schools</t>
  </si>
  <si>
    <t>This project will renovate the Mastery Charter Shool's sports field at the Pickett Campus in Philadelphia. The aim after completion is to open the field to the Germantown community. Specifically, it will install: a new artificial turf field with line striping for football and soccer; a two lane walking path; new concrete for scoreboard foundation; football goal posts; double vehicle swing gate and pedestrian gates; chain link fence; netting; and a porous bituminous walking track.</t>
  </si>
  <si>
    <t>In this project, the Power House will be restored to its historic external appearance and repurposed as the new Youth Center. It will specifically address improvements to the building, including: restoration of the building's exterior and structure; improvements to the building's mechanical and HVAC system; plumbing, piping and fixtures; electrical MDP, wiring and fixtures; fire protection and emergency exit lighting; interior renovation, fit out and ADA improvements; and site lighting, water drainage and paving.</t>
  </si>
  <si>
    <t>Mixed Use Construction at 11th and Walnut Streets- Philadelphia</t>
  </si>
  <si>
    <t>ARD 1105 LLC</t>
  </si>
  <si>
    <t>The project at 11th and Walnut Streets will create new housing options and retail space in Center City Philadelphia. The project includes the acquisition of five parcels and the construction of a new commercial/residential property with two retail spaces on the ground floor, a third retail space on the second floor, office space on third floor, and residential floors. The five parcels were already acquired and demolition completed.</t>
  </si>
  <si>
    <t>Monell Center - Taste and Smell Research</t>
  </si>
  <si>
    <t>The Monell Center is a nonprofit research institute focused on the senses of taste and smell. The project will: relocate current administrative offices; renovate under-used space in the lower level of Monell West into bench science and training facilities; renovate space to relocate the four heavily used research cores to create research space needed to maximize core utility for incoming new hires; upgrade the mechanical and fire safety infrastructure.</t>
  </si>
  <si>
    <t>Moore College Digital Design and Innovation</t>
  </si>
  <si>
    <t xml:space="preserve">Moore College </t>
  </si>
  <si>
    <r>
      <rPr>
        <sz val="10"/>
        <color rgb="FF000000"/>
        <rFont val="Arial"/>
        <family val="2"/>
      </rPr>
      <t>The Phase 2 Digital Design and Innovation Project includes existing renovations for classroom improvements, as well as construction of an Interdisciplinary Center and Creative Concourse. These projects are intended to attract students, improve space efficiency, support new programs, foster robust collaboration and illustrate artistic excellence with innovative spaces. The Digital Design and Innovation project includes renovation of underused spaces to updated computer labs, a home base for the Animation &amp; Game Arts program and Fine Arts program swing space.</t>
    </r>
  </si>
  <si>
    <t>Moran Towing Pier Repair and Renovation</t>
  </si>
  <si>
    <t>Moran Towing</t>
  </si>
  <si>
    <r>
      <rPr>
        <sz val="10"/>
        <color rgb="FF000000"/>
        <rFont val="Arial"/>
        <family val="2"/>
      </rPr>
      <t>This project focuses on construction and improving and renovating the pier to improve current conditions and the structural integrity which is currently dilapidated and unusable. Infrastructure improvements are integral for the sustained safety and operations of the facility.</t>
    </r>
  </si>
  <si>
    <t>National Constitution Center 2022</t>
  </si>
  <si>
    <t>Uniquely situated on Independence Mall, just steps from where our national experiment took root with the Declaration of Independence and Constitution, the Center has been a nonpartisan venue for many.This project will address an exterior and an interior upgrade of the facility. The exterior addresses the replacement of vestibule glass. The interior renovation will focus on the demolision, removal and reimaging the exiting ticketing desk. These projects will bring in multiple trades such as plumber, mechanical, electrical, and glazer.</t>
  </si>
  <si>
    <t>National Liberty Museum Lower Level</t>
  </si>
  <si>
    <r>
      <rPr>
        <sz val="10"/>
        <color rgb="FF000000"/>
        <rFont val="Arial"/>
        <family val="2"/>
      </rPr>
      <t>The NLM is dedicated to preserving America's heritage of freedom by fostering good character, civic responsibility, and respect for all. The proposed project encompasses critical repairs &amp; renovations to our building that will enable us to expand access to our educational programs by allowing us to better accommodate school groups with revitalized education spaces.Includingimprovements on the Lower Level, to create dedicated Education Spaces and Operations and Exhibitions workspaces. New unisex restrooms will accommodate the influx of large group arrivals and the descent to the Lower Floor will become a destination for orientation before ascending to the exhibit areas above. Mechanical spaces remain largely in place with upgrades to improve efficiency and performance.</t>
    </r>
  </si>
  <si>
    <t xml:space="preserve">Nerd Street Gamers Expansion for NBA2K </t>
  </si>
  <si>
    <t xml:space="preserve">Nerd Street Gamers, Inc. </t>
  </si>
  <si>
    <t>This project will fit-out space in the building to construct a state of the art esports training and production facility. The space will consist of training rooms, sound stages for broadcast and production support, and back office support space for the players and administrators. This will include all walls, sheetrock, painting, HVAC, electrical, plumbing, flooring, and technology necessary to support the facility.</t>
  </si>
  <si>
    <t>NewCourtland Henry Avenue Tower</t>
  </si>
  <si>
    <t>NewCourtland</t>
  </si>
  <si>
    <t>NewCourtland is revitalizing the blighted Eastern Pennsylvania Psychiatric Institute (EPPI) site to create an intergenerational campus. The Tower will include amenities such as a rooftop lounge, fitness areas, bocce ball, pickleball courts, game room, dog wash area, bicycle storage, resident storage, convenience store, package and cold storage room, maker space and electric vehicle charging stations.</t>
  </si>
  <si>
    <t>Olney Recreation Center-Philadelphia Rebuild</t>
  </si>
  <si>
    <r>
      <rPr>
        <sz val="10"/>
        <color rgb="FF000000"/>
        <rFont val="Arial"/>
        <family val="2"/>
      </rPr>
      <t>This project includes construction of a multi-purpose athletic field which will include a synthetic turf football field and track surrounding the field. It will also construct a playground and sprayground at Olney Recreation Center. Equipment at both the playground and sprayground will be replaced, as well as the drainage system and safety surfaces at the sprayground.</t>
    </r>
  </si>
  <si>
    <t>Operation Rocky - 2022</t>
  </si>
  <si>
    <t>Cardone Industries, Inc</t>
  </si>
  <si>
    <r>
      <rPr>
        <sz val="10"/>
        <color rgb="FF000000"/>
        <rFont val="Arial"/>
        <family val="2"/>
      </rPr>
      <t>This project will consolidate manufacturing operations at Rising Sun Avenue into the corporate office, warehousing, and distribution space located at Whitaker Avenue. Renovations of the building at Whitaker Avenue are required for this relocation. Ultimately, this will achieve operational efficiencies essential to the reshoring plan.</t>
    </r>
  </si>
  <si>
    <t>PA Cell and Gene Therapy Commercialization Center 2</t>
  </si>
  <si>
    <t>Powelton Yard OZ LLC</t>
  </si>
  <si>
    <r>
      <rPr>
        <sz val="10"/>
        <color rgb="FF000000"/>
        <rFont val="Arial"/>
        <family val="2"/>
      </rPr>
      <t>The project requires site acquisition and construction of a facility that combines the R&amp;D, pre-production, and manufacturing facility.Funds will be used to reduce construction costs to make the facility more attractive to life science tenants. We estimate equipment and fit out expenses specific to laboratories (HVAC, plumbing, electric) plus emergency 24/7 power systems, dedicated manufacturing elevators, bi-level manufacturing floors, and redundant HVAC mechanical systems.</t>
    </r>
  </si>
  <si>
    <t>PATH - Pedestrian Access to Tioga Districts Hub 2</t>
  </si>
  <si>
    <t>Tioga Capital Management Group, LLC</t>
  </si>
  <si>
    <r>
      <rPr>
        <sz val="10"/>
        <color rgb="FF000000"/>
        <rFont val="Arial"/>
        <family val="2"/>
      </rPr>
      <t>The gateway portion of the project at a minimum will include new sidewalks, trash receptacles, installation of vegetation, cameras, street furniture, trees, enhanced street lighting, security cameras, wayfinding signage, public art, bike lanes, green space and ground-up mixed income housing /commercial space infill. Green &amp; Sustainable Improvements - The sustainable portion of the project at a minimum will include green roofs, storm water planters, bumpouts, tree trenches and permeable pavements.</t>
    </r>
  </si>
  <si>
    <t>Pennovation Works Infrastructure - Phase I and Phase II</t>
  </si>
  <si>
    <t>Pennovation is committed to attracting 3rd party developers by creating necessary infrastructure to feed sites for commercial &amp; LS manufacturing development. Bringing electric, gas, telecom, water &amp; sewer feeds to undeveloped land will create an opportunity for new space for midsize companies. Pennovation will be positioned to help satisfy the rapidly growing demand for life science manufacturing space in Philadelphia, stemming the tide of growing mid-size companies leaving for other areas of the country because of the demand/supply imbalance.</t>
  </si>
  <si>
    <t>Penns Landing Esplanade</t>
  </si>
  <si>
    <r>
      <rPr>
        <sz val="10"/>
        <color rgb="FF000000"/>
        <rFont val="Arial"/>
        <family val="2"/>
      </rPr>
      <t xml:space="preserve">The project seeks to repair the piles, pile caps and decking that make up the Penn's Landing esplanade, an approximately 50' wide public walking path along the waterfront's edge between Market Street and Lombard Street. Particular areas of concern are the esplanade from Market to Chestnut Streets and between (roughly) Dock Street and Lombard Street. These sections of the esplanade frame the Market Street Development Site, the Marina Basin Development Site, and Spruce Street Harbor Park at Penn's Landing. </t>
    </r>
  </si>
  <si>
    <t>Pennsylvania Ballet Dance Center III</t>
  </si>
  <si>
    <t>Pennsylvania Ballet Association D/B/A Philadelphia Ballet</t>
  </si>
  <si>
    <r>
      <rPr>
        <sz val="10"/>
        <color rgb="FF000000"/>
        <rFont val="Arial"/>
        <family val="2"/>
      </rPr>
      <t>Phildelphia Ballet will expand and complete its existing Center for Dance with this project.The completed facility will include renovation of the current building &amp; new construction of: new dance studios; state-of-the art black box performance/innovation space; dancer wellness/physical therapy center; costume shop; admin floor; a community classroom; and a gathering space for the public, with a gallery wall to display work of local artists.</t>
    </r>
  </si>
  <si>
    <t>Philadelphia Film Center Renovations</t>
  </si>
  <si>
    <t>The Philadelphia Film Society will renovate the exterior entrance, lobby and adjoining concessions and café spacesat theformer Prince Theatre. This project consists of upgrades to: engineering; mechanical; electrical; plumbing; site work; demolition; HVAC; sprinklers; moisture protection; doors; windows and glazing; finishes; specialties.</t>
  </si>
  <si>
    <t>Philadelphia FreezPak Logistics</t>
  </si>
  <si>
    <t>BGFP Philadelphia LLC</t>
  </si>
  <si>
    <r>
      <rPr>
        <sz val="10"/>
        <color rgb="FF000000"/>
        <rFont val="Arial"/>
        <family val="2"/>
      </rPr>
      <t>The Philadelphia FreezPak Logistics project will consist of a ground up new construction of an industrial cold-storage building containing loading docks, trailer parking stalls, and additional car parking. The building is designed to install a fully automated ASRS Automated Storage and Retrieval System in a portion of the building.</t>
    </r>
  </si>
  <si>
    <t>Philadelphia JAC Training Center Modernization</t>
  </si>
  <si>
    <t>Carpenters Joint Apprentice Committee</t>
  </si>
  <si>
    <t>This project will rehabilitate and modernize the Carpenters Joint Apprentice Training Center facility. Included in the modernization: welding exhaust duct replacement and welding equipment, replacement of heat exchangers, replacement of roofing and installation of solar roofing over parking lot, alarm replacement, installation of LED lighting, plumbing drain replacement, power to compressors, and installation of life safety equipment.</t>
  </si>
  <si>
    <t>Philadelphia Technical Training Institute Expansion 2022</t>
  </si>
  <si>
    <r>
      <rPr>
        <sz val="10"/>
        <color rgb="FF000000"/>
        <rFont val="Arial"/>
        <family val="2"/>
      </rPr>
      <t>Electrical, HVAC, and piping improvements at the West Girard campus will ensure that classrooms are equipped to meet the needs of PTTI's current curriculum, ensuring that the power system is not overloaded. Renovations to the Ogontz Avenue campus include power upgrades as well as general investments in classroom spaces.</t>
    </r>
  </si>
  <si>
    <t xml:space="preserve">Philadelphia Theatre Company Studio Development </t>
  </si>
  <si>
    <t>Philadelphia Theatre Company</t>
  </si>
  <si>
    <r>
      <rPr>
        <sz val="10"/>
        <color rgb="FF000000"/>
        <rFont val="Arial"/>
        <family val="2"/>
      </rPr>
      <t>This project aligns with Philadelphia's Philadelphia 2035 Comprehensive Plan for the Central District developed by the City Planning Commission and local RCOs. The funds provided by this grant would go directly towards construction costs to complete the Suzanne Roberts Theatre studio space. This includes the purchase and installation of the HVAC system, plumbing for and installation of audience restrooms, flexible audience seating to maximize potential use, a mezzanine structure to house production support spaces, and electrical work required to support theatrical presentation.</t>
    </r>
  </si>
  <si>
    <t>Philly House Renovations</t>
  </si>
  <si>
    <t>The Sunday Breakfast Association of Philadelphia (d/b/a Sunday Breakfast Rescue Mission)</t>
  </si>
  <si>
    <t>This project will consist of renovations to every floor of the of Sunday Breakfast Rescue Mission's (SBRM) headquarters — including the homeless shelter, transitional living spaces, and all program and office space—as well as the construction of a new dining hall. SBRM will renovate all floors of its headquarters facility and build a new dining hall. Ground floor renovations will include those to the dining hall. The second floor will contain additional offices and meeting spaces.</t>
  </si>
  <si>
    <t>Philly Shipyard Office Expansion</t>
  </si>
  <si>
    <t>Philly Shipyard, Inc., www.phillyshipyard.com</t>
  </si>
  <si>
    <r>
      <rPr>
        <sz val="10"/>
        <color rgb="FF000000"/>
        <rFont val="Arial"/>
        <family val="2"/>
      </rPr>
      <t>The project consists of a complete demolition and renovation of vacant and unconditioned space within the existing dockside building. Work will include new mechanical, electrical, and plumbing systems, new exterior facade for windows, complete interior construction for offices, conferencing rooms and bathrooms.</t>
    </r>
  </si>
  <si>
    <t>PHMC Public Health Campus on Cedar II</t>
  </si>
  <si>
    <t>Public Health Management Corporation</t>
  </si>
  <si>
    <t>This PHMC project will support the expansion of its outpatient Programs for adults and children. Construction will include a complete demolition and rehabilitation of the wing that will house the Programs to include new electric, plumbing, lighting, doors, fire, HVAC and carpentry improvements. In addition, the project will address the building's exterior, lobby and related sitework to ensure access for all members of the community.</t>
  </si>
  <si>
    <t>Piers 38 and 40-Philadelphia 2022</t>
  </si>
  <si>
    <t xml:space="preserve">Piers 38-40, LLC </t>
  </si>
  <si>
    <r>
      <rPr>
        <sz val="10"/>
        <color rgb="FF000000"/>
        <rFont val="Arial"/>
        <family val="2"/>
      </rPr>
      <t>The proposed project is the stabilization of the center pier inclusive of the removal of paving, decking and beams and replacing with stabilized foundation material and decking. Two existing buildings will be updated with the installation of new freight elevator system, lighting, heat, and facade repairs. This RACP scope represents stabilization work that is required before the site (Piers 38 and 40 at 775 S. Christopher Columbus Avenue) can be fully redeveloped.</t>
    </r>
  </si>
  <si>
    <t>Please Touch Museum Memorial Hall Repair</t>
  </si>
  <si>
    <t>This project will focus on repointing the exterior wall on the north side of the Please Touch Museum's Memorial Hall. This will mitigate further damage from water infiltration on the entire north side of the building. Once that is complete, renovations will include: repairing and repainting the walls of the Northwest Pavilion, which houses a permanent exhibit, the Rocket Room; repairing and repainting the walls of the Meeting Room West; carpeting the Meeting Room West; upgrading the electronics in Meeting Room West to better support remote meeting capabilities; purchasing new furniture for Meeting Room West to support community use; and repairing the window in the Northeast Pavilion.</t>
  </si>
  <si>
    <t>Port Richmond Power Plant Redevelopment</t>
  </si>
  <si>
    <t>Chernow Development, LLC</t>
  </si>
  <si>
    <r>
      <rPr>
        <sz val="10"/>
        <color rgb="FF000000"/>
        <rFont val="Arial"/>
        <family val="2"/>
      </rPr>
      <t>This project will renovatethe Switch House, located within the Port Richmond Power Plant complex to develop a large mixed-use commercial and residential community. The construction work to be performed includes: selective demolition, site utility infrastructure, concrete slab installation, glass and window replacement, structural insulation installation, framing, sheetrock, door installation, atrium structural improvements, and interior stair installation.</t>
    </r>
  </si>
  <si>
    <t>R.W. Brown Boys and Girls Club Improvements</t>
  </si>
  <si>
    <t>This project will continue a restoration and repair project to the RW Brown Boys &amp; Girls Club. The improvements include the replacement of HVAC Units, pool RTU's and heat exchangers; exterior facade restoration and painting; demolition, removal, and replacement of a commercial walk-in style fridge and freezer; cleaning, painting, and restoration of indoor swimming pool; renovation of bathrooms and showers/locker rooms; demolition and replacement of all exterior building windows and glazing.</t>
  </si>
  <si>
    <t>RAIR Art Program and Community Learning Center - Philadelphia</t>
  </si>
  <si>
    <t>RAIR</t>
  </si>
  <si>
    <r>
      <rPr>
        <sz val="10"/>
        <color rgb="FF000000"/>
        <rFont val="Arial"/>
        <family val="2"/>
      </rPr>
      <t>The project will reactivate an 11-acre Superfund site along the Delaware River waterfront which has been in disuse since the 1980's. The new facility will include the construction of artist studios, a dedicated open green space for a sculpture park and community programs, a flex space for educational and circular economy initiatives and access to the proposed multi-use recreational trail. The costs will go towards extensive site work, building excavation, utilities, lighting, paving, and landscaping as the property was a former industrial site. Once the site has been prepared, the new facilities will be constructed to address RAIR's specified uses.</t>
    </r>
  </si>
  <si>
    <t>RCHS Vision of Promise Roman Catholic High School II</t>
  </si>
  <si>
    <r>
      <rPr>
        <sz val="10"/>
        <color rgb="FF000000"/>
        <rFont val="Arial"/>
        <family val="2"/>
      </rPr>
      <t>A Vision of Promise is Phase 2 of Roman's overall campus expansion. This project will construct a state-of-the-art STEM center and a new fieldhouse. The Fieldhouse will be constructed as a new building which will connect to the existing school building and will built on an adjacent lot which is currently a parking lot owned by Roman. Once complete, the Fieldhouse will support various sporting events for the school and community along with a fitness center.</t>
    </r>
  </si>
  <si>
    <t>Reading Terminal Market Capital Improvements 3</t>
  </si>
  <si>
    <t>Reading Terminal Market will address major ductwork issues to improve airflow in the main seating area of the market in this project. It will help to address some of the recommendations and implement required changes to the health and safety needs of visitors and vendors post-COVID.</t>
  </si>
  <si>
    <t>Reconstruction of Carousel House-Philadelphia Rebuild</t>
  </si>
  <si>
    <t>This project involves construction to partially demolish the existing recreation building at Carousel House and construct a new area facility. The renovated facility will include an indoor lap pool with zero entry accessibility and accessible locker rooms serving both the pool and multi-purpose athletic space. The multi-purpose athletic space will include a full-sized basketball court and generous spectator seating areas. It will also include an elevated walking loop, lobby, classrooms, office space, small commercial kitchen, ceramics room, and fitness weight room.</t>
  </si>
  <si>
    <t>Redevelopment of the Historic John G. Whittier School</t>
  </si>
  <si>
    <t>Funds will be used for construction costs to transform the former Whittier School into a modern, environmentally sustainable facility for KIPP Philadelphia Public Schools, including full renovation of the building with efficient, new mechanical, plumbing and electrical systems. Funds will be used to rehabilitate the building and site including masonry for the new elevator shaft and façade, structural steel, new handrails and equipment supports and replacement windows.</t>
  </si>
  <si>
    <t>Rehabilitation of the Riverview Plaza</t>
  </si>
  <si>
    <t xml:space="preserve">Riverview III, LLC </t>
  </si>
  <si>
    <t>The proposed project includes renovations to Riverview Plaza, including to the former Riverview movie theater as well as to additional retail and services. Funding would be spent both on construction and project management and soft costs to revive the plaza.</t>
  </si>
  <si>
    <t>Renovating Americas First Public Library</t>
  </si>
  <si>
    <t>The Library Company of Philadelphia</t>
  </si>
  <si>
    <t>The Library Company of Philadelphia will renovate its buildings. Renovations will allow for more efficient and effective use of energy, better use of space for improved collection storage and program space and an improved community footprint for participants, scholars and educators using the facility. The improvements will address proper climate control, replacing old chillers and cooling tower, as well as renovating the Graphic Arts Department.</t>
  </si>
  <si>
    <t>Research Facility Modernization</t>
  </si>
  <si>
    <r>
      <rPr>
        <sz val="10"/>
        <color rgb="FF000000"/>
        <rFont val="Arial"/>
        <family val="2"/>
      </rPr>
      <t>The renovations for this project will transform the FCCC Laboratory Facility into a cancer model production and analysis hub. It will renovate the central Laboratory Facility building by overhauling the air handling controls and replacing the lighting systems.</t>
    </r>
  </si>
  <si>
    <t>Resources for Human Development - Opportunity Place</t>
  </si>
  <si>
    <t>Resources for Human Development, Inc.</t>
  </si>
  <si>
    <t>This project will renovate Opporunity Place, a licensed community residential rehabilitation program for adults with mental illness and co-occurring disorders. These renovations include: renovating the basement to create a new common living area; updating and modernizing the kitchen and bathrooms; adding energy efficiency to reduce our footprint; general updates and repairs to the HVAC, electrical, and plumbing systems; and several interior and exterior structural repairs.</t>
  </si>
  <si>
    <t>Rev Leon H Sullivan Impact Center</t>
  </si>
  <si>
    <t>Called to Serve CDC</t>
  </si>
  <si>
    <r>
      <rPr>
        <sz val="10"/>
        <color rgb="FF000000"/>
        <rFont val="Arial"/>
        <family val="2"/>
      </rPr>
      <t>The the vacant Annex will be renovated in this project. Renovations include: structural improvements to the building up to support the first floor structure; new mechanical, electrical, plumbing, and fire protection systems and equipment; installation of an elevator; removal of some interior partitions to provide larger-scale work spaces; new thermally efficient windows; new ADA accessible entrance; and exterior restoration and lighting.</t>
    </r>
  </si>
  <si>
    <t>Rhoads Industries Building 57 Defense Manufacturing Facility II</t>
  </si>
  <si>
    <t>Rhoads Industries</t>
  </si>
  <si>
    <r>
      <rPr>
        <sz val="10"/>
        <color rgb="FF000000"/>
        <rFont val="Arial"/>
        <family val="2"/>
      </rPr>
      <t>This project will further develop the state-of-the-art renovation to Building 57 at the Philadelphia Navy Yard delivering a high demand manufacturing center for government and commercial clients. Specifically, this project will enhance facility upgrades to handle needs for US Navy Submarine Program, including compliant requirements for security, engineering presence, handling material, and shipping completed modules. Project components include additional security property improvements and exterior infrastructure development for water access, manufacturing finishes and expansion and upgrade of material handling designated space, creation and updating of manufacturing management offices and additional A Bay Loft fit out office spaces for additional workforce needs.</t>
    </r>
  </si>
  <si>
    <t>River Trail and Marginal Wharf</t>
  </si>
  <si>
    <t>This project will construct a stretch of the Delaware River Trail along the river's edge and repair the bulkhead along the path. Interval lighting will be installed along the length of the trail, and repair of the bulkhead will include the installation of structural encasements and/or splice plates onto the deficient piles, repair the cutoff wall and seawall, patch the sheet piling, renew the deficient hardware, timber piles, caps, clamps, decking, concrete seawall, earthen fill and pavement, install supplemental batter piles and/or pile supported stabilizer frames.</t>
  </si>
  <si>
    <t>Saint Marks Bell Tower Preservation</t>
  </si>
  <si>
    <t>Saint Mark’s Church</t>
  </si>
  <si>
    <t>This project will preserve the bell tower through: removal of loose material; patch &amp; repair delaminating, disaggregating, &amp; spalling stone with custom-formulated patching mortar; re-pointing with lime-based pointing mortar; replacement of stone as required; resetting loose stones. It will include some roof repair, installation of connection points allowing more immediate access for future inspections and repair, and additional masonry repair.</t>
  </si>
  <si>
    <t>Saxbys Flagship - Roastery-Retail-Training Facility</t>
  </si>
  <si>
    <t>Saxbys, PBC</t>
  </si>
  <si>
    <t>This project will fit out the space needed to support the proposed programming at the new roastery. The roastery will roast, package, and distribute coffee using fuel efficient, clean, and particulate-free roasters. It will also be open to the public for tours and community events. The office will operate as the Saxby’s Coffee headquarters with room for expansion. The project specifically includes funding for utility fit outs, fire safety, and finishes for the café, roastery and office space.</t>
  </si>
  <si>
    <t>Schuylkill Banks Bartram's to Passyunk Phase II - Schuylkill River Trail II</t>
  </si>
  <si>
    <t>This project will include the land acquisition and construction of the Bartram's to Passyunk Phase II project. Construction work includes rebuilding bulkhead/retaining walls, grading, paving, landscaping, and installing trail fixtures including lighting. The design of the trail will meet accessibility standards and will include a lighted pathway for nighttime use and safety. Which result in additional the extension of the trail from the current southernmost point near 61st Street to the Passyunk Avenue Bridge and a proposed park at the base of that bridge.</t>
  </si>
  <si>
    <t>Sedgwick Theater Renovations 2</t>
  </si>
  <si>
    <t>Quintessence Theatre Group</t>
  </si>
  <si>
    <r>
      <rPr>
        <sz val="10"/>
        <color rgb="FF000000"/>
        <rFont val="Arial"/>
        <family val="2"/>
      </rPr>
      <t>The aging theater requires renovations, repairs, and interventions that will help modernize the space. The project will entail renovating as much of the Sedgwick while maintaining the original art deco. QTG envisions a lobby that is a community meeting space where our neighbors, artists and audiences can mingle after performances let out. In addition, we envision a number of improvements that will help meet our space needs, including: two performance spaces, rehearsal space, office space, a costume shop, and storage.</t>
    </r>
  </si>
  <si>
    <t>SEPTA Platforms Renovation</t>
  </si>
  <si>
    <t>City of Philadelphia, Department of Commerce, Division of Aviation</t>
  </si>
  <si>
    <t>This project, in conjunction with Philadelphia's Division of Aviation, will improve and repair several dificient conditions of the SEPTA platforms and canopies at PHL. It also includes upgrades to modernize the platforms and enhance user experience for SEPTA riders coming through PHL.</t>
  </si>
  <si>
    <t>Share Volunteer Entrance</t>
  </si>
  <si>
    <t>The Share Food Programwill demolish and renovate the west wing of the organization's warehouse. The new structure will act as an entryway to Share, and will also expand volunteer and staff working areas. The new two story wing will create a newcommunity-facing link. The exterior of the volunteer entrance will be enhanced through the installation of new lighting. The parking lot of the entrance will be expanded to accommodate more individuals and their vehicles. New sidewalks will be constructed and the area's impervious surface will be mitigated through stormwater drainage.</t>
  </si>
  <si>
    <t>Sharswood Ridge Tenant Fit Outs</t>
  </si>
  <si>
    <t>Sharswood 1, LLC</t>
  </si>
  <si>
    <t>This project will feature tenant improvements within the currently vacant, framed spaces. This includes concrete, metal framing, drywall and insulation, thermal and moisture protection, doors and windows, finishes such as paint and millwork, custom special construction, mechanical, plumbing, and electrical.</t>
  </si>
  <si>
    <t>Shepard Recreation Center-Philadelphia Rebuild</t>
  </si>
  <si>
    <t>This project will renovate the Shepard Recreation Center and make improvements to the outdoor site. The recreation building will undergo significant interior improvements, including the installation of an elevator and construction of a new lobby, in addition to improvements to the building's exterior envelope. Improvements will also be made to the sidewalks, playground, sprayground, basketball courts, and tree coverage.</t>
  </si>
  <si>
    <t>Southwest Philadelphia Bio-Manufacturing Campus</t>
  </si>
  <si>
    <t>SW BIO CARE LLC</t>
  </si>
  <si>
    <t>Project will be used to clear the site of debris, remediate any and all environmental contamination within the site, build out the infrastructure for traffic, logistics, and micro-mobility accessibility throughout the site, build out spaces for the manufacturing, warehousing, mechanicals, labs, offices and other phases of bio-manufacturing processes, and build out spaces for training, education, and upskilling of Life Science founders, entrepreneurs, and workforce.</t>
  </si>
  <si>
    <t>Spark GTIC Facility</t>
  </si>
  <si>
    <r>
      <rPr>
        <sz val="10"/>
        <color rgb="FF000000"/>
        <rFont val="Arial"/>
        <family val="2"/>
      </rPr>
      <t>The funds will be used specifically for building an additional laboratory space within the GTIC to accelerate and enhance Spark's efforts to develop new genetic therapies. The project will create a state of the art Gene Therapy Innovation Center consisting of a Gene Therapy Manufacturing Facility, QC Analysis and Testing Labs, Raw Material and Finished Goods Warehouse, Corporate Offices, and all supporting utilities and infrastructure.</t>
    </r>
  </si>
  <si>
    <t>Sprinkler Fitters Local 692 Training School</t>
  </si>
  <si>
    <t>UA Local 692 Sprinklerfitters</t>
  </si>
  <si>
    <r>
      <rPr>
        <sz val="10"/>
        <color rgb="FF000000"/>
        <rFont val="Arial"/>
        <family val="2"/>
      </rPr>
      <t>This project entails the addition to existing training facilities owned and operated by the Sprinkler Fitters Local 692.</t>
    </r>
  </si>
  <si>
    <t>St. Hubert High School Arts and Design Center</t>
  </si>
  <si>
    <t>Friends of St. Hubert</t>
  </si>
  <si>
    <t xml:space="preserve">The library will be renovated into an arts and design center with multiple studios, makerspace, and a media center, among others. In addition, the renovation of the building can be classified under different categories, such as the demolition, plumbing, fire protection, HVAC, lighting, and ceiling finishes, among others. </t>
  </si>
  <si>
    <t>St. Joseph's Prep Capital Improvement 3-Philadelphia</t>
  </si>
  <si>
    <r>
      <rPr>
        <sz val="10"/>
        <color rgb="FF000000"/>
        <rFont val="Arial"/>
        <family val="2"/>
      </rPr>
      <t>St. Joseph's Prep is a Catholic Jesuit college preparatory school, who is embarking on a transformational plan to significantly improve our urban campus and 50 year old main building. The goal of this project is to create a state of the art learning environment and provide resources to support our community. The project includes a Learning Commons equipped with technology and resources necessary for collaborative and research based learning, Design Center offering technology resources for the creative and coding work related to STEAM fields, Innovation Center, Academic Lab, Seminar Room, Counseling and Resource Center, renovated Theatre, and renovated Lobby addressing the security needs of the institution.</t>
    </r>
  </si>
  <si>
    <t>Sterling Paper Lofts II</t>
  </si>
  <si>
    <t>This project will rehabilitate the Sterling Paper Company building by developing residential units, office, retail, and commercial space. The rear of the building will be marketed to light industrial and manufacturing companies and the front to retail/commercial. Renovation specifically includes: demolition; architect; mechanical engineering plans; utilities; permits, concrete slab, glass, insulation; framing; sheetrock, doors; atrium; and interior stairs.</t>
  </si>
  <si>
    <t>Strawberry Mansion Village</t>
  </si>
  <si>
    <t>Strawberry Mansion Village will bring newly constructed affordable housing to a historically underserved community facing a challenging real estate environment. Strawberry Mansion Village is a new construction, family development consisting of affordable housing units for seniors, individuals, and families. RACP funds will be used to construct the 3-story multifamily building.</t>
  </si>
  <si>
    <t>Tacony Boat Launch</t>
  </si>
  <si>
    <t>The Tacony Boat Launch is a four-acre trailhead park and public boat launch that is owned by Philadelphia Parks and Recreation and located at Princeton Avenue and State Road. Park design is currently underway, and it is being shaped by community stakeholders. The project will transform an underutilized space with amenities like a restroom, picnic pavilion, and non-motorized boat ramp. Construction includes site work, parking, utilities, and a restroom/storage building, a non-motorized boat ramp, a fishing pier, and restoration of shoreline.</t>
  </si>
  <si>
    <t>Tamanend Plaza and Commerce Street Walkway</t>
  </si>
  <si>
    <t xml:space="preserve">Old City District </t>
  </si>
  <si>
    <t>The project will connect Philadelphia's historic district to the city's waterfront, as well as recognize and educate the 4 million plus visitors who travel to the historic district about the Lenni Lenape nation, the first people who lived on the land before the arrival of William Penn. The goal is to restore the Walkway as a high-functioning amenity, a key transit route, and a safe and aesthetically pleasing space with two enhancements: Relocation of the statue of Lenni Lenape Chief Tamanend and upgrades to the pedestrian environment and open spaces, and connect the historic district to the city's waterfront.</t>
  </si>
  <si>
    <t>Temple U - Hospital Behavioral Health Facility Modernization</t>
  </si>
  <si>
    <t xml:space="preserve">Temple University Hospital, Inc. </t>
  </si>
  <si>
    <r>
      <rPr>
        <sz val="10"/>
        <color rgb="FF000000"/>
        <rFont val="Arial"/>
        <family val="2"/>
      </rPr>
      <t>The entire physical plant requires infrastructure updates to enable Temple University Hospital - Episcopal Campus (TUHEC) to provide the comprehensive “best practice” behavioral and physical healthcare along with treatment for substance use disorders.The project includes general construction and design.</t>
    </r>
  </si>
  <si>
    <t>Temple U-HSC Campus Infrastructure Modernization and Improvements</t>
  </si>
  <si>
    <r>
      <rPr>
        <sz val="10"/>
        <color rgb="FF000000"/>
        <rFont val="Arial"/>
        <family val="2"/>
      </rPr>
      <t>The project involves the renovation of various buildings on Temple University's Health Science Center (HSC) campus for life safety, code, and ADA-related improvements. The scope includes upgrades to public areas, including entrance lobbies, common spaces, corridors, elevator lobbies, and restrooms. The project also includes the replacement of the Old Dental School building's windows that are at the end of their lifecycle. A large focus of the project involves the modernization of restrooms.</t>
    </r>
  </si>
  <si>
    <t>Temple U-Main Campus Infrastructure Modernization and Improvements 2</t>
  </si>
  <si>
    <r>
      <rPr>
        <sz val="10"/>
        <color rgb="FF000000"/>
        <rFont val="Arial"/>
        <family val="2"/>
      </rPr>
      <t>The project involves the renovation of various buildings on Temple University's main campus for life safety, code, and ADA-related improvements. The scope includes upgrades to public areas, including entrance lobbies, common spaces, corridors, elevator lobbies, and restrooms. The restroom scope includes the demolition of concrete and masonry walls, reconfiguration and replacement of all plumbing fixtures to meet accessibility requirements, new energy efficient lighting, doors, toilet partitions, floor, wall and ceiling finishes. Improvements to common spaces, such as building entrances, corridors, elevator lobbies, includes new ceilings, energy efficient lighting and finishes.</t>
    </r>
  </si>
  <si>
    <t xml:space="preserve">Tioga Marine Terminal Revitalization </t>
  </si>
  <si>
    <t xml:space="preserve">Delaware River Stevedores </t>
  </si>
  <si>
    <r>
      <rPr>
        <sz val="10"/>
        <color rgb="FF000000"/>
        <rFont val="Arial"/>
        <family val="2"/>
      </rPr>
      <t>There are several components to thisterminal revitalization project to rehabilitate existing cranes. They include electrifying cranes; replacing worn out crane spreaders; replace gantry crane motors; Tioga 5 rail side barrier system upgrades; Tioga 1 LED lighting replacement; Tioga 2 LED lighting replacement; Tioga 1 pole repairs; Tioga 4 Overhead door replacement; Tioga 5 Sprinkler system installation; Tioga 1 &amp; 3 bathroom refurbishment; shop wash out station with oil/water separator; demoliation of old shop; Tioga 2 door demo and replacement; radio repeater upgrades; North Yard Electric Reefer Plug.</t>
    </r>
  </si>
  <si>
    <t>Tiogas Diamond Preventative Health Hub</t>
  </si>
  <si>
    <t>Caring for Friends</t>
  </si>
  <si>
    <t>This project will purchase and install green and sustainable mprovements to include high performing building envelope (THERMASTEEL Advanced Panel Systems), smart windows, sustainable flooring and countertops, high efficiency LED lighting and smart building technologies such as hot water system, HVAC with air purification, voice- activated security, smart locks, and cameras.</t>
  </si>
  <si>
    <t>TJUH Labor and Delivery Renovations</t>
  </si>
  <si>
    <t>Thomas Jefferson University Hospitals, Inc.</t>
  </si>
  <si>
    <r>
      <rPr>
        <sz val="10"/>
        <color rgb="FF000000"/>
        <rFont val="Arial"/>
        <family val="2"/>
      </rPr>
      <t>The project will renovate six 30-year-old delivery rooms into nine new, fully equipped rooms. When complete, the unit will consist of a new patient reception and waiting area, five new triage rooms, full-sized labor and delivery rooms with dedicated patient toilet shower rooms, and improved staff support space. The project will upgrade maternal-fetal monitoring and add a cardiac monitoring system. An enhanced building engineering system will provide a new air handler unit to serve all delivery rooms and an electrical and medical system upgrade.</t>
    </r>
  </si>
  <si>
    <t>Trocadero Theatre</t>
  </si>
  <si>
    <t>Northwest Arch, LLC</t>
  </si>
  <si>
    <r>
      <rPr>
        <sz val="10"/>
        <color rgb="FF000000"/>
        <rFont val="Arial"/>
        <family val="2"/>
      </rPr>
      <t>This project will entail a complete renovation of the exterior and interior of the Trocaderobuilding. The end product will be a fully updated first-class concert venue, entertainment space and full-service restaurant. Renovations will include woodwork, painting, flooring, doors and windows, roofing, lighting, signage, staging, bathrooms, dome ceiling, elevator, electric, plumbing and HVAC upgrades. Special attention will be given to preserving the historic features and unique architectural elements of the building, notably the original gallery benches, the double garland plaster work that frames the proscenium, the plaster lions flanking the stage, and the cast iron ornamental columns in the auditorium.</t>
    </r>
  </si>
  <si>
    <t>University of the Arts Performance and Exhibition Student Center Phase 3</t>
  </si>
  <si>
    <t>This project is Phase 3 of the UArts Performance and Exhibition Student Center, and is focused on designing and planning a new dining area on the building's lower level: 190 seating capacity with variety of furniture types; informal recessed stage area; market place-style food court; new food-service rated back-of-house space for cooking and ingredient preparation, catering cooking and preparation support, cold and dry storage (including walk-in coolers and freezers), loading/receiving and staff offices and work areas.</t>
  </si>
  <si>
    <t>Weavers Way Germantown Development</t>
  </si>
  <si>
    <t>Weavers Way Cooperative Association</t>
  </si>
  <si>
    <r>
      <rPr>
        <sz val="10"/>
        <color rgb="FF000000"/>
        <rFont val="Arial"/>
        <family val="2"/>
      </rPr>
      <t>This project will restore the building at 328 W Chelten. It includes: a renovated facade with new storefront windows and an easy access vestibule; a new roof, plumbing, fire suppression systems, and mechanical systems; upgraded and efficient electric and lighting; and, an improved site, with parking and landscaping. The funds will be used to cover construction costs and initial store inventory.</t>
    </r>
  </si>
  <si>
    <t>Westpark Redevelopment</t>
  </si>
  <si>
    <t>MCubed Partners, LLC</t>
  </si>
  <si>
    <r>
      <rPr>
        <sz val="10"/>
        <color rgb="FF000000"/>
        <rFont val="Arial"/>
        <family val="2"/>
      </rPr>
      <t>This project will entail significant infrastructure updates to reconnect Westpark to the adjacent street grid, local public transportation, and the fabric of West Philadelphia; redevelopment of the existing towers; and the development of additional housing in mid-rise and townhome structures throughout the campus that will be affordable to individuals and families at a range of incomes. Specifically, this will include: new and replacement housing units; retail and community spaces; improved open spaces; cration of new streets and sidewalks.</t>
    </r>
  </si>
  <si>
    <t>Wetlands Mitigation at FDR Park 2</t>
  </si>
  <si>
    <r>
      <rPr>
        <sz val="10"/>
        <color rgb="FF000000"/>
        <rFont val="Arial"/>
        <family val="2"/>
      </rPr>
      <t>Creation of wetlands at FDR Parkto mitigate impacts that will occur in airfield improvements. This project involves the excavation of soil and debris, grading, drainage system improvements (including new tide gates), removal of invasive species, and planting and establishment of wetland vegetation.</t>
    </r>
  </si>
  <si>
    <t>WHYY Renovations</t>
  </si>
  <si>
    <r>
      <rPr>
        <sz val="10"/>
        <color rgb="FF000000"/>
        <rFont val="Arial"/>
        <family val="2"/>
      </rPr>
      <t>WHYY will renovate their facility in this project. Upgrades include landscape lighting, replacement of LED, a new ticker tape news display, color changing floodlights, and construction of a trellis and landscaping for flexible workplace usage. Interior renovations will reduce energy consumption, optimize workspace, and meet WELL building criteria. The interior upgrades include reconfiguration of a digital media center with a moveable wall system, creation of flexible event and work spaces, and construction of ceilings and partitions. In addition, there will be upgrades to mechanical, electrical, plumbing and fire protection systems.</t>
    </r>
  </si>
  <si>
    <t>William H. Gray III Memorial Foundation- Living Legacy Campaign II</t>
  </si>
  <si>
    <t>WILLIAM H GRAY III MEMORIAL FOUNDATION</t>
  </si>
  <si>
    <r>
      <rPr>
        <sz val="10"/>
        <color rgb="FF000000"/>
        <rFont val="Arial"/>
        <family val="2"/>
      </rPr>
      <t>This project will addres the Memorial design, fabrication and installation.It will entail: site planning, using a Philadelphia-based design firm; Memorial design, with a Pennsylvania-based artist selected through a design competition; Memorial materials, based on the winning design;and Memorial Installation, involving Pennsylvania-based vendors.</t>
    </r>
  </si>
  <si>
    <t>Wissahickon Valley Park Capital Improvements</t>
  </si>
  <si>
    <t>Friends of the Wissahickon</t>
  </si>
  <si>
    <t>Project includes improvements in and around the hubs of the Wissahickon Valley Park to accommodate the influx of visitors. The RACP component of this project is the new construction of or adaptive reuse of existing park structures for restrooms and other amenities such as water bottle filling stations, litter receptacles, bike parking stations, hand sanitizer dispensers and diaper changing tables. There are up to 7 potential restrooms that would be considered for this project, all strategically located for maximum efficiency and comfort.</t>
  </si>
  <si>
    <t>Woodlands Connects - Community Welcome Improvements</t>
  </si>
  <si>
    <t>The Woodlands Cemeter</t>
  </si>
  <si>
    <r>
      <rPr>
        <sz val="10"/>
        <color rgb="FF000000"/>
        <rFont val="Arial"/>
        <family val="2"/>
      </rPr>
      <t>This project will focus on several areas, all at 4000 Woodland Avenue. Woodland Ave, focusing on interventions that beautify the streetscape outside of gates, and on infrastructure to create safer experiences for visitors. This part of the project includes: road repaving, iron fence restoration, entry lodge restoration, and site lighting. Work includes restoration of the stone walls, structural reinforcement, and a new roof to give cover from the elements. The 1788 National Historic Landmark Mansion roof will be replaced with a 100 year roof to ensure the protection of the building and allow it to continue serving as a venue for arts and culture.</t>
    </r>
  </si>
  <si>
    <t>Woodmere Art Museum Maguire Hall Renovation</t>
  </si>
  <si>
    <r>
      <rPr>
        <sz val="10"/>
        <color rgb="FF000000"/>
        <rFont val="Arial"/>
        <family val="2"/>
      </rPr>
      <t>The project entails a complete renovation of Maguire Hall and transformation of the former convent into a public museum facility. Woodmere must replace all utilities (including electric, plumbing, HVAC, security systems), construct new vertical circulation and required forms of egress, and create public restrooms. In addition to transforming former bedrooms and parlors into galleries, Woodmere is creating a glass-box café and restaurant. Other site work will address trees and stormwater management, and enable accessibility—walking paths; repaving to create parking areas (interwoven with the landscape to mitigate disruption of green space); an ADA-compliant, front entry circle with a welcoming sculpture fountain.</t>
    </r>
  </si>
  <si>
    <t>Workforce Dev and Economic Empowerment Generator in North Philly</t>
  </si>
  <si>
    <t>Pursuing Transformation, Inc.</t>
  </si>
  <si>
    <r>
      <rPr>
        <sz val="10"/>
        <color rgb="FF000000"/>
        <rFont val="Arial"/>
        <family val="2"/>
      </rPr>
      <t>This project will renovate the existing building into space for an academy for skilled vocational training in building trades and the construction industry, a business accelerator for predominately Black-led, early stage entrepreneurial companies, and a community health services space. It will include selective demolition, site-work and utility improvements, structural improvements, roof and exterior repairs, new mechanical/HVAC, electrical, plumbing and life safety systems, code upgrades, and new interior finishes throughout, including new framing, drywall, flooring, and painting.</t>
    </r>
  </si>
  <si>
    <t>Youth Development and Community Empowerment Center in North Philadelphia</t>
  </si>
  <si>
    <t>Philadelphia Youth Basketball, Inc.</t>
  </si>
  <si>
    <r>
      <rPr>
        <sz val="10"/>
        <color rgb="FF000000"/>
        <rFont val="Arial"/>
        <family val="2"/>
      </rPr>
      <t>Proposed project includes toconstruct our Youth Development and Community Empowerment Center by renovating an existingbuilding into a state-of-the-art facility, community resource, and a world-class basketball &amp; youth development community center. The renovation will include the following improvements: Environmental abatement, select demolition, site-work and utility improvements, structural improvements, roof and exterior repairs, new mechanical/HVAC electrical, plumbing and life safety systems (MEP-FP), elevator and code upgrades, and new interior finishes throughout – including the new framing, drywall, flooring, and painting, as well as the construction of several indoor basketball courts and other indoor facilities.</t>
    </r>
  </si>
  <si>
    <t xml:space="preserve">YouthBuild Philadelphia </t>
  </si>
  <si>
    <t>Philadelphia Youth for Change dba YouthBuild Philadelphia Charter School</t>
  </si>
  <si>
    <r>
      <rPr>
        <sz val="10"/>
        <color rgb="FF000000"/>
        <rFont val="Arial"/>
        <family val="2"/>
      </rPr>
      <t>The project will transform a vacant building into a world-class alternative education, workforce and leadership development movement. The project will fully renovate the blighted space into an energy efficient school. The space will be transformed via a full gut rehabilitation providing the YouthBuild community with a new prominent, visible facility with easy access to public transportation.</t>
    </r>
  </si>
  <si>
    <t>Forest Hall Event Center Improvement</t>
  </si>
  <si>
    <t>Forest Hall Realty Inc</t>
  </si>
  <si>
    <r>
      <rPr>
        <sz val="10"/>
        <color rgb="FF000000"/>
        <rFont val="Arial"/>
        <family val="2"/>
      </rPr>
      <t>The Forest Hall Event Center Improvement project scope includes the following efforts, Restore and renovate the existing structure, Renovate the upper floors into high-end event and conference spaces, Add a full commercial kitchen, Restore the rich woodwork throughout the property, Repair the slate roof and exterior facade, Add an HVAC system, Add onto the existing structure in the rear to create a grand entrance, ADA compliant elevator, and bathrooms required to meet code minimums.</t>
    </r>
  </si>
  <si>
    <t>Espoma Organic Fertilizer Facility II</t>
  </si>
  <si>
    <t>The Espoma Company</t>
  </si>
  <si>
    <t>Frailey Township</t>
  </si>
  <si>
    <r>
      <rPr>
        <sz val="10"/>
        <color rgb="FF000000"/>
        <rFont val="Arial"/>
        <family val="2"/>
      </rPr>
      <t>This project includes site work, construction, and private infrastructure costs associated with the construction of a new organic fertilizer production facility in Schuylkill County. Specifically: site preparation activities: clearing and grubbing, soil boring, geotechnical studies, foundation excavation, building pads, private roads, and parking areas; construction of necessary concrete work; private, on-site utilities: septic system, gas lines, water lines, and electrical work.</t>
    </r>
  </si>
  <si>
    <t>PA Stallion Station</t>
  </si>
  <si>
    <t>Grove Pine LLC</t>
  </si>
  <si>
    <r>
      <rPr>
        <sz val="10"/>
        <color rgb="FF000000"/>
        <rFont val="Arial"/>
        <family val="2"/>
      </rPr>
      <t>This project will create a 1st-class "Kentucky style" breeding facility includingthe construction of 6-8 stall stallion barn, office, veterinarian lab, and stalls; multiple fenced-in paddocks with automatic waterers and run-in sheds; paved parking area, road, and other required infrastructure; and a viewing area for the stallions.</t>
    </r>
  </si>
  <si>
    <t>Pottsville Centre Apartments</t>
  </si>
  <si>
    <t>Pottsville Centre LLC</t>
  </si>
  <si>
    <r>
      <rPr>
        <sz val="10"/>
        <color rgb="FF000000"/>
        <rFont val="Arial"/>
        <family val="2"/>
      </rPr>
      <t>This Project will primarily entail the conversion of the upper floors of the old Schuylkill Trust Company buildinginto apartment units. The areas to be developed are currently situated as office space, and thus a complete renovation is required to complete this renovation. This includes:plumbing, HVAC, electrical, framing, carpentry, sprinkler/fire protection, flooring, demolition, windows/glazing, etc.</t>
    </r>
  </si>
  <si>
    <t>Brick Mill Snyder County Facility Expansion</t>
  </si>
  <si>
    <t>Live Edge USA, LLC d/b/a Brick Mill Craft Furniture</t>
  </si>
  <si>
    <r>
      <rPr>
        <sz val="10"/>
        <color rgb="FF000000"/>
        <rFont val="Arial"/>
        <family val="2"/>
      </rPr>
      <t>Woodside Capital, LLC is acquiring and expanding an under-used specialty hardwood lumber operation in rural Snyder County to grow its Brick Mill Furniture Company. Plans to flatten and fill the fields for air-drying of cut lumber and log storage, add 10-times more kiln capacity, build additional storage for dry lumber for retail sales, create new building infrastructure (MEP), and use wood waste and solar energy for heat and power. These improvements also will help to retain and recruit additional employees</t>
    </r>
  </si>
  <si>
    <t>Deer Valley YMCA Family Camp Lodge Expansion</t>
  </si>
  <si>
    <t>Elk Lick Township</t>
  </si>
  <si>
    <r>
      <rPr>
        <sz val="10"/>
        <color rgb="FF000000"/>
        <rFont val="Arial"/>
        <family val="2"/>
      </rPr>
      <t>The Deer Valley YMCA Family Camp's Lakeview Lodge expansion will be fully ADA compliant, including camper rooms. Ten in-suite bathrooms will be installed rather than the current eight dorm-style rooms and large communal areas will be double the size of the current space. A new kitchen and laundry facility will be installed as well as individual heating and cooling systems allowing for four-season camping rather than the current three-season capacity. The lodge will be in close proximity to the hub of activities at the new Nature Center and Dining Hall making camp activities more assessable to all.</t>
    </r>
  </si>
  <si>
    <t>Fern Creek Infrastructure Development</t>
  </si>
  <si>
    <t>Highlands Ventures</t>
  </si>
  <si>
    <t>Middlecreek Township</t>
  </si>
  <si>
    <r>
      <rPr>
        <sz val="10"/>
        <color rgb="FF000000"/>
        <rFont val="Arial"/>
        <family val="2"/>
      </rPr>
      <t>This project entails the development of a commercial property, specifically the construction of access roads, pad sites to support short term employee or tourist housing, native landscape, and placement of utility, water/sewer and internet lines. Any funds awarded to this project will support the development of access roads, placement of utility lines (including sewer, water, electrical and internet), site pads, paving and the landscaping to support restoration of the native habitat. Last, this project includes Engineering Design Services &amp; Permitting.</t>
    </r>
  </si>
  <si>
    <t>Learning Lamp Child Care Works for Somerset</t>
  </si>
  <si>
    <t xml:space="preserve">The Learning Lamp, Inc. </t>
  </si>
  <si>
    <r>
      <rPr>
        <sz val="10"/>
        <color rgb="FF000000"/>
        <rFont val="Arial"/>
        <family val="2"/>
      </rPr>
      <t>The proposed project include both interior and exterior renovations that will expand child care capacity. Aiming to optimize learning in existing classrooms by creating separate, soundproof spaces for each age group. Renovations will improve health/safety by replacing portable handwashing stations with built-in sinks in each classroom and replace adult-sized bathrooms with restrooms suited for children. Funds will also support installation of new and efficient heating and cooling systems, new entry way, larger office and teacher resource areas, and installation of windows to maximize natural lighting.</t>
    </r>
  </si>
  <si>
    <t>Renovation and Expansion of Community Jubilee Grounds</t>
  </si>
  <si>
    <t>New Centerville &amp; Rural VFD</t>
  </si>
  <si>
    <t>New Centerville Borough</t>
  </si>
  <si>
    <r>
      <rPr>
        <sz val="10"/>
        <color rgb="FF000000"/>
        <rFont val="Arial"/>
        <family val="2"/>
      </rPr>
      <t>This project entails the acquisition of a neighboring parcel of land, allowing the Farmer's and Thresherman's Jubilee to expand, adding additional displays. Additionally, this project will allow for the construction of newly renovated restroom facilities, overhaul of several historic agricultural display buildings, food concession areas, expanded parking areas, and installation of energy efficient lighting throughout the showgrounds.</t>
    </r>
  </si>
  <si>
    <t>Pine Creek Rail Trail Downtown Wellsboro Extension</t>
  </si>
  <si>
    <r>
      <rPr>
        <sz val="10"/>
        <color rgb="FF000000"/>
        <rFont val="Arial"/>
        <family val="2"/>
      </rPr>
      <t>This project constructs a segment of the Pine Creek Rail Trail Extension (formerly Marsh Creek Greenway). The planned ADA accessible nonmotorized trail will provide pedestrian, bike, and cross-country ski access for residents and visitors of all abilities. RACP funds will be used for the site preparation, bridge rehabilitation, and construction of the southern section of the Pine Creek Rail Trail Extension.</t>
    </r>
  </si>
  <si>
    <t>Tioga County ERTCA Public Safety Center</t>
  </si>
  <si>
    <t>Emergency Response Training and Certification Association</t>
  </si>
  <si>
    <t>Richmond Township</t>
  </si>
  <si>
    <t>This project will renovate and redevelop an old PA State Police barracks building to become the Erick J. Coolidge Center for Public Safety Education, Training and Innovation. Specifics include: basic construction and infrastructure repairs and upgrades to create dedicated classrooms for instruction, demonstration and testing, as well as high-tech integration of the first of four immersive virtual reality training labs, a 21st-century distance-learning broadcast and streaming lab, conversion of the old communications center into a "safe room," and installation of fiber-optic transmission and high-speed broadband throughout the building.</t>
  </si>
  <si>
    <t>Tyoga Container Expansion 3</t>
  </si>
  <si>
    <t xml:space="preserve">Tyoga Container Company Inc. </t>
  </si>
  <si>
    <t>Project is the construction of a state of the art office. Including the construction and interior fit out of office space along with renovation of in plant bathroom facilities, replacement of aged roofing on existing facility and plant wide HVAC, fire suppression, electrical upgrades and security system. This portion of the project will entail interior fit out of existing manufacturing space with HVAC, plumbing, fire suppression, interior bathroom fit out and roof replacement of existing manufacturing space which will allow Tyoga Container to operate efficiently moving forward without interruption.</t>
  </si>
  <si>
    <t>Westfield Laurel Health Center</t>
  </si>
  <si>
    <t>North Penn Comprehensive Health Services</t>
  </si>
  <si>
    <t>Westfield Borough</t>
  </si>
  <si>
    <r>
      <rPr>
        <sz val="10"/>
        <color rgb="FF000000"/>
        <rFont val="Arial"/>
        <family val="2"/>
      </rPr>
      <t>The new health center will be constructed on existing health center property, behind the existing health center building. The unused back half of the existing health center and the garage will be removed, and the new building will then be built behind the remaining health center structure. Once the facility is built, furnished, and equipped, the original health center will be removed from the property and the lot paved for parking. Funds will be used for construction of a new community health center.</t>
    </r>
  </si>
  <si>
    <t>Albright LIFE Center Union County Phase 2</t>
  </si>
  <si>
    <t>Albright Care Services</t>
  </si>
  <si>
    <r>
      <rPr>
        <sz val="10"/>
        <color rgb="FF000000"/>
        <rFont val="Arial"/>
        <family val="2"/>
      </rPr>
      <t>This project will address construction, renovation and improvements to the B Wing of the Nursing Care Center building conversion and immediate grounds including: demolition, asbestos abatement, seeding/lawn repair, concrete, masonry, misc. metals/steel, carpentry (rough and finish), cabinetry, insulation, caulking/firestopping, roofing (EPDM and shingle), sheet metal, siding/PVC trims, HM/wood doors/hardware, aluminum/glass, OH counter door, steel studs/drywall, acoustic ceiling, floor coverings, painting, toilet accessories, signage, sprinkler, plumbing/HVAC, and electrical.</t>
    </r>
  </si>
  <si>
    <t>Great Stream Commons Logistics Expansion</t>
  </si>
  <si>
    <t>JDM Industrial Realty, LLC</t>
  </si>
  <si>
    <t>Gregg Township</t>
  </si>
  <si>
    <r>
      <rPr>
        <sz val="10"/>
        <color rgb="FF000000"/>
        <rFont val="Arial"/>
        <family val="2"/>
      </rPr>
      <t>This project will construct a new racking system at the Great Stream Commons site.</t>
    </r>
  </si>
  <si>
    <t>RRF Allenwood</t>
  </si>
  <si>
    <t>River Run Foods (DE) LLC</t>
  </si>
  <si>
    <r>
      <rPr>
        <sz val="10"/>
        <color rgb="FF000000"/>
        <rFont val="Arial"/>
        <family val="2"/>
      </rPr>
      <t>This project will address the site clearing, earth moving, and soil preparation for the new Tetra Pak Recart manufacturing facility. This work represents the first step in the overall new plant construction.</t>
    </r>
  </si>
  <si>
    <t>Oil City Northside Business District - Downs Building Renovation</t>
  </si>
  <si>
    <t>Oil Region Alliance of Business, Industry and Tourism</t>
  </si>
  <si>
    <r>
      <rPr>
        <sz val="10"/>
        <color rgb="FF000000"/>
        <rFont val="Arial"/>
        <family val="2"/>
      </rPr>
      <t>The scope of this project completes first floor renovations to provide quality retail space for two businesses. The project will greatly improve the facades and entrances, and provide ADA entrance ramps. A fully compliant interior stairwell will be constructed to provide access to the 2nd &amp; 3rd floors. The project provides for interior finishes to compliment the character of original ceilings and exposed brick wall. All of the funds reflected in the budget will be used for construction.</t>
    </r>
  </si>
  <si>
    <t>Oil City Northside Urban Renewal Initiative Phase 4</t>
  </si>
  <si>
    <r>
      <rPr>
        <sz val="10"/>
        <color rgb="FF000000"/>
        <rFont val="Arial"/>
        <family val="2"/>
      </rPr>
      <t>The VCEDA plans to use these funds to finish the rehabilitation of the basement, first floor, and second-floor mezzanine spaces. This will include the distribution of HVAC, plumbing, electrical, and fire suppression into the newly-finished spaces from the existing trunk lines. This also includes the rehabilitation of the historic vaulted fresco ceiling in the double-height main lobby, and the rehabilitation of the imposing bank vault. The second-floor balcony will receive new flooring and decorative handrails.</t>
    </r>
  </si>
  <si>
    <t xml:space="preserve">Verland CLA Polk </t>
  </si>
  <si>
    <t>Franklin City</t>
  </si>
  <si>
    <r>
      <rPr>
        <sz val="10"/>
        <color rgb="FF000000"/>
        <rFont val="Arial"/>
        <family val="2"/>
      </rPr>
      <t>Help fund the construction of four Signature Homes. Constructing a Signature Home with that capacity is also the most efficient use of resources, location, and staff.</t>
    </r>
  </si>
  <si>
    <t>Allegheny Riverfront-BBB - Warren</t>
  </si>
  <si>
    <r>
      <rPr>
        <sz val="10"/>
        <color rgb="FF000000"/>
        <rFont val="Arial"/>
        <family val="2"/>
      </rPr>
      <t>A boat, canoe and kayak launch will be constructed at the foot of Liberty Street in the downtown area in this project. A lit riverfront walkway will connect a park to the Walkable Warren trail which connects to a county-wide trail system. Parking areas for boats and motor vehicles will be developed. The project specifically involves construction activites, excavation and site preparation, mooring docks, vehicle charging stations, water bottle fill stations, retaining wall along the trail, relocation of power poles, tree plantings, stormwater management, landscaping, and restoration.</t>
    </r>
  </si>
  <si>
    <t>Warren Community Education and Workforce Training Center</t>
  </si>
  <si>
    <r>
      <rPr>
        <sz val="10"/>
        <color rgb="FF000000"/>
        <rFont val="Arial"/>
        <family val="2"/>
      </rPr>
      <t>This project will create a regional training center. It will specifically address: replacement of the roof membrane and access hatch; cleaning, repairing and replacing the masonry and metal soffit and facia on the East and South facades of the building; complete exterior cleaning and masonry repainting of the building; replacement and upgrade of HVAC system for 1st floor of the building; complete renovation of floors 2 and 3 including HVAC systems, electric and telecommunications, restrooms and surface finishes; interior stair tower repairs including plaster, paint and lighting upgrades.</t>
    </r>
  </si>
  <si>
    <t>Administration Building Construction - North Strabane Twp</t>
  </si>
  <si>
    <r>
      <rPr>
        <sz val="10"/>
        <color rgb="FF000000"/>
        <rFont val="Arial"/>
        <family val="2"/>
      </rPr>
      <t>This project will construct anew administration building behind the existing township municipal building. The 1st floor will house an entry lobby, public rest rooms, gymnasium, council member offices, sewage authority office, magistrate office with court room, tax office, and kitchen space with separate entrances for the township and the community. The 2nd floor will contain community rooms, a meeting room, and additional township offices. An elevator will provide ADA access to the 2nd floor.</t>
    </r>
  </si>
  <si>
    <t>Always B Smiling Activity and Learning Center</t>
  </si>
  <si>
    <t>Always B Smiling Inc.</t>
  </si>
  <si>
    <r>
      <rPr>
        <sz val="10"/>
        <color rgb="FF000000"/>
        <rFont val="Arial"/>
        <family val="2"/>
      </rPr>
      <t>The project will entail constructing an ADA compliant Activity Center including the following: a warming kitchen for a cafe, a large gathering area, fully handicap bathrooms and an office for the Executive Director. Also, the center will include horticulture gardens and outdoor gathering areas.</t>
    </r>
  </si>
  <si>
    <t>Beech Hollow Solar Phase I</t>
  </si>
  <si>
    <t>Beech Hollow Solar LLC</t>
  </si>
  <si>
    <r>
      <rPr>
        <sz val="10"/>
        <color rgb="FF000000"/>
        <rFont val="Arial"/>
        <family val="2"/>
      </rPr>
      <t>The proposed Beech Hollow Solar Phase I project is comprised of land improvements in Washington County to: (1) reclaim historic coal mine and coal refuse disposal areas according to PADEP requirements aimed at improving water quality &amp; preventing soil erosion; and (2) prepare the land for the forthcoming installation of the 215MW Beech Hollow Solar Phase II.</t>
    </r>
  </si>
  <si>
    <t>Campus to Train Medical Service Dogs - Washington</t>
  </si>
  <si>
    <t>Guardian Angels Medical Service Dogs Inc</t>
  </si>
  <si>
    <r>
      <rPr>
        <sz val="10"/>
        <color rgb="FF000000"/>
        <rFont val="Arial"/>
        <family val="2"/>
      </rPr>
      <t>Build a state-of-the art campus to rescue, raise, train, and donate medical service dogs to disabled veterans, first responders and other disabled individuals. Sitework and construction will take place on 102 acres of property owned by the applicant. This phase of campus development will include construction of two recipient training buildings to pair dogs with disabled recipients, a quarantine building to temporarily house sick and/or rescue dogs; and Life Stage Building 6 where service dogs complete their training.</t>
    </r>
  </si>
  <si>
    <t>Canonsburg AJA West Pike Renovation</t>
  </si>
  <si>
    <t>The AJA Company</t>
  </si>
  <si>
    <r>
      <rPr>
        <sz val="10"/>
        <color rgb="FF000000"/>
        <rFont val="Arial"/>
        <family val="2"/>
      </rPr>
      <t>The project includes three buildings on West Pike Street. Renovation and redevelopment of this building will result with retail business on the first floor and a TBD mixed-use on the second floor. Activities include: First floor - remove existing dropped ceiling system and lighting, remove existing floor tile, remove wall finishes to expose existing masonry, add new lighting and electrical feeds, repoint and seal masonry, refinish existing concrete floors, add two new ADA-compliant restrooms, paint existing and new walls and exposed ceiling, assess existing mechanical systems. Second floor - selective demolition of existing mechanical systems, furnish/install new HVAC, refinish existing hardwood floors add two new ADA-compliant restrooms, add/alter existing electrical system, add new lighting, paint new walls and exposed ceiling.</t>
    </r>
  </si>
  <si>
    <t>Cherry Valley Dam</t>
  </si>
  <si>
    <t>CVL Partners, LP</t>
  </si>
  <si>
    <t>Mcdonald Borough</t>
  </si>
  <si>
    <r>
      <rPr>
        <sz val="10"/>
        <color rgb="FF000000"/>
        <rFont val="Arial"/>
        <family val="2"/>
      </rPr>
      <t>The project will consist of design and rehabilitation/reconstruction of the existing spillway of the Cherry Valley Dam. Construction will consist of lowering the water level of the reservoir to create a dry working area. The existing concrete Weir and Spillway will then be demolished. The new spillway subgrade will be prepared, and new labyrinth spillway will be constructed. To facilitate the safety of the dam, the existing dewatering valves will be repaired, and articulated concrete Blocks will be placed on the downstream face of the existing earthen portion of the dam.</t>
    </r>
  </si>
  <si>
    <t>City of Washington Economic Development</t>
  </si>
  <si>
    <r>
      <rPr>
        <sz val="10"/>
        <color rgb="FF000000"/>
        <rFont val="Arial"/>
        <family val="2"/>
      </rPr>
      <t>The project will commence once grant is received. Acquisition of one property has already occurred and additional properties are in negotiations. Next phase will involve demolition of existing dilapidated structures. The final phase of the project will involve the construction of the new commercial building.</t>
    </r>
  </si>
  <si>
    <t>Cool Valley II</t>
  </si>
  <si>
    <t>T&amp;R Properties</t>
  </si>
  <si>
    <r>
      <rPr>
        <sz val="10"/>
        <color rgb="FF000000"/>
        <rFont val="Arial"/>
        <family val="2"/>
      </rPr>
      <t>This project is the first phase of the Cool Valley mixed-use development project, and consists of excavating and grading the land, as well as the installation of basic infrastructure, including water, gas electricity and roads.</t>
    </r>
  </si>
  <si>
    <t>Donora Industrial Park</t>
  </si>
  <si>
    <r>
      <rPr>
        <sz val="10"/>
        <color rgb="FF000000"/>
        <rFont val="Arial"/>
        <family val="2"/>
      </rPr>
      <t>Specifically, funds will be used to prepare the infrastructure and physical building in preparation for occupancy by Barchemy, LLC to complete and fund interior buildout specific to their business purposes.</t>
    </r>
  </si>
  <si>
    <t>Fort Cherry Commerce Center</t>
  </si>
  <si>
    <t>NorthPoint Development, LLC</t>
  </si>
  <si>
    <r>
      <rPr>
        <sz val="10"/>
        <color rgb="FF000000"/>
        <rFont val="Arial"/>
        <family val="2"/>
      </rPr>
      <t>The proposed project entails construction of an access road and preparation of a building pad that can accommodate a Class A industrial space. The site is zoned Light Industrial in anticipation of future development. RACP will be utilized for costs related to roadway construction, infrastructure and site preparation. NorthPoint will fund a portion of construction, A&amp;E/design, soft costs and project contingencies.</t>
    </r>
  </si>
  <si>
    <t>Mon Valley YMCA Pool Area Improvements</t>
  </si>
  <si>
    <t>Mon Valley YMCA</t>
  </si>
  <si>
    <t>Carroll Township</t>
  </si>
  <si>
    <r>
      <rPr>
        <sz val="10"/>
        <color rgb="FF000000"/>
        <rFont val="Arial"/>
        <family val="2"/>
      </rPr>
      <t>This project will complete improvements to the Mon Valley YMCA's indoor pool area. A new building addition to relocate the sauna will be completed, and a new therapy pool installed. Also, the locker rooms will be renovated to provide a safe space for all genders by creating individual change/shower areas and upgrading the necessary M/E/P systems in this area, the boiler system will be upgraded, and new LED lights will be installed above the pool.</t>
    </r>
  </si>
  <si>
    <t>North Franklin Waterside Town Center</t>
  </si>
  <si>
    <t>North Franklin Township</t>
  </si>
  <si>
    <r>
      <rPr>
        <sz val="10"/>
        <color rgb="FF000000"/>
        <rFont val="Arial"/>
        <family val="2"/>
      </rPr>
      <t>This project will revitalize North Franklin Township's reservoir area with the construction of a municipal complex offering a community center, business and park offices, and restrooms.</t>
    </r>
  </si>
  <si>
    <t>Peterswood Park Field 1 and 2 Improvements</t>
  </si>
  <si>
    <r>
      <rPr>
        <sz val="10"/>
        <color rgb="FF000000"/>
        <rFont val="Arial"/>
        <family val="2"/>
      </rPr>
      <t>This project involves a comprehensive renovation to Fields 1 &amp; 2 of Peterswood Park, which are heavily utilized not only by youth sports associations. The existing dugouts and press boxes at both fields will be replaced, bringing them into compliance. A new stormwater system will be installed along these fields will address chronic drainage problems in the area that require hours of manpower to address, and limit the availability of the fields for events. Field 2 will be replaced with artificial turf, improving both the durability and usability of this field for events. Finally, the existing sodium lighting will be replaced with an updated, energy-efficient LED lighting and control system, allowing for longer usability of fields for athletic and special events.</t>
    </r>
  </si>
  <si>
    <t>Ridge Road Industrial Park</t>
  </si>
  <si>
    <t>Ridge Road South Associates</t>
  </si>
  <si>
    <r>
      <rPr>
        <sz val="10"/>
        <color rgb="FF000000"/>
        <rFont val="Arial"/>
        <family val="2"/>
      </rPr>
      <t>This project addresses excavation, sewer piping, manholes, and site grading for new commercial buildings along Ridge Road, including erosion and sediment controls and earth moving.</t>
    </r>
  </si>
  <si>
    <t>Strabane Mixed Use Development-Family First Ventures</t>
  </si>
  <si>
    <t>Family First Ventures LP</t>
  </si>
  <si>
    <r>
      <rPr>
        <sz val="10"/>
        <color rgb="FF000000"/>
        <rFont val="Arial"/>
        <family val="2"/>
      </rPr>
      <t>The project proposes the construction of a connector road. Construction of the road will also include the construction of new infrastructure including potable water, sanitary sewer lines, natural gas lines, and stormwater management facilities.</t>
    </r>
  </si>
  <si>
    <t>Strabane Mixed Use Development-Mulach Steel Corp</t>
  </si>
  <si>
    <t>Mulach Steel Corporation dba Chapman Properties</t>
  </si>
  <si>
    <r>
      <rPr>
        <sz val="10"/>
        <color rgb="FF000000"/>
        <rFont val="Arial"/>
        <family val="2"/>
      </rPr>
      <t>The project proposes the construction of a connector road between Fischer Road and Tanger Boulevard in Washington, PA. Construction of the road will also include the construction of new infrastructure including potable water, sanitary sewer lines, natural gas lines, and stormwater management facilities.</t>
    </r>
  </si>
  <si>
    <t xml:space="preserve">Wild Things Park Fall 2022 </t>
  </si>
  <si>
    <t>Washington Frontier League Baseball, LLC</t>
  </si>
  <si>
    <r>
      <rPr>
        <sz val="10"/>
        <color rgb="FF000000"/>
        <rFont val="Arial"/>
        <family val="2"/>
      </rPr>
      <t>Washington Frontier League Baseball in one of the largest tourist destinations and income drivers in Washington County. Wild Thinks Park is not only the home to the Washington Wild Things, but it hosts over 100 high school and college games each year. Funds will be used for costs related to the renovations of Wild Things Park, including but not limited to architecture and engineering fees, surveys and permits, insurance, contingencies, equipment, contractors fees and re-construction of the facility.</t>
    </r>
  </si>
  <si>
    <t>Grove Street Terrace</t>
  </si>
  <si>
    <t>United Neighborhood Community Development Corporation</t>
  </si>
  <si>
    <r>
      <rPr>
        <sz val="10"/>
        <color rgb="FF000000"/>
        <rFont val="Arial"/>
        <family val="2"/>
      </rPr>
      <t>This project willspecifically address extensive sitework such as clearing and grading of the vacant, wooded property. The site grades rise and fall like much of the topography around Honesdale and Wayne County resulting in more than typical sitework. This will clear the way for the new apartment community.</t>
    </r>
  </si>
  <si>
    <t>Honesdale Hospitality 2022</t>
  </si>
  <si>
    <t>LRP Ritt LLC (DBA Llenrock Realty Partners)</t>
  </si>
  <si>
    <t>Oregon Township</t>
  </si>
  <si>
    <r>
      <rPr>
        <sz val="10"/>
        <color rgb="FF000000"/>
        <rFont val="Arial"/>
        <family val="2"/>
      </rPr>
      <t>This project includes site work and infrastructure investments for a new hotel with recreational amenities andimprovements to Beardsley Road. The infrastructure and roadway improvements are necessary to support the development of the site as an environmentally sustainable lodge and wedding venue. The roadway improvements will enable access for guests and area residents (including for walking and biking), deliveries to the planned lodge, and access for emergency vehicles.</t>
    </r>
  </si>
  <si>
    <t>Wayne County Advanced Manufacturing Facility 2022</t>
  </si>
  <si>
    <t>Tier II Properties, LP</t>
  </si>
  <si>
    <r>
      <rPr>
        <sz val="10"/>
        <color rgb="FF000000"/>
        <rFont val="Arial"/>
        <family val="2"/>
      </rPr>
      <t>RACP funds would be used to construct a metal building (expandable) within the Sterling Business &amp; Technology Park. Construction includes excavation and concrete for the building foundation, concrete slab, metal shell, overhead doors and loading docks, and interior systems, including HVAC, electric, plumbing, and fire suppression.</t>
    </r>
  </si>
  <si>
    <t>Downtown New Kensington Redevelopment II</t>
  </si>
  <si>
    <r>
      <rPr>
        <sz val="10"/>
        <color rgb="FF000000"/>
        <rFont val="Arial"/>
        <family val="2"/>
      </rPr>
      <t>The building renovations will include roof replacement, structural repairs, upgrades to mechanical systems, lighting, window replacement, floor replacement, solar panels and ingress/egress repairs, Tenant improvements will be made to the interior.</t>
    </r>
  </si>
  <si>
    <t>Hempfield Township Municipal Complex - Phase I</t>
  </si>
  <si>
    <t>HEMPFIELD TOWNSHIP</t>
  </si>
  <si>
    <r>
      <rPr>
        <sz val="10"/>
        <color rgb="FF000000"/>
        <rFont val="Arial"/>
        <family val="2"/>
      </rPr>
      <t>This project will prepare the entire site for development. It will consist of clearing and grubbing the entire site, performing earthwork and grading to final grades, preparing the pad foundations for all of the future buildings and roadways, and construction/extending all on-site utilities and necessary infrastructure to serve each of the future developments. It will also include construction of all of the proposed stormwater facilities, construction of a new road, construction of the interconnecting walking/biking trail system, and installation of site lighting and landscaping along the new roadway and walking/biking trail.</t>
    </r>
  </si>
  <si>
    <t>Infrastructure for Advancing Sustainability with ASTRAEA Technology</t>
  </si>
  <si>
    <r>
      <rPr>
        <sz val="10"/>
        <color rgb="FF000000"/>
        <rFont val="Arial"/>
        <family val="2"/>
      </rPr>
      <t>The project entails both construction of a new building extension and renovation of an existing industrial space at the Alcoa Technical Center site in New Kensington, PA. Included in the project are significant upgrades in power infrastructure to create a suitable industrial environment for the development of Alcoa's ASTRAEA (TM) technology.</t>
    </r>
  </si>
  <si>
    <t>Laurel Highlands Workforce and Opportunity Center Expansion</t>
  </si>
  <si>
    <t>Laurel Highlands Workforce &amp; Opportunity Center Inc</t>
  </si>
  <si>
    <r>
      <rPr>
        <sz val="10"/>
        <color rgb="FF000000"/>
        <rFont val="Arial"/>
        <family val="2"/>
      </rPr>
      <t>The project includes rehabilitation of the existing facility. One of the floors will be renovated to a daycare. Our upper floor will require renovations for Industrial and Medical Job Training. Six HVAC units will need to be replaced on the roof, and painting the building and parking lot repairs are a necessity. We will additionally be using the RACP funds for building acquisition that will transform the space into a facility for Trades and Horticulture programming. Lastly, greenhouses will be added for use in the program.</t>
    </r>
  </si>
  <si>
    <t>Renovate Sullivan Hall - Seton Hill University Campus</t>
  </si>
  <si>
    <r>
      <rPr>
        <sz val="10"/>
        <color rgb="FF000000"/>
        <rFont val="Arial"/>
        <family val="2"/>
      </rPr>
      <t>Proposed project is the renovation of Sullivan Hall, a cherished SHU campus landmark. Construction include: selective building demolition, site preparation, site improvements, site mechanical and electrical utilities, foundation, superstructure, exterior enclosure, roofing, interior construction, finishes, specialties, HVAC, fire protection, plumbing and electrical. The design incorporates energy conservation techniques such as the use of energy efficient lighting, heating/air conditioning equipment, ample glass openings, and modern control systems. Exterior walls and the roof will be insulated to reduce energy consumption.</t>
    </r>
  </si>
  <si>
    <t>Saint Vincent College Nursing Lab Facility</t>
  </si>
  <si>
    <r>
      <rPr>
        <sz val="10"/>
        <color rgb="FF000000"/>
        <rFont val="Arial"/>
        <family val="2"/>
      </rPr>
      <t>The project will involve the construction of a new, academic and laboratory facility. The facility will feature technology-enhanced classrooms, high-tech nursing simulation laboratories, and faculty offices.</t>
    </r>
  </si>
  <si>
    <t>Utilizing Our Past for the Future-Ligonier Valley YMCA</t>
  </si>
  <si>
    <t>Ligonier Valley YMCA</t>
  </si>
  <si>
    <t>Ligonier Borough</t>
  </si>
  <si>
    <r>
      <rPr>
        <sz val="10"/>
        <color rgb="FF000000"/>
        <rFont val="Arial"/>
        <family val="2"/>
      </rPr>
      <t>The Ligonier Valley YMCA is the largest child care provider in our area. We desperately need to expand our child care program. We also need to renovate our current classrooms, improve security for our children interacting with members and provide dedicated training space for our staff. We also need to relocate our men's locker room to first floor, add sprinkler system to entire building, replace drafty windows, upgrade HVAC to improve air flow, and renovate gross motor space for the children. We are also planning to build a kitchen area in order to serve meals and snacks.</t>
    </r>
  </si>
  <si>
    <t>Lackawanna Trail 2A</t>
  </si>
  <si>
    <r>
      <rPr>
        <sz val="10"/>
        <color rgb="FF000000"/>
        <rFont val="Arial"/>
        <family val="2"/>
      </rPr>
      <t>LTSD will be constructing a 120x60 free standing Energy Efficient Recreational Educational Facility at the High School Comples that will also house a learning center and an adjoining refreshment area that will be used as part of the matching requirements. This will provide exercise classrooms, physical educational classes, technology training, and educational support for the students and community. The building is new construction and will use every efficient lighting, HVAC, building enevelope and plumbing features in accordance with green technology standards.</t>
    </r>
  </si>
  <si>
    <t>Tyler Hospital</t>
  </si>
  <si>
    <t>WYOMING COUNTY COMMISSIONERS</t>
  </si>
  <si>
    <r>
      <rPr>
        <sz val="10"/>
        <color rgb="FF000000"/>
        <rFont val="Arial"/>
        <family val="2"/>
      </rPr>
      <t>Funds will be used as part of the purchase price for a not for profit hospital system to purchase Tyler Memorial Hospital and reopen it for the safety of our residents who are now without a local hospital to take of emergency needs.</t>
    </r>
  </si>
  <si>
    <t>CASA York Welcome Center II</t>
  </si>
  <si>
    <t>CASA, Inc.</t>
  </si>
  <si>
    <r>
      <rPr>
        <sz val="10"/>
        <color rgb="FF000000"/>
        <rFont val="Arial"/>
        <family val="2"/>
      </rPr>
      <t>This Phase 2 of the project will add insulation, new windows, and new LED lighting for energy conservation; implement solar energy and other sustainability and energy saving strategies; add new flooring; complete replacement and upgrading of all mechanical systems; further remodel the areas initially occupied during Phase 1; improve the entrances and other site work.</t>
    </r>
  </si>
  <si>
    <t>Chanceford Township Municipal Community Building</t>
  </si>
  <si>
    <t>Chanceford Township</t>
  </si>
  <si>
    <r>
      <rPr>
        <sz val="10"/>
        <color rgb="FF000000"/>
        <rFont val="Arial"/>
        <family val="2"/>
      </rPr>
      <t>The renovation of our municipal/community building in our rural primarily farmland community will provide economic and other material benefits to our community. Updating a multifunction space that can be used for recreational programs and used by community groups for their meetings and programs or rented by our residents. To modernize and make the building energy efficient the renovations will include doors, windows, insulation of building, roof, HVAC systems kitchen upgrades, flooring, bathrooms, entrance way, parking.</t>
    </r>
  </si>
  <si>
    <t>City of York Health and Safety Complex</t>
  </si>
  <si>
    <t>Redevelopment Authority of the City of York</t>
  </si>
  <si>
    <r>
      <rPr>
        <sz val="10"/>
        <color rgb="FF000000"/>
        <rFont val="Arial"/>
        <family val="2"/>
      </rPr>
      <t>The Pine Street School (Sylvia Newcome Center) will be renovated to house the consolidated operations of the Bureau of Health in this project.It will also includea Public Health Clinic. This renovated space will also allow the addition of a Mental Health Division in conjunction with the Police Department. The project will involve the addition of a multi-purpose room at the Pine Street School which will provide REPROGRAM activities for students in grades 3 through 12. Classroom space will be provided for theatre, dance, photography, cosmetology and physical fitness education and activities.</t>
    </r>
  </si>
  <si>
    <t>Colonial Hotel Revitalization</t>
  </si>
  <si>
    <t>Colonial Centre Square, LLC</t>
  </si>
  <si>
    <r>
      <rPr>
        <sz val="10"/>
        <color rgb="FF000000"/>
        <rFont val="Arial"/>
        <family val="2"/>
      </rPr>
      <t>The Colonial Hotel on Continental Square of Downtown York will be renovated in this project.Exterior scope will include complete façade improvements including masonry, lighting and windows. Interior scope includes major mechanical upgrades to all floors, specifically the HVAC system. The elevator equipment will undergo an upgrade/replacement. The major tenant fit out to three vacant floors and three partially occupied floors, bringing the spaces to market standard. Boiler replacement and cosmetic lobby improvements are included.</t>
    </r>
  </si>
  <si>
    <t>Community Progress Council Integrated Services Building</t>
  </si>
  <si>
    <t>Community Progress Council, Inc.</t>
  </si>
  <si>
    <r>
      <rPr>
        <sz val="10"/>
        <color rgb="FF000000"/>
        <rFont val="Arial"/>
        <family val="2"/>
      </rPr>
      <t>CPC will use these funds to support the construction of a new, integrated service building that is more cost effective to operate. Construction, land acquisition, and parking improvements as well as soft costs such as design, legal, permitting, inspections, and construction management.</t>
    </r>
  </si>
  <si>
    <t>Crispus Attucks York History and Culture Center</t>
  </si>
  <si>
    <t>Crispus Attucks York</t>
  </si>
  <si>
    <r>
      <rPr>
        <sz val="10"/>
        <color rgb="FF000000"/>
        <rFont val="Arial"/>
        <family val="2"/>
      </rPr>
      <t>The project will construct the Center which will explore, document, and showcase the African American story in and impact on York City as well as African Americans' important place in and contributions to our country's history. It will also be used as a meeting space for the community to gather, build relationships, strengthen bonds, and learn about themselves and each other.</t>
    </r>
  </si>
  <si>
    <t>Dentsply Campus Development</t>
  </si>
  <si>
    <r>
      <rPr>
        <sz val="10"/>
        <color rgb="FF000000"/>
        <rFont val="Arial"/>
        <family val="2"/>
      </rPr>
      <t>These funds will be used to perform land development activities including survey and subdivision, provide for annual carrying costs of the property for two-years, provide for environmental assessment and remediation and prepare the site for eventual resale and redevelopment. This project involves the demolition of some obsolete buildings, costs of acquisition, engineering studies and planning efforts, as well as the creation of tenant space, educational/job training space and a community center.</t>
    </r>
  </si>
  <si>
    <t>Downtown York Federal Post Office Redevelopment</t>
  </si>
  <si>
    <r>
      <rPr>
        <sz val="10"/>
        <color rgb="FF000000"/>
        <rFont val="Arial"/>
        <family val="2"/>
      </rPr>
      <t>The project entails redevelopment of a a former federal post office located in Downtown York. Built in 1911, two-story historic building features marble floors, large columns, and a central atrium surrounded by smaller meeting spaces and offices. Redevelopment will include facade improvements, stabilization and restoration of the interior structures, improvement of ADA access, and preparation of the building for occupancy by a large anchor tenant. Since the structure is of a historic nature, the construction process will seek to restore historic features and maintain the historic integrity of the property wherever possible.</t>
    </r>
  </si>
  <si>
    <t>East Manchester Administration Building</t>
  </si>
  <si>
    <t>East Manchester Township</t>
  </si>
  <si>
    <r>
      <rPr>
        <sz val="10"/>
        <color rgb="FF000000"/>
        <rFont val="Arial"/>
        <family val="2"/>
      </rPr>
      <t>The development of the Administrative Services Building will consist of new constructionwith state-of-the-art telecommunication infrastructure, administrative, maintenance, and public safety capacity to administer key programs and services for public safety and maintenance. The new building will include a telecommunication system, new offices, maintenance, and public safety headquarters, and a new emergency management system.</t>
    </r>
  </si>
  <si>
    <t xml:space="preserve">Glen Rock Ruins Hall Redevelopment </t>
  </si>
  <si>
    <t>Glen Rock Borough</t>
  </si>
  <si>
    <r>
      <rPr>
        <sz val="10"/>
        <color rgb="FF000000"/>
        <rFont val="Arial"/>
        <family val="2"/>
      </rPr>
      <t>The project will redevelop the area around the structure at 30 Enterprise Street, providing amenities such as improved stabilization of the historic structure, stormwater management improvements, parking, lighting, controlled vehicle access, restrooms, crosswalks, bicycle infrastructure, and improved hardscaping and landscaping.</t>
    </r>
  </si>
  <si>
    <t>Hanover Public Safety and Administrative Complex</t>
  </si>
  <si>
    <t>Borough of Hanover</t>
  </si>
  <si>
    <r>
      <rPr>
        <sz val="10"/>
        <color rgb="FF000000"/>
        <rFont val="Arial"/>
        <family val="2"/>
      </rPr>
      <t>The borough's current police department and borough offices are no longer suitable for efficient and safe operations.The construction of a new public safety and administrative complex will provide an space for public safety operations and modern facilities for administrative staff. In particular, the new facility will provide a proper locker/shower area for male and female officers; secure area to unload detainees from vehicles; provide safe/secure storage for evidence, equipment and supplies; secure area for police vehicles and staging of public works vehicles; create a public safety office area for EMS and fire, and allow for prisoner/employee safety within the facility.</t>
    </r>
  </si>
  <si>
    <t>Historic Texaco Hangar Revitalization</t>
  </si>
  <si>
    <t xml:space="preserve">Susquehanna Area Regional Airport Authority </t>
  </si>
  <si>
    <r>
      <rPr>
        <sz val="10"/>
        <color rgb="FF000000"/>
        <rFont val="Arial"/>
        <family val="2"/>
      </rPr>
      <t>This project features the rehabilitation of the Texaco hangar (building 112). It will replace individual window panes and masonry and crack repairs will be completed on the exterior of the hangar. It will also entail asbestos abatement, new steel to support base of windows, and breick repointing of grount joints. These repairswill extend the life of this facility by 30 years and support future growth plans at CXY.</t>
    </r>
  </si>
  <si>
    <t>Joseph Machine Company Facility Expansion</t>
  </si>
  <si>
    <t>Joseph Machine Company, Inc.</t>
  </si>
  <si>
    <r>
      <rPr>
        <sz val="10"/>
        <color rgb="FF000000"/>
        <rFont val="Arial"/>
        <family val="2"/>
      </rPr>
      <t>Through its innovative and entrepreneurial values, Joseph Machine Company, Inc. (JMC) has become a global competitor, designing and fabricating machinery for numerous American and international companies. JMC is proposing a phased construction project, with Phase I consisting of an addition to accommodate the most immediate needs. Phase I will be constructed on adjacent property owned by JMC.</t>
    </r>
  </si>
  <si>
    <t>LogosWorks Expansion II</t>
  </si>
  <si>
    <t>LogosWorks</t>
  </si>
  <si>
    <t>The proposed building at 255 W King Street, provides a staging facility for LogosWorks an economic development entity designed to serve as a backbone structure connecting the under-resourced community to economic opportunity through direct programming andpartnerships with nonprofits and businesses. The facility features classrooms, meeting rooms, atraining center, a kitchen facility, and a fitness/wellness center, designed to be used for K-12 education, workforce training, after-school programs, family engagement, and sports/wellness programs. Construction has now started on a substantial addition to the building almost doubling the footprint.</t>
  </si>
  <si>
    <t>Messiah Lifeways at Spanglers Mill</t>
  </si>
  <si>
    <t>Messiah Lifeways</t>
  </si>
  <si>
    <r>
      <rPr>
        <sz val="10"/>
        <color rgb="FF000000"/>
        <rFont val="Arial"/>
        <family val="2"/>
      </rPr>
      <t>The project includes clearing, grading, trenching, and other associated site preparation activities necessary to develop the end use of duplex units, apartments, single cottages, estate homes, and community gathering spaces. The amenity space will include a clubhouse/restaurant, event space, pavilions, and improvements that create access to the Yellow Breeches Creek for public recreation.</t>
    </r>
  </si>
  <si>
    <t>Multi-Use Emergency Services Building and Construction</t>
  </si>
  <si>
    <t>Newberry Township</t>
  </si>
  <si>
    <r>
      <rPr>
        <sz val="10"/>
        <color rgb="FF000000"/>
        <rFont val="Arial"/>
        <family val="2"/>
      </rPr>
      <t>Newberry Township needs a new Multi-Use Emergency Services Building-MESB to house the Police Department, Emergency Management Operations Center, and Emergency Medical Services (EMS) in one central location.Proposed project includesthe construction of a new Multi-Use Building to include a new audio/visual system; a 150 kw generator in case of power loss; adequate training and meeting space; ADA compliance; and a sally port capable of housing two full sized MICU ambulances with living quarters for 365- 24/7 responses. Phase 2 - renovation of the Administration Building consisting of a new electrical system, expanding and renovating common areas and meeting/office spaces, upgrade plumbing, new roof and HVAC systems, new fixtures, windows and flooring.</t>
    </r>
  </si>
  <si>
    <t>NYCRPD Operational and Police Facility</t>
  </si>
  <si>
    <t>Northern York County Regional Police Commission</t>
  </si>
  <si>
    <t>Manchester Township</t>
  </si>
  <si>
    <r>
      <rPr>
        <sz val="10"/>
        <color rgb="FF000000"/>
        <rFont val="Arial"/>
        <family val="2"/>
      </rPr>
      <t>In this project, Northern York County Regional Police will construct a new facility to increase staffing capacity, create space for specialized police operations, and provide facilities necessary to maintain the health and wellness of the department's officers.</t>
    </r>
  </si>
  <si>
    <t>Precision Custom Components Building 10 Upgrades</t>
  </si>
  <si>
    <t>Precision Custom Components, LLC</t>
  </si>
  <si>
    <r>
      <rPr>
        <sz val="10"/>
        <color rgb="FF000000"/>
        <rFont val="Arial"/>
        <family val="2"/>
      </rPr>
      <t>This project renovates a portion of the deteriorated old manufacturing space at 160 North Hartley Street into usable manufacturing areas. Significant improvements for electric, natural gas, compressed air, roof, lighting, paint, doors, cranes, bathrooms, supervision office, security, equipment, and general improvements are included. When completed, this facility will be capable of manufacturing a wide variety of custom products for the defense and energy industries.</t>
    </r>
  </si>
  <si>
    <t>UPMC Hanover Emergency Dept and ED Behavioral Health Renovation II</t>
  </si>
  <si>
    <t>UPMC Hanover</t>
  </si>
  <si>
    <r>
      <rPr>
        <sz val="10"/>
        <color rgb="FF000000"/>
        <rFont val="Arial"/>
        <family val="2"/>
      </rPr>
      <t>The renovations for this project will provide a safer space for patients who are experiencing behavioral health or crisis episodes, additional treatment rooms to accommodate more patients and those with longer lengths of stay, a safer treatment area for clinicians and staff, and seclusion rooms that meet the current building code standards. It also includes new mechanical/electrical systems.</t>
    </r>
  </si>
  <si>
    <t>WellSpan York Hospital Campus Expansion</t>
  </si>
  <si>
    <r>
      <rPr>
        <sz val="10"/>
        <color rgb="FF000000"/>
        <rFont val="Arial"/>
        <family val="2"/>
      </rPr>
      <t>The proposed RACP project is for the construction of an additional 150 parking spaces. This structure will support WellSpan's large scale, 9-story surgical &amp; critical care tower expansion project that will improve access to advanced specialty care for complex conditions,</t>
    </r>
  </si>
  <si>
    <t>West York Area SD Stadium and Field</t>
  </si>
  <si>
    <t>West York Area School District</t>
  </si>
  <si>
    <r>
      <rPr>
        <sz val="10"/>
        <color rgb="FF000000"/>
        <rFont val="Arial"/>
        <family val="2"/>
      </rPr>
      <t>Redesigning the West York athletic complex which incorporates 9 fields. The redesign will require construction/renovation of: Existing campus automobile access points, campus driveways, and parking areas to accommodate more spectators allowing multiple events to occur at multiple venues, concurrently. 9 secure and accessible athletic and multi purpose venues to include increased spectator capacity, additional lighted fields, additional concessions and local food truck vending areas, and ADA/family accessible restroom facilities.</t>
    </r>
  </si>
  <si>
    <t>Windsor Township Community Center Complex</t>
  </si>
  <si>
    <r>
      <rPr>
        <sz val="10"/>
        <color rgb="FF000000"/>
        <rFont val="Arial"/>
        <family val="2"/>
      </rPr>
      <t>In this project, a new community center complex building will be constructed with a gymnasium, multi-purpose room, social hall, non-commercial kitchen and office space for support staff. The site has space for outdoor activities such as basketball, volleyball, soccer, field hockey and a walking trail. Two pavilions will be provided that will be available for rental uses. The project will include site grading, storm water controls and improvements for these amenities.</t>
    </r>
  </si>
  <si>
    <t>Wrightsville Fire Steam Fire Engine and Hose Co 1</t>
  </si>
  <si>
    <r>
      <rPr>
        <sz val="10"/>
        <color rgb="FF000000"/>
        <rFont val="Arial"/>
        <family val="2"/>
      </rPr>
      <t>The project will upgrade this Fire Company facility that is 42 years old and needs serious repairs and renovations to meet the growing needs of fire and public safety. This construction project consists of adding a 2nd floor to expand the living space for additional volunteers, and provide renovations for a new roof, kitchen, and office space. In addition, there will be an elevator, renovations to current bathrooms and adding additional bathrooms, and upgraded plumbing, lighting, and fixtures. All renovations and upgrades will be with the latest Green technologies to save on energy usage and water conservation to reduce our carbon footprint.</t>
    </r>
  </si>
  <si>
    <t>YCRPD Building Expansion on Oak Street</t>
  </si>
  <si>
    <t>York County Regional Police Department</t>
  </si>
  <si>
    <t>York Township</t>
  </si>
  <si>
    <r>
      <rPr>
        <sz val="10"/>
        <color rgb="FF000000"/>
        <rFont val="Arial"/>
        <family val="2"/>
      </rPr>
      <t>This project consists of expanding the existing York County Regional Police Department headquarters building by adding an addition that would enhance and expand our men's and women's locker rooms. This would include additional rooms for roll call to have increased technology for virtual communications between police department buildings with police personnel both intra-department and inter-department. This project will also include inside storage of several police vehicles, and additional storage due to increased demands and seizure of evidence. The additional storage area would encompass the current evidence slider system while also increasing the number of storage sliders and bins to have adequate space for evidence storage and long-term evidence storage.</t>
    </r>
  </si>
  <si>
    <t>York Co Agricultural Society Redevelopment</t>
  </si>
  <si>
    <t>YORK COUNTY AGRICULTURAL SOCIETY</t>
  </si>
  <si>
    <r>
      <rPr>
        <sz val="10"/>
        <color rgb="FF000000"/>
        <rFont val="Arial"/>
        <family val="2"/>
      </rPr>
      <t>The funds will be used for building renovations and upgrades and overall modernization of the buildings and venues throughout the Fairgrounds. As the budget indicates, there are numerous upgrades needed to the grandstand and the various buildings. The perimeter fencing around the fairgrounds will be constructed and/or upgraded to provide additional security to the grounds and buildings.</t>
    </r>
  </si>
  <si>
    <t>York Country Day School Expansion</t>
  </si>
  <si>
    <t>York Country Day School / York College of Pennsylvania</t>
  </si>
  <si>
    <r>
      <rPr>
        <sz val="10"/>
        <color rgb="FF000000"/>
        <rFont val="Arial"/>
        <family val="2"/>
      </rPr>
      <t>It will add classrooms, some of which will include bathrooms for our youngest community members. Additionally, offices and multiple flex spaces for specialized teaching will be constructed, such as for speech pathology and core subject acceleration and remediation. The classrooms will include pertinent technology for both in-school and remote instruction in addition to desks, chairs, and other project-based learning areas.</t>
    </r>
  </si>
  <si>
    <t>Zion Lutheran Church Redevelopment in Downtown York</t>
  </si>
  <si>
    <r>
      <rPr>
        <sz val="10"/>
        <color rgb="FF000000"/>
        <rFont val="Arial"/>
        <family val="2"/>
      </rPr>
      <t>The redevelopment of the former Zion Lutheran Church will entail exterior and interior construction, to create event space and extend the campus of the Yorktowne Hotel. Construction will include stabilization and restoration of the interior vestibule, large open sanctuary/assembly hall, balcony, double curved stairways up to the assembly hall, cemetery vaults, wooden newel posts, balustrades, rib-vaulted ceilings and detailed wooden doors. Major systems will be modernized and the building will be updated to meet current codes, including ADA accessibility.</t>
    </r>
  </si>
  <si>
    <t>Listing of Candidates and Selection Results for 2023 Round</t>
  </si>
  <si>
    <t>Note:  The below is a listing of all submissions received for consideration of RACP funding assistance.  Projects awarded RACP funding will have a grant amount in the "Grant Amount Awarded" column, while projects not awarded will have no amount shown in the same column.  An official award letter will be available through the RACP online e-grants system.  Funding recipients will receive an e-signature request via email to accept the award and to obtain a copy of the award letter.  Please visit the RACP website for further information regarding the RACP online e-grants system, partner portal, and other program guidelines.
*Please note this worksheet is protected.  The current settings allow users to filter search results; however, in order to sort the data users must copy and paste the data into a new EXCEL document.</t>
  </si>
  <si>
    <t>Beneficiary</t>
  </si>
  <si>
    <t>County List</t>
  </si>
  <si>
    <t>Municipality List</t>
  </si>
  <si>
    <t>Amount Requested</t>
  </si>
  <si>
    <t>Amount Awarded</t>
  </si>
  <si>
    <t>Project Description</t>
  </si>
  <si>
    <t>S</t>
  </si>
  <si>
    <t>Mister Johns Music LLC</t>
  </si>
  <si>
    <t>The construction and renovation project will clear the way for a new cultural music school that will allow 8 philadelphia neighborhoods to converge to integrate ideas, traditions, character building, and communication through the learning of music.</t>
  </si>
  <si>
    <t>West Norriton plans to utilize RACP funds to construct the proposed Jeffersonville Golf Club Clubhouse project. The project consists of the construction of a new clubhouse building which will include a restaurant and banquet facility to be utilized by the community's residents.</t>
  </si>
  <si>
    <t>27 South Third Street Associates LP</t>
  </si>
  <si>
    <t>The vision for this parcel was to demolish and replace the existing outdated parking structure with a dynamic mixed-use development that would include enough captive parking to substantially address the needs of the project and visitors to Easton's Downtown. The funds will be used to partially finance the construction of the new parking garage.</t>
  </si>
  <si>
    <t>Brookville Equipment Corporation</t>
  </si>
  <si>
    <t>Pinecreek Township</t>
  </si>
  <si>
    <t xml:space="preserve">Renovations and improvements to the facility. </t>
  </si>
  <si>
    <t>PD Hellertown, LLC</t>
  </si>
  <si>
    <t>Hellertown Borough</t>
  </si>
  <si>
    <t xml:space="preserve">This project calls for the abatement and demolition of a former industrial manufacturing facility and the construction of a Medical Office Building. The funds requested will be used to assist in the acquisition of the property, the abatement and demolition of the existing building, the protection of the existing environmental protective cap and the implementation of the site improvements proposed across the property necessary for the construction of the Medical Office Building. </t>
  </si>
  <si>
    <t>Mid Valley School District</t>
  </si>
  <si>
    <t>Throop Borough</t>
  </si>
  <si>
    <t>This project will centralize administrative offices that are currently scattered throughout the district into a newly constructed District Office addition. It will also repurpose the current offices &amp; boardroom into learning space for Biomedical Technology and other related programs. The construction costs include a new district office, and rehab of existing offices &amp; boardroom into a STEAM learning space.</t>
  </si>
  <si>
    <t>Antietam School District</t>
  </si>
  <si>
    <t>Mt Penn Borough</t>
  </si>
  <si>
    <t xml:space="preserve">This project will include the renovation of existing “unfinished” spaces at the Mount Penn Primary Center. Antietam School District plans to use the funding to rehab the ground floor of the Mount Penn Primary Center, along with the first and second floors of the building. They also plan to renovate their roof, along with an alley. </t>
  </si>
  <si>
    <t>Chichester School District</t>
  </si>
  <si>
    <t>This project will include renovations to the high school to improve the learning facility for both students &amp; teachers. This project includes building-wide renovations including but not limited to: HVAC system replacement, electrical upgrades, general classroom renovations, new science labs, conversion of an existing LGI to instructional space, administrative office renovations, media center reconfiguration, new cafeteria kitchen and dining room renovations, renovations to the technical education wing.</t>
  </si>
  <si>
    <t xml:space="preserve">Borough of Waynesboro </t>
  </si>
  <si>
    <t>Waynesboro Borough</t>
  </si>
  <si>
    <t>It is the Borough's goal to construct new facilities that will meet the emergency service needs of the Borough and the surrounding communities. The construction of a new emergency services complex will allow for an updated, easily accessible building for the Borough's police, EMS, and fire departments, as well as additional space for medical office space. Offering a complex that co-locates these critical public health and safety services in the downtown area will support the continued revitalization efforts.</t>
  </si>
  <si>
    <t xml:space="preserve">All funds will be used for the demolition of the existing stadium and additional outdated buildings, fields, dugouts, and structures. Construction of this project will include renovating and updating existing athletic fields to include both sod and artificial turf. Security of the campus will require the removal of existing, dated fencing. New and additional fencing, cameras, and wi-fi coverage for all lighted venues will be required for security and broadcasting purposes. The primary venue/stadium will require the construction of a press box, scoreboard, and flagpole. </t>
  </si>
  <si>
    <t>The Township anticipates converting the school building into a community center and connecting the surrounding acreage to the Township's existing pedestrian trail system, including connections to several residential developments. Department administrative staff will relocate to the new community center, which will include office space, a multi-purpose room/gymnasium, classrooms, conference space, restrooms, and a catering kitchen for events.</t>
  </si>
  <si>
    <t>Square Roots Community Partnership, Inc.</t>
  </si>
  <si>
    <t>The RACP scope consists of improvements to the structure, including repairs to the concrete, masonry, wood, steel, and water management systems on the first floor of the building to restore the structural integrity.</t>
  </si>
  <si>
    <t xml:space="preserve">Dynasty HQ, LLC </t>
  </si>
  <si>
    <t>The project will entail creating increased office and warehouse space needed to bring all of our subsidiaries under one roof. The project will include green lighting practices, the entire facility will be using geothermal for heating and cooling year-round, our roof will be outfitted with solar panels, and it includes road improvements, more parking for the Rock Lititz campus, and storm water improvements.</t>
  </si>
  <si>
    <t xml:space="preserve">The funds will be used to construct a Center for Arts and Culture. The rehearsal and support spaces will include studios, classrooms, office and storage space. </t>
  </si>
  <si>
    <t>Steamfitters Local Union No. 420 Realty, Inc.</t>
  </si>
  <si>
    <t>This project will include the construction and renovation to add a level of classrooms within Local 420's existing facility, the expansion of the service training shop on the first level, as well as building of a second level above a majority of the existing training shop that includes the replacement and additions of building mechanical equipment used for the building and for training.</t>
  </si>
  <si>
    <t>Harrisburg Redevelopment Group, LLC</t>
  </si>
  <si>
    <t>The Tracy Mansion will have its entire exterior building footprint renovated, the interior demolition will be completed, and new structural support added where needed to assure the long-term integrity of the building. The common wastewater and roof drainage, will be diagnosed for problem areas and put in like new order. All HVAC, both power and data electrical systems, and plumbing will be replaced with new components.</t>
  </si>
  <si>
    <t>North Schuylkill School District</t>
  </si>
  <si>
    <t>This project will entail the replacement of the roof for the elementary school and the demolition of an old building that is a safety hazard.</t>
  </si>
  <si>
    <t>JMC will utilize the grant to support a construction budget, which includes costs associated with the facility expansion.</t>
  </si>
  <si>
    <t xml:space="preserve">The RACP grant will be used to fund site preparation costs that will ready the property for vertical development, as well as renovations to existing buildings. RACP costs include mass grading, renovations and sitework. </t>
  </si>
  <si>
    <t>Lycoming Career and Technology Center</t>
  </si>
  <si>
    <t>Hughesville Borough</t>
  </si>
  <si>
    <t xml:space="preserve">This project would involve the new construction of a building on campus. It would also include building expansion and renovations to our current facility along with more students being able to enroll in career and technical education training programs. </t>
  </si>
  <si>
    <t>BIG Public Square, LLC</t>
  </si>
  <si>
    <t xml:space="preserve">The Wilkes-Barre Downtown Hotel Project will involve the transformation of the Luzerne Bank Building into a modern hospitality venue, designed to feature state-of-the-art guest rooms equipped with all the contemporary amenities, including a state-of-the-art fitness center and business center tailored to meet the needs of today's travelers. </t>
  </si>
  <si>
    <t>The project consists of providing public sewage in a planned industrial park along the newly constructed Industrial Drive in Sandy Township from the north end of Shaffer Road to the north end of Industrial Drive. The project will include design and construction of sanitary sewer collection lines.</t>
  </si>
  <si>
    <t>Jura, Inc.</t>
  </si>
  <si>
    <t>This project will involve the construction of a new building to house JURA's service and hospitality centers.</t>
  </si>
  <si>
    <t>National Association of Watch and Clock Collectors</t>
  </si>
  <si>
    <t xml:space="preserve">Funds will be used to pay for acquisition and installation costs associated with the new HVAC system. The installation is anticipated to occur in three phases. The first will focus on critical components necessary to preserve the artifacts. The second will support secondary areas, such as office space. The third will address the HVAC system at the school, which is located across the street, interior renovations, and final museum complex HVAC work. </t>
  </si>
  <si>
    <t xml:space="preserve">West Hanover Township </t>
  </si>
  <si>
    <t>Renovating the Township's largely functionally obsolete collection of facilities would be inefficient and costly. The Project will include the construction of a new municipal complex to house the following Township departments: Administration, Buildings/Code Enforcement, Parks and Recreation, Public Works, West Hanover Water and Sewer Authority and Stormwater Authority.</t>
  </si>
  <si>
    <t>P &amp; J Bros., LLC</t>
  </si>
  <si>
    <t>The Mid Valley Small Business Expansion Project involves three properties located along Mid Valley Drive in Olyphant, PA. At 1106 Mid Valley Drive, the existing commercial structure will be demolished and a new building will be constructed on this property. At 1109 Mid Valley Drive, a new  building will be constructed, and at 1115 Mid Valley Drive, a new building will be constructed.</t>
  </si>
  <si>
    <t>Main Street Realty, LLC</t>
  </si>
  <si>
    <t>The Main Street Realty Redevelopment Project involves a substantial renovation of the 234 North Main Street property into a multi-use commercial property, containing a restaurant as well as other revitalized space suitable for other commercial uses. In addition to the revitalization of this property, the Project, with its proximity to the Susquehanna River, will include the development of a section of a "river walk"; a pedestrian path for recreational purposes.</t>
  </si>
  <si>
    <t xml:space="preserve">Garnet Valley School District </t>
  </si>
  <si>
    <t>Concord Township</t>
  </si>
  <si>
    <t>A renovation of an existing vacant elementary school building, road improvements, fixing parking issues, and creating a site pad to include a field house.</t>
  </si>
  <si>
    <t>Once demolition has been completed, this request of RACP funds will be used for construction work for the project, including the construction of the Core and Shell of the building, which includes the steel superstructure, concrete-topped metal decking, metal wall panels, fenestration and roofing system. Once the core and shell are completed, the remainder of the new construction and equipment installation will be completed, including the fit out of William Way's office space in preparation for move in.</t>
  </si>
  <si>
    <t>Friendship House</t>
  </si>
  <si>
    <t>This project includes renovations to the sites parking lot located at 420-423 Biden Street. Scranton, PA which will include paving repairs and installation of lighting. These buildings and parking area to be developed are not dislocated facilities, even with different addresses. This project, when completed, will be one facility and parking area encompassing all addresses.</t>
  </si>
  <si>
    <t xml:space="preserve">Friends of St. Hubert is requesting $2 million in RACP funding for renovation costs. These costs include site work, plumbing, wall finishes, ceiling finishes, HVAC, doors and hardware, acoustic treatment, sound system, millwork, ramps and bathroom renovations to meet ADA compliance requirements, fire protection, and electrical work. </t>
  </si>
  <si>
    <t>Alsqstop Real Estate LLC</t>
  </si>
  <si>
    <t>This project entails the new construction of a hotel facility and event space with direct access to highways US Route 6, Route 81, Route 84, Route 380, and the Pennsylvania Turnpike. Funds will be used to provide all excavation and site preparation, concrete pads or basement, new construction to include all electrical, plumbing, finishing, and fire safety protection, parking, and landscaping.</t>
  </si>
  <si>
    <t>Delaware County Intermediate Unit</t>
  </si>
  <si>
    <t>Morton Borough</t>
  </si>
  <si>
    <t>Construction of an early childhood wing which will allow for both Head Start and Early Intervention programming to be in a central location in a high-need community. The construction of a special education wing which will allow for special education programs to consolidate and run out this location.</t>
  </si>
  <si>
    <t>Fidelity Deposit and Discount Bank</t>
  </si>
  <si>
    <t>Funds will be used to perform complete restoration and renovation (exterior and façade of the building, including windows and signage; Replace and/or repair of all roofing systems; Structural or other repairs and modifications that may be deemed necessary; Interior Demolition including non-historic interior spaces and select mechanical, electrical, and plumbing systems; Repair and/or replace select mechanical, electrical, and plumbing systems; Installation of any required fire protection systems) of the historic Scranton Electric Building to provide office headquarters space for Fidelity Bank.</t>
  </si>
  <si>
    <t>Two Square Properties LLC</t>
  </si>
  <si>
    <t xml:space="preserve">The parcel located at 1-6 Centre Square was purchased so that a State of Art Hotel can be built in the heart of Easton's Centre Square. The project will dismantling and reconstructing a new hotel, while keeping some of the façade of the building. </t>
  </si>
  <si>
    <t>Montour County Pa Board of Commissioners</t>
  </si>
  <si>
    <t>Improve HVAC System to ensure proper air-handling and circulation for health and safety of all employees and public utilizing Montour County Administration Center. Funds will be utilized in the replacement and upgrade of current HVAC system.</t>
  </si>
  <si>
    <t>RACP funds will go towards the rehabilitation/renovation of the former People's Security Bank, a nearly 90 year old vacant structure. The work includes major interior renovations and construction such as the addition of two new floors, interior fit out, painting, and flooring. Significant improvements will be made to HVAC, electrical and plumbing.</t>
  </si>
  <si>
    <t>The Covington Mixed Use Center Project involves the development of an unimproved site, community mixed-use commercial/residential facility, complete with significant site improvements, including a paved parking area and enhancements to vehicle access. The requested funding requested for the Covington Mixed Use Center Project will be used to address a portion of the project construction costs.</t>
  </si>
  <si>
    <t>The Glenmontage Commercial Development Project involves the property acquisition of an existing improved commercial property and new construction of an office building. The site will include new parking, associated landscaping, and underground stormwater retainage. The existing and new buildings will house many tenants and will be divided on the basis of tenant need.</t>
  </si>
  <si>
    <t>The Fellowship House Improvements Project involves construction upgrades to the existing Scranton facility, located at 1554 Sanderson Avenue, to increase the number of client bedrooms; to purchase and install a passenger elevator, and to effect additional interior and exterior upgrades.</t>
  </si>
  <si>
    <t>1109 Northern Blvd., LLC</t>
  </si>
  <si>
    <t>The 1109 Northern Boulevard Improvements Project involves the redevelopment and reuse of a commercial property located at 1109 Northern Boulevard, Clarks Summit, PA. The redevelopment activities center around the renovation and repurposing of the property's +/- 6,000 SF facility formerly housing a Sheetz convenience store. Completion of this project will eliminate a blighting influence within this important commercial corridor.</t>
  </si>
  <si>
    <t>The Mountain Top Commercial Redevelopment Project involves the redevelopment of the above-referenced South Mountain Boulevard property through the construction of a commercial structure, suitable for medical or commercial uses.</t>
  </si>
  <si>
    <t>This project will historically preserve and renovate the building located at 430 Main Street in the urban center of Johnstown City, and listed on the National Historic Register. The scope of this project will allow PGC to purchase the Site, renovate the full building infrastructure with energy efficient systems, and buildout the 1st and 2nd floors for UPJ's manufacturing lab, classroom, and office space.</t>
  </si>
  <si>
    <t>Renovations to parking with major improvements in the parking and entrances of the hospital to provide better access for ambulances, medivac, patients and visitors.</t>
  </si>
  <si>
    <t>Lackawanna Blind Association</t>
  </si>
  <si>
    <t>The Lackawanna Blind Association Project entails construction activities, including selective demolition and complete renovation of their headquarters, located at 228 Adams Avenue in Scranton.</t>
  </si>
  <si>
    <t>Fishtown Kensington Area Business Improvement District</t>
  </si>
  <si>
    <t>The overall objective of the project was to provide safe and attractive passage for pedestrians, bicyclists, and motorists between the neighborhood and the river. PORT'S attached plan/design used the spaces under I-95, pedestrian openings along Delaware Avenue, and Delaware River trail to allow for public use, artistic expression, directional signage, hushed lighting, and, most important, a connecting pedestrian walkway to the River for the entire region to enjoy.</t>
  </si>
  <si>
    <t>The Willow House Improvements Project involves the renovation and improvement of the Willow House facility, the demolition of a blighted structure located at 117-119 and 121-123 Grant Street, with the construction of a medical facility. The Grant Street property is contiguous to the referenced Willow Avenue property.</t>
  </si>
  <si>
    <t xml:space="preserve">The YMCA is proposing to construct a new dining lodge that will be more expansive, temperature controlled, and ADA-compliant. It will also include a better-functioning commercial kitchen, locker room area, and restroom area. The Project will provide a larger and improved dining lodge for campers and a modern and a higher quality commercial kitchen. </t>
  </si>
  <si>
    <t>The RACP scope of work includes constructing a privately-owned paved access road from U.S. Route 11 to the new facility and additional paved areas to facilitate truck traffic to the MSW transfer station and sorting area. It also includes installation of permanent truck scales in the access road to support the recycling and MSW operations. Trucks will be required to utilize the scales to be weighed when entering and exiting the facility.</t>
  </si>
  <si>
    <t xml:space="preserve">This project would transform the current pool into a modern state-of-the-art facility – adding new pool space, replacing pool decking surfaces, repairing, and renovating aging roofing materials, refinishing exterior surfaces, increasing the capacity of the filter system, adding a second ADA accessible lift, installing a new gutter evacuator system, adding new windows &amp; lighting, and upgrading the pool shell. </t>
  </si>
  <si>
    <t>The Misericordia University Vacant Building Repurpose Project will involve the exterior rehabilitation and interior fit-out of the former Payne Printery building. Interior fit-out expenses include, the development of a new fitness center and creation of certain common areas, including men's and women's bathrooms and locker rooms. Exterior refurbishments include, painting, power washing, the construction of a new vestibule and canopy, the purchase and installation of new overcladding on portions of the exterior, and the development of a new aluminum storefront. The project will also include renovations and repairs designed to enhance fire protection.</t>
  </si>
  <si>
    <t>RACP funds would be used to support the hard construction costs of the addition that will be the site of the new Aston Township municipal building and police station. Costs include but are not limited to HVAC, plumbing, fire protection, electrical and general site work.</t>
  </si>
  <si>
    <t>The Clemente Collection at Engine House 25</t>
  </si>
  <si>
    <t>This project involves several areas. The primary components are elevator installation, roof upgrades, IT upgrades, and improvements to the facade. More specifically, components of the project include permitting, insurance, demolition, preparation for an elevator install, elevator installation, roof deck upgrades, fire escape updates, facade improvements, IT project improvements, stair and bathroom upgrades, project management and oversite.</t>
  </si>
  <si>
    <t>Rhoads Industries/Industrial Metals Manufacturing, LLC</t>
  </si>
  <si>
    <t xml:space="preserve">RACP State funds will be used to expand Rhoads Industries Defense Manufacturing Facility and surrounding land expansion. Specifically, this project (IMM LLC/Rhoads Industries) seeks funding to leverage the Navy's investment and continue renovating a manufacturing facility and developing surrounding land by demolishing existing obsolete structures, making site improvements, increasing security, and expanding industrial capacity. </t>
  </si>
  <si>
    <t>Luzerne County Convention Center Authority</t>
  </si>
  <si>
    <t>The LCCCA Parking Lot Safety and Improvement Project will consist of the following activities; Excavation and paving of parking areas known as the VIP lot and Old Lot, Entrance from and exit to Mundy Street asphalt repairs, Drainage modifications for lot in front of Arena main entrance, Line painting included for all asphalt and stormwater work.</t>
  </si>
  <si>
    <t>Multi-Purpose Stadium Authority of Lackawanna County</t>
  </si>
  <si>
    <t>The PNC Field Improvements Project will involve upgrades to the stadium home team areas, visitor team areas, and the development of an umpire area; all to achieve compliance with the new MLB facility standards.</t>
  </si>
  <si>
    <t xml:space="preserve"> WellSpan Health</t>
  </si>
  <si>
    <t>The RACP project will consist of sitework necessary to ready the property for the construction of the ambulatory surgery center and medical office building. While WellSpan has identified 50,000 sf for the initial building, the potential remains to create an additional 65,000 sf of medical uses in the future.</t>
  </si>
  <si>
    <t>The project includes a renovation to the existing 4 story, wood framed/masonry building at 1410 Fifth Avenue where they currently operate a shelter with dormitory and single room occupancy rooms. There will be a substantial renovations including replacing the roof membrane, windows, mechanical systems and plumbing fixtures in addition to new interior finishes.</t>
  </si>
  <si>
    <t>The Janus School</t>
  </si>
  <si>
    <t>The Janus School STEM Expansion II project, involving the Janus School campus, will include an entrance addition to the school, the replacement of flooring throughout the school, an expansion of the school cafeteria, the addition of four new classrooms and a loading dock, the execution of window repairs, HVAC upgrades and the addition of new amphitheater lighting, and the procurement of much-needed technology upgrades and equipment.</t>
  </si>
  <si>
    <t>Beaverun Education and Training Center DBA Pittsburgh International Race Complex</t>
  </si>
  <si>
    <t>Big Beaver Borough</t>
  </si>
  <si>
    <t>The Motorsports Infrastructure at PittRace project centers on the construction of two pre-engineered tiered garages as well as a trailer storage area adjacent to PittRace's Full Track. The construction scope also includes mechanical and electrical buildout which will enable each garage to offer features like in-floor heat and allow for the paving of adjacent parking areas and access road.</t>
  </si>
  <si>
    <t>Ashcombe Mansion Property LLC.</t>
  </si>
  <si>
    <t xml:space="preserve">The funds will be used for the construction of the Tavern 1891. The Tavern 1891 will include a 200-seat restaurant-comprised of stone and siding with a shingle roof, a turret, and a covered &amp; outdoor deck. It will also have a second floor loft for additional guests and events. </t>
  </si>
  <si>
    <t>Chester County Intermediate Unit</t>
  </si>
  <si>
    <t>The CCIU has purchased 22 acres of property in East Whiteland Township to construct a new school campus. A building will be constructed on the site and will be large enough to serve 190 students. The facility is being designed to accommodate students with multiple disabilities including those children with physical and emotional challenges. It will include specialized gymnasiums, therapy centers, classrooms, emotional support, and physical support areas. The exterior will include handicap-accessible playgrounds and athletic fields.</t>
  </si>
  <si>
    <t>Borough of Adamstown</t>
  </si>
  <si>
    <t>Adamstown Borough</t>
  </si>
  <si>
    <t xml:space="preserve">PHASE 1 incorporates all site improvements to the interior and exterior of the current Building: Site Preparation, Demolition, Excavation, Utility Services, Pavements, Stormwater Management, Miscellaneous Site Improvements, and Landscaping. Phase 2 incorporates the library's new addition/building construction and includes: Structural- framing, concrete, stone, excavation, Mechanical- HVAC, Plumbing, Electrical- Building interior electrical, conduit/wire, lighting, General Construction-Walls, windows, doors, roofing, tile and flooring, IT Systems- Switching/networking, Security System install, Hardware set up. </t>
  </si>
  <si>
    <t xml:space="preserve">Greater Washington County Food Bank </t>
  </si>
  <si>
    <t>Centerville Borough</t>
  </si>
  <si>
    <t xml:space="preserve">This multifaceted project will consist of vital upgrades for Food Helpers' Food Bank Community Facilities. Food Helpers intends to install a new HVAC unit, meeting modern standards for the mitigation of COVID-19 and other health-centric requirements for facilities working with foods for community distributions. Funds will be utilized for general construction, site preparation, renovation, and expansions to our current facilities, with a hyper-focus on expanding upon our current community-centric usage. </t>
  </si>
  <si>
    <t xml:space="preserve">West Virginia University Medicine Uniontown Hospital </t>
  </si>
  <si>
    <t>RACP funds will be utilized for general construction, to alignment with the Hospital's needs for a new Labor and Delivery Unit. General Construction is allocated for unit and suit renovations to properly care for women and infants in need. In addition, funds in alignment with this project's match will be allocated towards a new Air Handler Unit, a new roof, fees and additional unit renovation needs.</t>
  </si>
  <si>
    <t>Wilkes University is seeking RACP funding to renovate and construct a comprehensive nursing simulation lab that will drive quality nursing professionals into the local healthcare workforce. The Project will also incorporate new technologies, human patient simulators, telehealth services and electronic healthcare records, a simulated home and clinic, and collaboration spaces to enhance interprofessional development.</t>
  </si>
  <si>
    <t xml:space="preserve">This project entails the construction of a Community Recreation Center, tennis courts, bocce courts, additional parking, and stormwater management facilities. We will use the RACP funds to assist in the construction of the Community Recreation Center, tennis courts, bocce courts, additional parking, and stormwater management facilities. </t>
  </si>
  <si>
    <t xml:space="preserve">A conceptual design for the project outlines an arena, which includes two floors and two ice rinks. Additionally, the design incorporates a large lobby area, 6-8 locker rooms, meeting and classroom spaces, a concessions area, and 1,050 for spectator seating. A new parking area and additional pedestrian walkways will also be constructed. This project includes all aspects of construction, site development, and storm water management. </t>
  </si>
  <si>
    <t>DuBois Central Catholic School</t>
  </si>
  <si>
    <t>We envision a multi-purpose complex that can be used during the school day by students and teachers for classroom activities that require more space than a traditional classroom can offer.. Additionally, it can be used for elementary physical education classes and recess. After school hours, it will be used by a variety of boys' and girls' athletic teams for practices, games, and tournaments.</t>
  </si>
  <si>
    <t>Globe Development Group, LP</t>
  </si>
  <si>
    <t>ADA retrofit: two existing elevators including new motor housing extension on one; associated ramps, etc. Energy efficiency: replacement of 50 steel windows are various sizes with new energy efficient units; new R30 insulation and membrane for roof of A Building, Conversion of sprinkler system from "dry" to "wet" to simplify and ensure longevity, Restoration of sign and new neon and lenses for iconic Globe Dye Works sign.</t>
  </si>
  <si>
    <t>The CCIU has leased a vacant school in London Grove Township to create a new school campus. It will include specialized gymnasiums, therapy centers, classrooms, emotional support, and physical support areas. The exterior will include handicap-accessible playgrounds and athletic fields. The RACP funds would be used to offset a portion of the work being performed by the general, electrical. HVAC, and plumbing contractors.</t>
  </si>
  <si>
    <t>The expected outcome is the construction of the Upper Macungie Township Community Center. The design has undergone five different iterations and is nearing finalization, ultimately including a large, covered multi-purpose indoor turf field, walking track around the field, 3 multi-purpose gymnasiums, community rooms to hold parties and classes for all age groups, multi-purpose rooms for fitness classes, programs, and events, a concession area, and a lounge. The facility will be constructed with an eye toward future expansion capabilities.</t>
  </si>
  <si>
    <t>Aliquippa School District</t>
  </si>
  <si>
    <t xml:space="preserve">This project centers on revitalization for Aliquippa H.S.'s Aschman Stadium complex, specifically the completion of its Educational/Training Center, a state-of-the-art fieldhouse and academic resource center which will consist of a assembly/education space and an indoor athletic/activity space. </t>
  </si>
  <si>
    <t xml:space="preserve">The project will consist of construction of a 501 space multi-modal parking facility at the soon to be completed new SEPTA Ardmore Train Station. The facility will include parking spaces dedicated for SEPTA regional rail service, Amtrak service, commercial business district parking and bicycle parking. Additionally, the facility will Include a lane dedicated to bus routes to allow them to circulate through the facility connecting regional rail, Amtrak rail and bus lines. Finally, the facility will Include two small retail spaces and replace Township police parking spaces lost to the construction. This facility will be outfitted with electric vehicle charging stations for public use. </t>
  </si>
  <si>
    <t>The overall Gateway Center (Wilkes Barre) RACP project features two primary elements: the Hyatt Place Gateway Hotel, a five-story building containing a 110-key select-service hotel with a first-floor lobby, restaurant and bar, and a conference/banquet facility overlooking the Susquehanna River. This RACP project scope is limited to Phase III of the overall project, the final phase of construction from the end of Phase II to occupancy/opening of the Hyatt Place Gateway Hotel and Conference Center.</t>
  </si>
  <si>
    <t xml:space="preserve">This project consists of 13 new green affordable homeownership units built on vacant lots in Lower North Philadelphia. Homes will be EnergyStar certified with solar electricity to ensure they are affordable to own and operate. The project includes landscaping, tree planting and required stormwater management that will also deepen the impact of the project on the broader community. </t>
  </si>
  <si>
    <t>KidsPeace will use the funds for projects identified under specific project categories: Safety and security improvements, FOB system upgrade, Safety upgrades as needed or as identified for licensing, Renovation of existing buildings and property: Improvements to existing buildings and property, Building improvements to, address efficiency, Roofing, Flooring, Utility improvements: HVAC upgrades, Water treatment plant upgrades, Parking lot improvements, Parking lot repairs, Paving of parking lots, Walkway and sidewalk repairs.</t>
  </si>
  <si>
    <t>Science History Institute</t>
  </si>
  <si>
    <t xml:space="preserve">This project involves the wholesale renovation of our lower level into a digital content production studio with dedicated spaces for audio/video production, photography, and staff resources. Our renovations will create two studio rooms (one for photography of archival assets into digitized resources for researchers and another for podcast and video recording), a control room, storage for digital production materials, a kitchenette, a restroom, and a corridor. </t>
  </si>
  <si>
    <t xml:space="preserve">This RACP project will entail the construction of a multi-use asphalt trail. Construction of the trail extension will include installation of asphalt trail, which will provide a dedicated pathway for pedestrians and cyclists, instead of sharing the busy main roads amid motor vehicles. Project components include clearing and grubbing, E&amp;S control, earthwork and grading, asphalt pavement, pedestrian road crossings, pedestrian bridge fabrication and railroad bridge improvements. Additional landscaping work will be done, as well as installation of fencing, benches, bike repair station and signage along the trail. </t>
  </si>
  <si>
    <t>The Philadelphia School</t>
  </si>
  <si>
    <t>The project entails creating a new learning space for STEAM allowing for the art, science, robotics, technology, Spanish, and music programs to be co-located, and integrated for students. It includes upgrades to administrative offices, its outdated electrical system, replacing the elevator with a larger, ADA-compliant one, reconfiguring 1st and 2nd-grade classrooms to create dedicated spaces for early literacy, and Learning Resources, which provides student support in academics and executive functioning skills.</t>
  </si>
  <si>
    <t>City Centre, LP</t>
  </si>
  <si>
    <t>The RC Theatres Downtown Stabilization Project will involve substantial interior renovations and improvements to the 14-screen RC Theatres complex, including the purchase and installation of new electric recliner seating. These upgrades will allow RC Theatres to continue to provide a high-quality state-of-the-art entertainment experience, and increase the ability of this entertainment venue to draw patrons to downtown Wilkes-Barre, providing an economic spin-off to other downtown business operations and improving the quality of life in this community.</t>
  </si>
  <si>
    <t>County of Beaver</t>
  </si>
  <si>
    <t>The project would entail the construction of two buildings and interpretive outdoor learning spaces located in Brady's Run Park. Components of the plans for the building include integration of sustainable materials and energy efficient mechanical systems. A solar panel array system as the primary power supply for the building is being explored. Additionally, the design team is looking at ways for beneficial stormwater reuse. Plans for the site include areas where rotating displays and educational tools addressing environmental topics such as renewable energy, recycling, conservation, and practical demonstration of better site design will be featured.</t>
  </si>
  <si>
    <t>With RACP funds the Center is planning on completing the next three of five galleries – Founding Principles, Branches of Government and Amending the Constitution. This project will focus on demolition and removal of the existing spaces and in its place create three new interactive and accessible galleries. These projects will bring in multiple trades such as carpenter, plumber, mechanical, and electrical. RACP funds will be used to support construction costs. Professional fees such as architectural and engineering fees will be part of the Center's match. The Center will use existing funds as match.</t>
  </si>
  <si>
    <t xml:space="preserve">This project will comprehensively upgrade the interior of the Mount Aloysius College Library, to modernize facilities and strategically optimize space utilization, including a new Career Center, and moving a state-of-the-art Cybersecurity Lab to the first floor for greater visibility and accessibility. The area will include a career center suite, virtual interview rooms, workstations for public use, an employer conference room, academic offices, study rooms, collaboration space, library staff offices, and a testing center. </t>
  </si>
  <si>
    <t>This RACP project will include site work, remediation and project site infrastructure improvements to improve infrastructure, stormwater control, parking, and safety related to the Springfield Road corridor through which students, parents, school employees, and related traffic will travel by foot, bicycle, private and commercial vehicles.</t>
  </si>
  <si>
    <t>Perry County</t>
  </si>
  <si>
    <t>This RACP funding request is to support construction of a new secure and efficient centralized Government Center. When complete, the new facility will house the following Perry County departments: Area Agency on Aging, Children and Youth Services, County Commissioners and Administration, Domestic Relations, Fiscal Department, Probation and Parole, Voter Services, Maintenance, Tax Assessment, Veterans Affairs, GIS &amp; Mapping, County Conservation District and the Planning Commission. This new facility will also house a Magisterial District, Judge, and the offices of the Pennsylvania State Representative and State Senator for the County.</t>
  </si>
  <si>
    <t>bioMérieux</t>
  </si>
  <si>
    <t xml:space="preserve">The bioMérieux project consists of design, fit-out, commissioning, and move into leased property at 1201 Normandy Place, located within the Navy Yard. This project will approximately triple the footprint of their current space for manufacturing and research activities; and will enable them to significantly improve the quality of their products. </t>
  </si>
  <si>
    <t>The site needs exterior improvements including site work extension of the existing parking lot, and landscaping. The building will be energy efficient in terms of the building envelope, heating, and lighting. RACP funds will be utilized towards the parking lot and landscaping, A&amp;E, acquisition and interest accrued during construction.</t>
  </si>
  <si>
    <t>YWCA Greater Harrisburg</t>
  </si>
  <si>
    <t xml:space="preserve">This has significant wear and tear and on the facility. In 2022 a comprehensive assessment of the building's capital needs was conducted by SR Duffie Consulting and revealed more than $3 million in necessary facility improvements and upgrades. </t>
  </si>
  <si>
    <t>The proposed RACP scope of the project is the same as the overall project description; in addition to design and construction management and inspection, renovations of the 1st floor of the Library will include: structural improvements, interior improvements, general construction, HVAC, electrical, plumbing, carpentry, masonry, painting, flooring, ceiling, and façade work. The facility will meet all federal, state, and local regulations as well as all compliance requirements.</t>
  </si>
  <si>
    <t>The Sports Court involves the acquisition, construction and installation of sports facilities at the 3 acre site. The construction includes a seating area, bicycle park, skate park and vendor area on the east side of Germantown Avenue. On the west side is construction of Basketball Courts with Terrace Seating, a Bocce Ball Court, a Futsal, stage, Signage, skate path and Bus Stop/Bike parking area.</t>
  </si>
  <si>
    <t>Nursing ABC, Inc. DBA Portage Learning</t>
  </si>
  <si>
    <t>Chippewa Township</t>
  </si>
  <si>
    <t>This project centers on transforming Portage Learning's newly-acquired space into a new, state-of-the-art operations headquarters. This will entail light demolition; asbestos removal; electrical/telecom improvements; roofing, plumbing, HVAC, fire safety, and security system upgrades; significant masonry work; and cosmetic upgrades including flooring, painting, paving, and landscaping. It will also include a new, commercial kitchen and meeting room event space, which will be available to local organizations, as well as an on-site childcare center as added benefits to the community.</t>
  </si>
  <si>
    <t>Etna Community Organization</t>
  </si>
  <si>
    <t>The proposed development includes: Renovation of the ground-floor commercial spaces, with supporting rear addition, to form the Etna Center for Community, which would include community space, library programming, and flexible public use including meeting rooms and community organization office space. Addition of single-floor room on the rear of the building (replacing current additions), as well as an outdoor patio and garden area for community use and programming. Renovation and reconfiguration of the upper floor residential units.</t>
  </si>
  <si>
    <t>The project will consist of a mezzanine between the first and second floor. Additionally, the second floor will consist of space for exhibits to the public. This floor will also include restrooms, a warming kitchen, storage for exhibitions, office suite to accommodate employees, and a conference room.</t>
  </si>
  <si>
    <t>Rock Ministries of Philadelphia</t>
  </si>
  <si>
    <t>The warehouse has already been cleaned out and prepped for interior renovations. These will include new HVAC, electrical, plumbing, lighting, alarm, and fire detection and suppression systems; as well as flooring and interior walls, and a variety of recreation stations, including classrooms/gamerooms, an indoor basketball court and a rock climbing wall.</t>
  </si>
  <si>
    <t>Ideal Tower LLC</t>
  </si>
  <si>
    <t>RACP funds are requested to support the construction of the 21-story, new office tower. The RACP project construction includes: General Requirements; Existing Conditions (Earthwork, Landscaping); Concrete; Masonry; Metals; Wood &amp; Plastics; Moisture &amp; Thermal Control; Doors, Windows &amp; Glass; Finishes (Flooring, Painting, Ceiling); Specialties; Fixed Equipment (Loading Dock &amp; Compactor; Security Turnstiles); Furnishings (Window Treatments); Conveying Systems (Elevators); Fire Protection, Mechanical &amp; Plumbing; and Electrical.</t>
  </si>
  <si>
    <t>Rush Township</t>
  </si>
  <si>
    <t xml:space="preserve">SEDCO is planning to construct a building shell on the site. The property is currently owned by SEDCO and zoned for industrial use. SEDCO will utilize a Redevelopment Assistance Capital Program (RACP) grant to construct the building shell. </t>
  </si>
  <si>
    <t>Central Intermediate Unit 10</t>
  </si>
  <si>
    <t>Philipsburg Borough</t>
  </si>
  <si>
    <t xml:space="preserve">The project is located at the former site of the Philipsburg-Osceola Junior High School. On this 1.8 acre site remains a gymnasium that CIU proposes to raze or renovate. Additionally, site work will be completed to include new sidewalks and curbing and an inviting green space. </t>
  </si>
  <si>
    <t>The project site is owned by the York County Industrial Development Authority. Anticipated RACP funds for this project include design &amp; construction related activities. Construction activities includeds: general conditions, demolition, concrete, MEP systems, rough carpentry, drywall &amp; finishes, doors &amp; windows, millwork, and flooring.</t>
  </si>
  <si>
    <t>The entirety of the requested funds will be used directly for construction related activities. Because the building was originally constructed in the early 1900's and because of its dilapidated condition the requested funds are necessary to make the return of the site to productive manufacturing use financially viable when combined with considerable private sector investment.</t>
  </si>
  <si>
    <t>The RACP funds will be used to off set the Township funds for the construction costs of this project. Ardmore Ave Community Center will be a newly constructed environmentally sensitive building with more square footage to include flexible programming space, a full size gymnasium and community use space. The improvements to the surrounding reconfigured park will include onsite parking, reconfigured and more user friendly hard courts for Basketball, tennis/pickleball, &amp; volleyball as well as an accessible playground and picnic area adjacent to the existing community swimming pool.</t>
  </si>
  <si>
    <t xml:space="preserve">The Cumberland Township Municipal Campus and Police Department Building project (Project) will include the renovation and expansion of the existing municipal administration and police department building as well as parking facilities upgrade on the subject property in the Township. More specifically, the Township is looking to renovate and add onto its existing administration building— focusing on keeping its administrative offices and police department under one roof. </t>
  </si>
  <si>
    <t>GME Hydro Inc.</t>
  </si>
  <si>
    <t>Franklin Borough</t>
  </si>
  <si>
    <t>Construction of a Renewable Energy Refinery, construction of a 100 mw data center, and construction of a rail loading facility to distribute the product to Pennsylvania end users.</t>
  </si>
  <si>
    <t>The property development initiative, to be known as the Carbondale III Facility Project, involves the construction of a new, single-story medical-commercial building on the 38-40 North Church Street site. The successful conclusion of this project will complete the community and economic revitalization of this site, and provide a further example of the effectiveness of public/private cooperation and participation in the revitalization of the city of Carbondale.</t>
  </si>
  <si>
    <t>The Friends of Father Judge High School Inc.</t>
  </si>
  <si>
    <t>Funds would be specifically allocated toward the construction of the Career Pathways Academy Building. The structure will have a massive common area for multiple trade disciplines to be taught simultaneously while 3 classrooms andadditional breakout spaces would be created on the 1st floor to allow for student to migrate back and forth from hands-on activities into classroom environments to further study theory of their selected craft. The second floor will have additional workshop spaces, offices for instructors, and an observation deck for administrators and partner employers to view the multiple disciplines being taught from a safe distance.</t>
  </si>
  <si>
    <t>The RACP scope includes only the construction costs and a contingency. New HVAC will be installed into the entire building to provide proper temperatures and humidity control. The remaining work includes new sprinklers, proper lighting, painting, restroom upgrades, wall and acoustic material repairs, exterior masonry repairs, new ADA ramps, sidewalk repairs and site lighting. All improvements will be to historic standards.</t>
  </si>
  <si>
    <t>WF Equities</t>
  </si>
  <si>
    <t xml:space="preserve">WF Equities plans to expand the warehouse by adding an addition to the existing facility to increase storage and processing capabilities. This will require related site prep and movement of electrical lines. </t>
  </si>
  <si>
    <t>Cleveland-Cliffs (Steelton, PA)</t>
  </si>
  <si>
    <t>Awarded RACP funds will be used to support the hard construction costs of labor and material for the roof modifications. The roof over the furnace is in poor condition, with the majority of sheeting purlins needing to be replaced due to the excessive heat exposure.</t>
  </si>
  <si>
    <t xml:space="preserve">The Dallas Township administration has been working closely with the police department, a registered architect, and an engineering firm over the past three years to develop a plan that will meet the needs of our current workforce and plan for future expansion and possible regionalization of police departments in the Back Mountain region of Luzerne County. A project consultant has developed the estimated costs for the project as detailed in the application. We propose to construct a new facility. The project will replace the 40+-year-old facility. </t>
  </si>
  <si>
    <t>PGH VIN LLC</t>
  </si>
  <si>
    <t xml:space="preserve">Given the site's current blighted condition, the PGH VIN Urban Vineyard – Mount Washington project entails a comprehensive overhaul of the property with initial phases focused on site work, landscaping, excavation, and utility work designed to clear existing brush and prepare the site for further construction. Once earthwork is completed, construction of the winery structure will commence with foundations, concrete and masonry work, structural steel, carpentry and framing, as well as electrical, plumbing, HVAC, and full interior buildout. </t>
  </si>
  <si>
    <t>The project will transform a vacant building into a world-class alternative education, workforce and leadership development movement. Initially built by PECO in 1930, 2309 North Broad has been vacant for years. The project will fully renovate the abandoned space into an energy efficient school.</t>
  </si>
  <si>
    <t>Pharma Resource Group, Inc.</t>
  </si>
  <si>
    <t>Limerick Township</t>
  </si>
  <si>
    <t>The RACP funds will be focused on the hard construction costs of the build-out activities of the facility to enable the production of Active Pharmaceutical Ingredients. These buildout activities includes, construction of warehousing, dispensing and manufacturing space within the existing building and outfitting the space with electrical, plumbing and HVAC appropriate for critical building block and Active ingredient manufacturing</t>
  </si>
  <si>
    <t>The funds will be used towards all construction costs, including, materials, electrical, HVAC, demolition, fire protection, painting and wall covering, flooring, masonry, roofing/waterproofing, equipment and permits. This is a multi-phase project to significantly improve our facilities and ensure our future in North Philadelphia. Since that time, the scope of the project has grown along with increased construction costs. An additional RACP grant will assist in completing the funding needed and will be used towards all RACP eligible construction costs.</t>
  </si>
  <si>
    <t xml:space="preserve">Bedford County Development Association </t>
  </si>
  <si>
    <t>The requested funds will be used for the following Scope of Work: Construction of a pre-engineered metal building on Lot II at Bedford County Business Park II, Paving, concrete sidewalks, curbs, and parking lot line striping, Installation of utilities for the new multi-tenant building, including gas, water, and electrical service, Installation of a stormwater sewer system at Lot II, including a new force main, manhole, and grinder pump, Final sitework restoration activities, including placement of topsoil, seeding, and installation of fencing.</t>
  </si>
  <si>
    <t>Greene County Commissioners</t>
  </si>
  <si>
    <t>RACP funds will be used to construct the Greater Carmichael Library and Community Center. This facility is designed to accommodate a public library, an indoor recreation center, and a community kitchen specifically tailored for the diverse needs of families, senior citizens, and school-age children. The specific scope of work includes costs associated with general construction, site construction, concrete, masonry, metals, drywall, roofing/sealing, Doors/windows, Interior fitouts, millwork, safety/security features, plumbing, HVAC, and electric.</t>
  </si>
  <si>
    <t>The township proposes a complete renovation of the mansion's first floor, including substantial improvements to the building's electrical, plumbing, and heating/ventilation/air conditioning systems. The renovation also includes a fire-suppression system (sprinkler) with water tank and service. The proposed renovation also includes improvements to walls, floors, floor coverings, and ceilings, as necessary to bring the building into compliance with modern building codes.</t>
  </si>
  <si>
    <t xml:space="preserve">The requested RACP funds will be used for the construction of a maintenance facility within the confines of the township's recently established municipal complex. Situated behind the current administrative building, the facility will highlight a versatile two-bay garage. This innovative facility is also set to include tailored fit-outs for municipal offices, a welcoming breakroom, and a fully equipped workshop, ensuring a comprehensive and modern space that promotes enhanced operational efficiency. </t>
  </si>
  <si>
    <t>Franklin Sanctuary LLC</t>
  </si>
  <si>
    <t xml:space="preserve">The property at 47 N. Franklin Street will be repaired and freshened up/renovated to make the sanctuary/auditorium useable as a live band music and performance venue. Highlights of repairs/renovations include HVAC, electrical, plumbing, carpentry, roofing repairs, and a renovated commercial kitchen. A restaurant/liquor license has already been acquired and the transfer approved. </t>
  </si>
  <si>
    <t>Friends of the Preparatory Charter School</t>
  </si>
  <si>
    <t xml:space="preserve">This Project consists of an addition to an existing charter high school facility for the purpose of alleviating student and staff overcrowding and space shortages. The new addition will consist of classrooms, several offices, special activity space, and additional storage and maintenance space for the Prep Charter High School. </t>
  </si>
  <si>
    <t xml:space="preserve">This project entails the construction of a cutting-edge, station for the EWT police department. This purpose-built structure is designed to offer a dedicated space for all police operations, creating a specialized and efficient environment for law enforcement activities. </t>
  </si>
  <si>
    <t>717-719 Capouse Avenue, LLC</t>
  </si>
  <si>
    <t>The project will involve the renovation of building into modern office and showroom space for corporate use. Proposed renovations are expected to include interior renovations of the upper level consisting of reconfiguration and total upgrades to the existing layout and finishes, inclusive of new restrooms, breakroom, offices, conference rooms, showroom and other associated business use spaces. The lower level of the facility will be converted into a warehouse/furniture storage space. The existing building (on the northern side) will be demolished, and a proposed new commercial entrance and associated parking area will be constructed. Exterior renovations, in addition to the referenced commercial entrance, will be performed, including the removal of masonry to recreate existing window openings in the front façade, and remedial work.</t>
  </si>
  <si>
    <t>West Scranton Development Partners, LLC</t>
  </si>
  <si>
    <t>The West Scranton Redevelopment Project involves construction, renovations and other improvements to a section of North Main Avenue in the West Scranton section of Scranton, Lackawanna County, with the result of creating updated, state-of-the-art, mixed-use, new commercial development in this section of Scranton.</t>
  </si>
  <si>
    <t xml:space="preserve">East Fallowfield Township </t>
  </si>
  <si>
    <t>East Fallowfield Township</t>
  </si>
  <si>
    <t xml:space="preserve">East Fallowfield Township will use the RACP grant for construction activities, which includes land development, site work, highway occupancy permitting, and an extension for the public water and sewer. The Township will use the RCAP funding for the construction of the building. The Township will also use RACP funding toward the purchase of equipment to be used at the municipal building, such as access control, security, and furniture. </t>
  </si>
  <si>
    <t>Blackstone Structures, LLC</t>
  </si>
  <si>
    <t xml:space="preserve">This project to be partially funded by a RACP grant is only for the parking garage for a Multi-family apartment building. The Scope of Work is limited to the concrete foundation systems, floor slabs, grade beams, columns, shafts and the elevated deck for the parking level of this building. The overall project will consist of (142) apartments and some retail space. </t>
  </si>
  <si>
    <t>The funds will go towards the demolition of an existing Myers Hall building followed by the construction of a small building at the north end of the site that will house the switchgear. That building will be constructed prior to removing Myers Hall's switchgear. So, there will be a partial demolition of Myers Hall, the construction of that new building, and then the removal of the rest of Myers Hall. At that point, we will begin the greening phase of the project as described in the previous question.</t>
  </si>
  <si>
    <t>Neighborhood North Museum of Play</t>
  </si>
  <si>
    <t>RACP funds would be used for the hard construction costs included in Phase 1. Match funds will also help to pay for the hard construction costs, as well as architectural and engineering fees needed for this phase of design and engineering, plus permitting and inspection services as needed.</t>
  </si>
  <si>
    <t>The funds will be used to build the new Science Center located on Rodale's Kutztown campus, along with the adaptive re-use of the barn to provide a new center for education and outreach. The renovation and construction of these buildings will allow for state of the art labs and a new facility for research on the campus.</t>
  </si>
  <si>
    <t>Elementary School building addition to add 6 classrooms for class size reduction. Elementary School renovation of old bathrooms and replace cafeteria flooring. Secondary School HVAC/environmental upgrades, Secondary School roof restoration. Secondary School Exterior Door Replacement. Secondary School renovation to add a bathroom with exterior access.</t>
  </si>
  <si>
    <t>The Baum School of Art</t>
  </si>
  <si>
    <t>The entire project at The Baum School of Art will consist of the following: Expand the current building's southeast footprint by adding three floors on the existing land, incorporating two additional classrooms equipped with accompanying restrooms for youth students. Build an additional floor above the current building's south section. It will consist of multipurpose classroom space that overlooks the Allentown Arts Park. Renovate the entire building to enhance the student experience.</t>
  </si>
  <si>
    <t xml:space="preserve">Johnstown Redevelopment Authority </t>
  </si>
  <si>
    <t>The scope of this RACP request will include the renovation of levels 1 and 3. Level 1 will be the main theater entrance. Funding will be used to renovate the lobby of the theater, create an ADA compliant entrance on the park side of the building, renovate restrooms to achieve ADA compliance, structural work on the orchestra pit and stage, install new theater seats, and restore the façade with historical Marquee. Level 3, funding will be used in large part for demolition and finish work to open the ceiling to lower part of Level 2.</t>
  </si>
  <si>
    <t>D.C. Humphrys Co. Inc.</t>
  </si>
  <si>
    <t>The project is identical to that except in order to do it, we need to invest in the much higher construction costs.. The funds will be used to construct an addition on our own land to connect our two existing buildings at 5000 Paschall Ave. and 5102 Woodland Ave.: Adjoining properties.</t>
  </si>
  <si>
    <t>The project consists of a complete demolition and renovation of approx. 33,000 sqft of vacant and unconditioned space within the existing office building. Work will include new mechanical, electrical, and plumbing systems, new exterior facade for windows, complete interior construction for offices, conferencing rooms and bathrooms.Furthermore, the project consists of paving work to create additional lay down areas for materials, equipment, and production units.</t>
  </si>
  <si>
    <t>Gold Medal Karate Inc.</t>
  </si>
  <si>
    <t xml:space="preserve">The funds will be utilized to address the existing conditions of the building at 325-331 Bainbridge Street in Philadelphia, currently used as a fitness center. The scope of work includes mechanical upgrades, lighting replacements, fire alarm system repairs, electrical and plumbing improvements, roof repairs, and general building repairs and finishes. </t>
  </si>
  <si>
    <t>Lebanon Valley Exposition Corporation</t>
  </si>
  <si>
    <t>This project involves the new construction of a new exposition center building in the Lebanon Valley Exposition Center complex. The project will be built on the existing property owned by the applicant. No additional property or real estate will need to be acquired to complete this project.</t>
  </si>
  <si>
    <t>Drinker Street Towers LLC</t>
  </si>
  <si>
    <t>Funds will be used to construct a 5-story living and retail facility, implement on-site parking, implement a landscaped courtyard/garden area, provide retail space within the building, provide all necessary utilities and infrastructure, provide necessary elevator service, and create onsite management and operations space.</t>
  </si>
  <si>
    <t xml:space="preserve">The Borough is requesting RACP funds to partially pay for costs associated with building acquisition and demolition, development of a community plaza, improvement of the party wall, installation of a bio-retention pond, and riparian buffers. The Borough will retain ownership of areas acquired with RACP funds and structures improved with RACP funds. </t>
  </si>
  <si>
    <t>The project entails renovation of the newly purchased dormitory building located on Urban Impacts North Side Campus. This renovations will include ADA upgrades to the site adjacent to the building entrance. An elevator addition allowing the entire building to be ADA compliant. Interior modifications including modifying the space to accommodate the organization's programming and upgrades to the building finishes. Modification to the existing sprinkler systems in order to maintain coverage to the new floor plans and new HVAC systems throughout the renovated space.</t>
  </si>
  <si>
    <t xml:space="preserve">Ritz Craft Corporation </t>
  </si>
  <si>
    <t>Mifflinburg Borough</t>
  </si>
  <si>
    <t xml:space="preserve">The requested RACP funds will be allocated towards the construction of an expansion to Ritz-Craft's current manufacturing plant. This project is projected to encompasses various elements such as foundations, slab on grade, exterior paving/concrete, interior slabs, modifications to the existing plant, and the acquisition of a pre-engineered metal building. The project budget also accounts for expenses related to water/sewer connections and utilities, along with the installation of a mezzanine, covering framing and beams. </t>
  </si>
  <si>
    <t>The Township is requesting the RACP funds to go towards the overall construction of the indoor complex, the recommended result of an extensive feasibility analysis and market study, will be part of the ongoing redevelopment of the Cumberland Valley Business Park, formerly the Letterkenny Army Depot.</t>
  </si>
  <si>
    <t>This project entails the rehabilitation of the Academy building, which is a two-story structure with abasement built in 1960, and parking lots located at 916 West Turners St, in Old Allentown, PA. Exterior modifications including a new roof, façade improvements and window replacements. Interior modifications will include upgraded mechanical, electrical, and plumbing systems, fire alarm/security systems. Rehabilitation will also include new ceilings, flooring, carpeting, and lighting, ADA compliant bathrooms, technology upgrades, a commercial kitchen and flexible multipurpose rooms for gatherings.</t>
  </si>
  <si>
    <t>518 Wyoming Ave LLC</t>
  </si>
  <si>
    <t>The requested RACP grant funds will be dedicated exclusively towards addressing a portion of the project construction costs.</t>
  </si>
  <si>
    <t xml:space="preserve">The total renovation and construction costs for Phase I - the 1st Floor. Any RACP award will go directly to these costs. </t>
  </si>
  <si>
    <t>Nebo Hospitality LLC</t>
  </si>
  <si>
    <t>We plan on using the funds to complete the project and beautify the area. We are doing a ground up build so we can use it for alot of different things.We can use it fto complete our build, to purchase brewery equipment, purchase kitchen equipment, training our staff, to pay architects and engineers, purchase inventory and help with starting capital, TVs, sound system, outdoor heaters, awnings, sinage, web development, aquiring a liquor licence, and all miscelaneous items needed to open a restaurant from the ground up.</t>
  </si>
  <si>
    <t xml:space="preserve">Holcim is preparing to construct and operate a lightweight aggregate (LWA) processing operation at the existing facility in South Bend Township, Armstrong County. The proposed project includes material handling equipment, a natural gas fired kiln and associated air pollution control equipment to produce lightweight aggregate. LWA is a type of coarse aggregate that is used in the production of lightweight concrete products such as concrete block, structural concrete, and other construction products. </t>
  </si>
  <si>
    <t>Electric City Development LLC</t>
  </si>
  <si>
    <t>This project entails the acquisition and complete renovation of this former manufacturing site comprised of two buildings on one parcel into a mixed-use, residential and commercial complex. Updates to include systems upgrades, utilities infrastructure, window and roof repair or replacement, floor coverings, ADA accessibility, parking, site work, and space design that will facilitate build out for residential and commercial tenants in the facility.</t>
  </si>
  <si>
    <t>The Cool Valley development is a 900-acre, multi-phased project where Phase I consists of 250-acres of retail, flex-space, residential and warehousing. The first phase of the project consists of excavating and grading 250-acres of forest covered land as well as the installation of basic infrastructure, including water, gas, electricity and onsite road construction. Phase I will also include significant offsite road improvements to 3 failed intersections, as defined by PennDOT.</t>
  </si>
  <si>
    <t>This project will invest significant resources into improving the education process through the construction of two classrooms, four labs and, two mezzanines for the Carpentry, and HVAC programs. A larger, hands on training area allows students to engage more actively with practical aspects of their education. Additionally, an expanded student success center, will be constructed to better serve our students, with tutoring, mentoring, counseling and scheduling needs. This area will include private testing areas, job placement office/resources and six staff offices.</t>
  </si>
  <si>
    <t>This project is replacing a formerly blighted 2.2 acre site in the heart of Gettysburg Borough. The project will include the following elements: 185 market rate apartments; 15,000 SF of locally owned and operated shops and restaurants; 141 structured parking spaces; Installation of a badly needed elevator in an adjacent public parking garage; Walking and bike trails across the project site, together with historical storyboards illustrating with words and photographs the historic antecedents of the project.</t>
  </si>
  <si>
    <t xml:space="preserve">Horsham Township has provided land within Deep Meadow Park for our Miracle Field build and will also be providing engineering services for design, bidding, and construction, along with additional park improvements. Park improvements associated with the Miracle Field build will include the construction of a new Miracle Field, two new ADA compliant bathrooms, and a playground. New ADA compliant walkways will be installed in order to provide disabled athletes and their caregivers improved access to our new field. </t>
  </si>
  <si>
    <t>Sanctuary on the Susquehanna LLC</t>
  </si>
  <si>
    <t xml:space="preserve">The Sanctuary on the Susquehanna Renovation project will be completed in phases. First, the former church sanctuary and adjoining rooms will be renovated to comply with modern building codes and safety standards. Structural improvements include leveling the Taylor Ballroom and mezzanine floors, adding accessible restrooms, and constructing a catering kitchen and additional parking. Repairs to plaster and painted surfaces, exterior stone repairs, and plexiglass replacement will be included in phase one. </t>
  </si>
  <si>
    <t xml:space="preserve">Hope Fire Company of Northern Cambria </t>
  </si>
  <si>
    <t>Northern Cambria Borough</t>
  </si>
  <si>
    <t>This project will involve the solicitation and awarding of bids for design and construction of a new fire station for the Hope Fire Company on a site at the intersection of Philadelphia Avenue and Cottonwood Street in Northern Cambria Borough. The site is already owned by Hope Fire Company. The project will result in the construction of a new fire station measuring 140 feet by 68 feet with six apparatus bays, offices, a radio room, restrooms, and training room. The project will also include a parking lot with 37 spaces for firefighters and the general public.</t>
  </si>
  <si>
    <t>Johnstown-Cambria County Airport Authority</t>
  </si>
  <si>
    <t>The bulk of the grant funds requested will go toward the acquisition and erection of the hangar building itself which will be a pre-engineered metal building, and the acquisition and installation of a hangar door. Remaining activities will include required site work and related work to provide access and utilities to the site and work preparatory to commence activities under the next phase of the project, which would involve construction of the innovation center structure.</t>
  </si>
  <si>
    <t>The Miquon School</t>
  </si>
  <si>
    <t>The Heart of the Campus expansion is the new construction of a 2 story Library and classroom building nestled into the topography of the Miquon campus. There will be a library with offices and conference space at the first floor to have access to an outdoor classroom covered patio. There will be (2) classrooms on the second floor with dedicated bathrooms, storage and locker cubby rooms. Related sitework and demolition is needed to prepare the site for the construction.</t>
  </si>
  <si>
    <t>The Philadelphia Zoo</t>
  </si>
  <si>
    <t>The new Bear Country would increase the available space for bears by 40%, providing them with more opportunities for natural behavior, while providing guests with a greater variety of opportunities to observe bears. It includes up close viewing creating a unique opportunity to connect guests with bears. The animal care team at Bear Country would also be given the platform to create new guest experiences that utilize personal involvement to educate guests about bears and build empathy for the animals. Interactive concepts such as training walls and feeding interactives play a critical teaching role.</t>
  </si>
  <si>
    <t>This project involves a few existing buildings and site work on this campus. It includes renovations to existing classroom and event spaces to accommodate the new nursing program needs including new basic skills labs, teaching spaces, and a health assessment lab. This project also has site upgrades and accessibility to make this satellite campus more connected and open to all Chestnut Hill College students. And finally the total budget incorporates costs to renovate the existing cottage building on this campus to Nursing Program administrative offices.</t>
  </si>
  <si>
    <t>The Community Center at St. Christopher Parish Project involves the construction of a multi-use facility that will be suitable for indoor sports, performances, and meetings. The new facility will be located on Parish-owned property adjacent to the St. Christopher School. The successful completion of the Community Center at St. Christopher Parish Project will provide Northeast Philadelphia with a valuable community asset, and improve the quality of life in this community.</t>
  </si>
  <si>
    <t>The 2024 Revitalization Phase of the Tobyhanna Township Properties Revitalization Plan includes improvement projects and two major capital improvement projects. This RACP scope includes two project sites in Tobyhanna Township. The efforts proposed for the main Government Center, at 105 Government Center Way in Pocono Pines, are a complete replacement of the failing HVAC system, replacement of large garage doors, and construction of public ADA-compliant accessible restrooms at the park. The efforts proposed for the EMS Building and Fire House, at 1560 Route 940 in Pocono Pines, are replacement of large garage doors and repaving the badly degraded parking lot.</t>
  </si>
  <si>
    <t>Your Agency Inc.</t>
  </si>
  <si>
    <t>The RACP funds will be used to complete all aspects of construction to renovate and upgrade this historic structure. This work will include hard construction costs associated with the demolition, core and shell, and interior fit out of the property, including but not limited to code related alterations, rough carpentry, installation of a 2nd means of egress, a 6 stop elevator, installing a fire rated horizontal floor assembly, upgrades to mechanical equip.Including 4 new HVAC's and condensing units, installing a required DOAS system, plumbing upgrades and accessible bathrooms, replacing emergency lighting, upgrades to fire alarm addition of required safety features, new required standpipes, and replacing and matching the historical architecture of the existing skylight.</t>
  </si>
  <si>
    <t>358 Butler LLC</t>
  </si>
  <si>
    <t>The project involves the complete restoration of three existing buildings to create a mixed-use development of residential and commercial storefronts. The specific scope includes the remediation of hazardous materials, site work, demolition, new roof, new building shell and interior renovations. The overall project will include a new 3-story building with a lobby for residents, covered parking, and new residential units to replace antiquated structures that are being demolished. The project also plans for an outdoor courtyard area which will be accessible by residents and the commercial/retail tenants. Exterior improvements will be made to repair structural conditions which pose a safety hazard to pedestrians, and the restoration of the historic features of these buildings.</t>
  </si>
  <si>
    <t>Pine Grove Borough</t>
  </si>
  <si>
    <t>The proposed project includes the creation of a 1st-class "Kentucky style" stallion and breeding facility on a smaller scale, located on 69 acres across from the existing Blackstone Farms (BSF). The proposed project includes the following: Construction of 6-8 stall stallion barn, office, veterinarian lab, and stalls for mares to be presented to the stallions and boarding at the facility. Multiple fenced-in paddocks with automatic waterers and run-in sheds. Paved parking area, road, and other required infrastructure. Viewing area for the stallions.</t>
  </si>
  <si>
    <t xml:space="preserve">The proposed project involves upgrades to several areas of Heritage that are obsolete. The plans include the construction of a new ADA shower facility that will serve both girls &amp; boys. This phase includes the installation of water, sewer, electric lines, and the construction of individually locked rooms each equipped with sink, shower, toilet. Also included in the replacement of the main sewer lines for the conference space. This will include the excavation and replacement of existing main lines, as many of the old lines have partially collapsed. </t>
  </si>
  <si>
    <t xml:space="preserve">The RACP scope includes upgrading the Administration Building's electrical system, upgrading the plumbing system, expanding and renovating common areas and meeting/office spaces, repairing the roof, repointing the brick façade, repairing and replacing flooring, replacing old lighting with more efficient LED fixtures, replacing windows and doors with modern, energy efficient materials, replacing ceiling tiles, and painting. The project scope also includes adding a central lunch/break room, upgrading workstations, upgrading restrooms to comply with ADA requirements, adding ADA parking and access to the building, topcoat paving and line painting of the parking lot. </t>
  </si>
  <si>
    <t>Basin Street Industrial Development LLC</t>
  </si>
  <si>
    <t>The Allentown Basin Street Redevelopment project includes the following site preparation and infrastructure efforts for the future construction of a manufacturing warehouse facility: Erosion and sedimentation controls, Earthwork including export/import soils, Rock removal and blasting as required, Storm sewer systems, structures, piping, Sanitary service piping &amp; structures, Water service piping &amp; accessories, On site concrete &amp; curbing, and Required retaining walls.</t>
  </si>
  <si>
    <t>Stewart Silk Mill Redevelopment Company (SSMRC)</t>
  </si>
  <si>
    <t>This project will entail the construction and development of a Federally Qualified Health Care Clinic (“FQHC”) to be operated by Valley Health Partners, an affiliate of the Lehigh Valley Health Network, which will offer a wide range of services, including pediatrics, family medicine, vision, dental, integrated behavioral health, OB/GYN, social services, and a walk-in pharmacy. As an FQHC, Valley Health Partners is a true health equity agent.</t>
  </si>
  <si>
    <t>Stroudsburg Area School District</t>
  </si>
  <si>
    <t>The project will entail replacement of the heating system from 1950, roof restoration, the addition of outside cameras, changing out the old water faucets and upgrading bathroom fixtures as needed, installing a central clock system, repaving the side and back parking lot, upgrading lights with electronic ballast, upgrade lights to LED, power upgrade for new HVAC, rewire and new circuit throughout the building, asbestos remediation, demolition of existing heating and ventilation systems, and contingency monies for things such as engineering and architectural fees. We also want to make it ADA compliant.</t>
  </si>
  <si>
    <t>RACP funds will be used to continue the sitework portion of the Greenfield North development, including earthwork, utilities, and other exterior improvements.</t>
  </si>
  <si>
    <t>This Life Forever</t>
  </si>
  <si>
    <t>Construction will include electrical, mechanical, plumbing, fire protection and general trades. Funds will be used to pay for the construction of the facility.</t>
  </si>
  <si>
    <t>At its Aliquippa Industrial Park location, Cronimet is proposing construction of a building, which will dramatically increase their recycling capabilities. Specifically, the building's first floor will be a production facility for a calciner and hydromet plant to process recycled Tungsten. The second floor will be for battery shredding.</t>
  </si>
  <si>
    <t>Dallas Suites LLC</t>
  </si>
  <si>
    <t>Developing the property involves several crucial steps and expenses. It begins with civil engineering and architectural designs, encompassing MEP systems within the building. Earthwork reshapes the site, setting the stage for foundations, footers, and underground utilities. Sidewalks, curbs, and road surfaces are crafted, while insurance mitigates risks during construction. Environmental reports and property appraisals safeguard against hazards and evaluate value. Water tap-in fees secure access to local resources, and the land cost itself forms a substantial part of the investment. Each element, from planning to execution, contributes to the successful development of the property.</t>
  </si>
  <si>
    <t>Bloomfield-Garfield Corporation</t>
  </si>
  <si>
    <t>The requested grant funds will be used for the construction associated with the revitalization and renovation of this building. We will be approaching this development in phases, and depending on the timing for RACP, we may request that the grant be used for a specific scope of the overall project.</t>
  </si>
  <si>
    <t>This project includes extending the existing public water from the existing source on Route 724 and extending the existing public sewer lines from Valley Stream Road. Directional drilling approximately 600 feet under the Schuylkill River connecting the public water to the property and the sewer line will end at the sanitary pump station. Additionally, to ensure drainage systems for the plant function in collaboration with the infrastructure and surrounding waterways, a new roof will be installed with up-to-date drainage systems designed to ensure infrastructure integrity, aid in protecting water resources, and the successful management of wastewater.</t>
  </si>
  <si>
    <t>Operating Engineers Joint Apprenticeship Training Fund of Philadelphia, Eastern Pennsylvania, and th</t>
  </si>
  <si>
    <t>The project will involve the land lease and construction of a new training center and the clean-up of two Philadelphia brownfield sites: the former Emerson landfill and Victory Garden. The funds will be used for the construction of the training center including the purchase and erection of the metal building component, concrete footings and slabs, lighting, electrical, domestic water, sanitary sewer/treatment improvements, and similar building components. The funds will also be used for the purchase of storm pipe and site construction materials.</t>
  </si>
  <si>
    <t>Esplanade is a mixed-use redevelopment of several brownfield and underutilized industrial parcels that further separated the historic Manchester neighborhood from the riverfront after the construction of Route 65. This large-scale development will be a destination for all, with neighborhood amenities like a fresh food emporium, grocery, open space, for-sale and for-rent housing for affordable to varying income levels, splash park/ice skating ribbon in the winter, kiosks for local entrepreneurs, multi-modal transportation improvements; amenities that benefit the city including experiential retail and restaurants, public pier and marina, outdoor riverfront amphitheater.</t>
  </si>
  <si>
    <t>Ryeco, LLC</t>
  </si>
  <si>
    <t>This new facility will not only package the produce boxes for the charitable system but will also put together shelf stable meal kits for distribution. An additional building will be constructed. The project will include permitting and approvals, site improvements, concrete systems, structural steel systems, miscellaneous steel systems, carpentry work, roofing, floor installations, doors and docks, finishing, insulated metal panels, HVAC and refrigeration systems, fire suppression, electrical, alarm systems and additional food processing equipment. In summary, this expansion will allow for the storage, processing, and packaging of produce boxes and meal kits for charitable use.</t>
  </si>
  <si>
    <t>Bethel African Historical Services</t>
  </si>
  <si>
    <t>BAHS plans to renovate the cultural center and construct ADA upgrades. Specific improvements include a new roof, windows, and installation of an elevator with direct access to the parking lot. Renovation of interior rooms on all floors, as well as to bathrooms and the commercial kitchen, is also included. In the parking lot, an ADA-compliant ramp, railings, and ADA-compliant curb cuts for handicap parking spaces will be installed. The project will enable BAHS to expand its services to all Churchtowne residents.</t>
  </si>
  <si>
    <t>George D, Manderbach, Inc.</t>
  </si>
  <si>
    <t>Hamburg Borough</t>
  </si>
  <si>
    <t>The funds will be used for the general construction and expansion of the current Manderbach Ford dealership. It will include the infrastructure for the truck service center, parts center integration and the integration of new services technology. The construction and expansion of this project will allow for cutting-edge technology and service to be provided to residents of the Commonwealth and specifically Berks County.</t>
  </si>
  <si>
    <t>Borough of State College</t>
  </si>
  <si>
    <t>State College Borough</t>
  </si>
  <si>
    <t>The scope of work includes the demolition of existing features including fencing, benches, and baseball field amenities. Erosion and sedimentation controls will be installed, and the site will be excavated and graded. A stormwater system will be installed, and ADA compliant sidewalks will be constructed. The skatepark structure will be constructed using 6” thick reinforced concrete, formed features (quarter pipes, transitions, walls) and 6” stamped concrete with decorative patterns. A 6” rail will also be constructed. Granite pads/ledge will be donated. Landscaping will include native trees and pollinators.</t>
  </si>
  <si>
    <t>Ellis Office Unit Owner, LLC</t>
  </si>
  <si>
    <t xml:space="preserve">The project will consist of the construction of a five-story, 100,000 square foot mass timber office building situated on a three-story parking deck in the Ellis Town Center, Newtown Square, Delaware County, PA. The RACP portion of the project will be focused on the construction of the sitework and concrete and the precast garage to act as the base of a five-story, 100,000 square foot mass timber office building. The parking garage consists of 350 Parking spaces. </t>
  </si>
  <si>
    <t>Steamfitters Local 449</t>
  </si>
  <si>
    <t>The cost of the project includes the following estimates; demolition, waste removal, dumpsters/material handling, clean up, concrete, masonry, structural steel, framing, woodwork, carpentry, thermal and moisture protection, fire protection, doors/ frames/ and hardware, windows, finishes -ceilings/ tiling/ flooring/ paint/ dry wall, plumbing, electrical, HVAC-R, furnishings, signage, etc. Additional soft costs include architectural and engineering costs, permits, SDI and other insurances, Builder's Risk Insurance, and contractor's fees.</t>
  </si>
  <si>
    <t>The project involves the renovation the College of Engineering Building on Temple University's main campus for code and ADA-related improvements. A large focus of the project involves the modernization of restrooms that, in many cases, have not been renovated since the buildings were constructed. The restroom scope includes the demolition of concrete and masonry walls, reconfiguration and replacement of all plumbing fixtures to meet accessibility requirements, new energy efficient lighting, doors, toilet partitions, floor, wall and ceiling finishes. The project will bring to code, modernize, and expand access to spaces on campus and help improve the experience for students, staff, and visitors.</t>
  </si>
  <si>
    <t>This project involves several major improvements to athletic and student recreation facilities. This includes 7 new state of the art tennis courts in a new location on campus with significantly improved access, and the courts will meet new NCAA standards for competition. The project also includes full replacement of three outdoor synthetic playing fields: one at the football practice facility, one at the competition soccer field, and one at the competition field hockey/lacrosse field. All three fields will also receive new shock-absorbent padding just below the surface, enhancing safety for all.</t>
  </si>
  <si>
    <t>MI Strip Works, LLC</t>
  </si>
  <si>
    <t>The design, construction budget and schedule included with this application represents the scope of work for the first of two multi-purpose, multi-family buildings, each with 125 residential units and in building parking. Any RACP grant award would be used directly toward the cost of construction for Building A.</t>
  </si>
  <si>
    <t xml:space="preserve">The scope of work will include construction and renovation of an existing space on the ground-floor in the 1700 North Broad Street building located on Temple University's main campus. The space will be reconstructed from one open floor plan into two separate retail boxes viable for lease. Temple University will be outfitting the space in order to accommodate incoming retail tenants. As part of the overall project, Temple University is planning to provide infrastructure upgrades to the building including window replacements, as the existing windows are at the end of their lifecycle, and renovate existing restrooms in the building to bring them up to current codes and ADA standards. </t>
  </si>
  <si>
    <t>The Wistar Institute of Anatomy and Biology</t>
  </si>
  <si>
    <t>The center will be housed within Wistar's Spruce Street property. The nonprofit is planning a renovation to convert 12,000 square feet of administrative space left vacant after the COVID-19 pandemic into wet labs designed for analyzing biological matter, and testing chemicals and drugs. The renovation will include specialty rooms for radioactive materials, tissue culture analysis, and advanced laboratory equipment. Wistar expects to begin renovations this year.</t>
  </si>
  <si>
    <t>Tun Tavern Legacy Foundation, Inc.</t>
  </si>
  <si>
    <t>The requested Redevelopment Assistance Capital Program (RACP) grant funds will be used to help defray construction costs for the project. Private matching funds will be provided for the balance of construction costs, as well as for equipment, land acquisition, architectural/engineering costs, and other professional fees.</t>
  </si>
  <si>
    <t>RACP funding will support construction costs associated with Phase 2 construction project, ensuring that Share Food Program's primary distribution hub meets high food safety and sustainability standards. The entirety of RACP funding will support general construction costs associated with the listed projects, including material, labor, equipment, and subcontractor costs.</t>
  </si>
  <si>
    <t>Richland School District</t>
  </si>
  <si>
    <t>As the attached draft study shows, this will be a massive endeavor, with an estimated total construction cost of $55 million. Construction will involve both renovation of existing structures and new construction through additions to the existing building or as stand-alone structures. Funding from other sources, including RACP, will be needed to make this a reality. Given the requirements attached to the use of RACP funds, the District believes that the best use of RACP will be for one of the new additions that will be part of the overall project.</t>
  </si>
  <si>
    <t xml:space="preserve">Watermark Easton is a new construction project located at 45 Larry Holmes Drive in Easton that includes a 250-space parking deck flanked by two buildings containing a total of 150 apartment units. Each building will be approximately 21,700 square feet and offer residential space with balconies and views of the Delaware River. All parking required for the development will be provided for on-site, so this project will not burden the already stressed parking infrastructure of the city. </t>
  </si>
  <si>
    <t>Downtown Hazleton Alliance for Progress</t>
  </si>
  <si>
    <t xml:space="preserve">This project will complete renovations to the 2nd floor to bring it up to code and fit it out it for tenant use. It requires HVAC work; electrical service; restrooms &amp; water fountain installation; structural reinforcement; sprinkler set up; rear stairwell finishes; wood floor; security system; and front entry completion. The exterior façade will be renovated. Fit out will establish the space for tenant use: rooms, walls, hardware, flooring, ceilings, and final lighting &amp; HVAC to each room. </t>
  </si>
  <si>
    <t>Centerville Clinics, Inc.</t>
  </si>
  <si>
    <t>Redstone Township</t>
  </si>
  <si>
    <t>This project entails the construction of a new structure constructed out of masonry and light gauge metal framing with exterior facade materials that will fit contextually with the existing business structures. The new structure will be constructed with energy efficient wall and roof assemblies, along with energy efficient building features of HVAC, plumbing and electrical systems. The interior will consist of a waiting room, offices, medical exam room, dental rooms, staff break rooms, rest rooms, and storage areas. The exterior will also have new asphalt paved parking lot that will feature a drop off area for patients, approximately 19 spaces, new concrete sidewalks and curbing, storm water management systems, earthwork, underground utilities, parking lot light fixtures and landscaping materials.</t>
  </si>
  <si>
    <t>Temple Sinai</t>
  </si>
  <si>
    <t>All of the projects will occur at Temple Sinai's building located at 5505 Forbes Avenue in Pittsburgh. The projects include various forms of work needed to ensure that events can take place safely and comfortably within the building. Some of the operating systems in the building are over fifty years old and need to be replaced with modern technology. Included among these projects are the replacement of the HVAC system in the Falk Auditorium, library, clergy suite and religious school classrooms; replacement of the remaining flat and tapered roofs; tuck pointing the stone walls of the original mansion and the possible repair/replacement of the currently leaning 40 foot high retaining wall.</t>
  </si>
  <si>
    <t>Northampton County Area Community College</t>
  </si>
  <si>
    <t>NCC will use RACP funds to update its Hartzell Technology Hall with costs allocated to improved electrical capacity, HVAC, electronic safety and security, fire suppression, furnishings, and necessary internal and external construction that will include masonry, concrete, and building materials and finishes.</t>
  </si>
  <si>
    <t>Slocum Hollow Properties LLC</t>
  </si>
  <si>
    <t xml:space="preserve">The project involves renovation of 3 vacant buildings (150 years old) on the National Registry of Historic Places into a vibrant commercial hub of restaurants, commercial establishments, creatively utilized outdoor space, and economically sustaining residential space. The properties are located at 514, 516 &amp; 518 Lackawanna Ave, and 515, 517 &amp; 519 Bogart Court. The funds will be used for renovation and construction services necessary to successfully render three historically significant vacant commercial buildings. </t>
  </si>
  <si>
    <t>Mary's Health &amp; Fitness LLC</t>
  </si>
  <si>
    <t>The proposed RACP scope of work for Mary's Health &amp; Fitness Center project includes construction costs associated with the interior fit-out of the new building's shell, exterior signage, and landscaping. The new structure will include an indoor turf area, strength and conditioning room, training rooms, multi-purpose rooms, office space, and the installment of fixed equipment.</t>
  </si>
  <si>
    <t>Peebles District Volunteer Fire Company</t>
  </si>
  <si>
    <t>This project will entail the reconfiguration and expansion of the station. Reconfiguration of the station will make it more useable from an administrative, staffing, operational and community perspective. In addition, the station will be expanded by pushing out approximately 30 feet in the northern portion of the station. Additionally, a separate gear room will be built to house the gear for firefighters. Then a separate area will be built for the washing of our firefighting gear. Our current Rescue bay will have the rear of that area reconfigured where it will become separate DECON and Engineers rooms.</t>
  </si>
  <si>
    <t>Washington City Mission, Inc.</t>
  </si>
  <si>
    <t>The requested funding will aid in constructing a shelter for homeless women. Coordinated with City Mission's existing architecture and identity, the shelter will be a safe and connected facility to house vulnerable women while providing rehabilitation services to foster community and stability.</t>
  </si>
  <si>
    <t>RACP funds would be used to complete the buildout of office space and improve exterior access. BIC incubator space will include access to hands-on manufacturing equipment and resources aimed at helping new businesses scale viable prototypes to full commercial product production. RACP funds will be used to finish the buildout of the warehouse space by adding climate control capabilities, installation of warehouse curtains/walls, replacement of truck loading docks. Overall improvements with RACP funds will include roof replacements, security enhancements, exterior parking lot paving and security, warehouse window replacement, LED light installation, bathroom remodeling, and fiber optic infrastructure improvements.</t>
  </si>
  <si>
    <t>The Walter Dallas Theater project will renovate the Arts Bank, transforming it into a music and theater hub for UArts students, the local community, and visitors. The renovated theater will include updated finishes, accessible seating, and new equipment. The cabaret will be transformed into a dynamic Music Club. The building will house community programs, including a theater for young audiences, after-school arts, and music-makerspace. This building renovation is essential to fulfill the Walter Dallas Theater mission by the creation of the Music Club, Lobby Exhibition, Theater updates, as well as new exterior signage, lighting, and seating.</t>
  </si>
  <si>
    <t>Funds will be used for construction of the public improvements described above including the bituminous access roadway, storm drainage system, potable water system, and sanitary sewer system. These facilities will support future development upon adjoining properties as well as the proposed development.</t>
  </si>
  <si>
    <t>Midland, LP</t>
  </si>
  <si>
    <t>This project involves the extension / reconstruction of 3rd Street from the intersection of 3rd Street / Midland Avenue to the Sub-Grantee's undeveloped parcel; upon which a warehouse building and related amenities are proposed to be constructed. Funds will be used for construction of the public improvements described above including the bituminous access road (3rd Street), storm drainage system, potable water system, and sanitary sewer system. These facilities will support future development upon adjoining properties as well as the proposed development.</t>
  </si>
  <si>
    <t>Funds will be used to make significant roof repairs throughout the complex. Improvements will be made to the historic Clock Tower found at the center of the complex. In addition, upgrades in electrical throughout the facility, repointing of the exterior structure, installation of energy efficient LED lighting for each tenants space, improvements to the complex loading docks, complex-wide bathroom upgrades, loading dock door replacements, and replacement of skylights throughout the facility will be included.</t>
  </si>
  <si>
    <t>These funds will be used to fund construction of phase 2 of PMT's overall building renovation. Phase B includes renovation to optimize the 250 seat Gargaro Theater into a state-of-the art, fully accessible theater space. The construction activities will include redesigning the layout of the space to move the stage to the floor level and the seating configuration to a full rake from the ground to a mezzanine entrance. Technical spaces will be thoughtfully redesigned to be fully accessible.</t>
  </si>
  <si>
    <t>The first phase of this project is underway and include the interior demolition of the building. This phase will include the public components of the overall project which includes the much-needed parking facility and exterior facade restoration and rehabilitation. The parking will include up to 100 spaces which will be used by the tenants of the future building and will be available for public use. Significant attention will be paid to the restoration of the facade, making sure to preserve the building unique architectural features.</t>
  </si>
  <si>
    <t>Running Brooke II LLC</t>
  </si>
  <si>
    <t>Running Brooke II Associates plans to build a new industrial building with adequate loading docks, ceiling heights and further specifications to support various warehousing and manufacturing end uses. Fit out of the building will enable leasable spaces to meet tenant needs and market demand. Significant investment has already been made for this project including demolition of the former plant, proper remediations of portions of the site, installation of a crucial retaining wall, installation of a stormwater system and complete site grading.</t>
  </si>
  <si>
    <t xml:space="preserve">Performance Garage </t>
  </si>
  <si>
    <t>RACP funding is vital to ensure this renovation project comes into fruition. Specifically, this funding will be applied to hard construction costs, such as masonry and structural steel, and installations including an elevator, plumbing and bathroom accessories, and HVAC and electrical.</t>
  </si>
  <si>
    <t>Galvanize Hospitality, LLC</t>
  </si>
  <si>
    <t>RACP funds will be utilized for the renovation of the site, septic &amp; roof repairs &amp; the roadway access point improvements. The design &amp; permitting &amp; site acquisition costs will be used as match.</t>
  </si>
  <si>
    <t>The requested grant funds will be used to reimburse costs associated with the the project site and the overall construction of the building, including upgrades to the infrastructure such as electrical, plumbing, HVAC and other building components. The installation of exterior improvements including sidewalks, public plaza, tree pits and trees, plantings, curbs, and bicycle racks are also included in the proposed RACP scope.</t>
  </si>
  <si>
    <t>The RACP project that is proposed includes the site work, utilities, stormwater management, pavement, concrete and road improvements.</t>
  </si>
  <si>
    <t>A new building to house the Police Department will be built on the same property and in front of the current Borough Hall/ Police Department Building. The preexisting building and the new building will be connected by a common porte-chochere. By moving the Police Department to the newly constructed building, the preexisting Administrative and Police Department building interior and exterior will be renovated to house Administration and public meeting space. Exterior renovations will include facade, new roofs, new windows, and thermal insulation. Two new parking lots and driveways will provide much-needed visitor/ public parking.</t>
  </si>
  <si>
    <t>Weitzman National Museum of American Jewish History</t>
  </si>
  <si>
    <t>The Weitzman is embarking on a facility renovation of its building at 101 S Independence Mall E, Philadelphia, PA. The project scope includes updating and reinstallation of its core exhibition, installation of new HVAC systems, new bathrooms for visitors, the creation of a new special exhibitions gallery, enhanced on-site commerce, and a renovated lobby area.</t>
  </si>
  <si>
    <t>SPCA of Luzerne County</t>
  </si>
  <si>
    <t xml:space="preserve">The project will include an increase of dog kennel enclosures from 52 at present to over 76 kennels to accommodate the frequent need to house more animals. Our plan is a campus, large enough to accommodate the overwhelming need for housing of the unwanted, abandoned, and abused animals in our community. Along with increased space there will be more opportunity for out of kennel activity. </t>
  </si>
  <si>
    <t>Catholic Charities of the Diocese of Pittsburgh Inc.</t>
  </si>
  <si>
    <t xml:space="preserve">The work to be completed includes upgrading life safety systems to include the addition of a sprinkler system in the entire building. The fire alarm system and emergency lighting will also be upgraded to current code standards. Applicable bathrooms will be made ADA compliant. Showers are being added in tandem with an exercise room for the benefit of staff and their health and mental wellbeing. Primary lighting will be replaced with LED lights that will have motion detection for energy efficiency purposes. In addition, the HVAC system will be upgraded to a more energy efficient system throughout the building, converting from a natural gas boiler and chiller system to a Variable Refrigerant Flow (VRF) system. </t>
  </si>
  <si>
    <t>Lindy Paving, Inc.</t>
  </si>
  <si>
    <t xml:space="preserve">The scope of this RACP project includes decommissioning of the existing plants, and construction of a new energy-efficient version, including advanced burners, heat recovery systems, and efficient drying/mixing equipment. Any funds awarded to the Mercer County Sustainable Asphalt Plant project will be used to support permits, design, and site preparation; it should be noted that these will be part of the match commitment made by the applicant as a part of the project budget. </t>
  </si>
  <si>
    <t>Neville Township</t>
  </si>
  <si>
    <t xml:space="preserve">Any funds awarded to the Allegheny County Sustainable Asphalt Plant project will be used to support permits, design, and site preparation; it should be noted that these will be part of the match commitment made by the applicant as a part of the project budget. Additional costs included in this project budget will allow for general construction in alignment with this project's scope. Remaining project costs will include the purchase of the Gencor Low Carbon Plant, crane rental, and installation of the in-line RAP System. </t>
  </si>
  <si>
    <t>Any funds awarded to this project under the Redevelopment Assistance Capital Program will allow the new construction of a visibly attractive facade on the building and be a showcase in the center of the HFU campus. The newly created space will serve as a central gathering space for the community, students, faculty, and home to a one stop shop for enrollment services.</t>
  </si>
  <si>
    <t>South Williamsport Development, LLC</t>
  </si>
  <si>
    <t>South Williamsport Boroug</t>
  </si>
  <si>
    <t>The project will entail the acquisition and sitework associated with redeveloping the as-is site, including grading, stormwater management, roadway improvements, and traffic safety improvements.</t>
  </si>
  <si>
    <t xml:space="preserve">The scope of work proposed for RACP investment includes the construction of a loading dock, which will support nursing and additional auxiliary campus operations it is necessary to receive bulk deliveries. Additionally, the building transformer will be relocated, requiring site preparation (regrades/storm water), and the replacement of the existing paved area. A metal standing seam canopy roof will also be installed, with weather proof LED strip lighting installed on a motion sensor and other required technology updates. </t>
  </si>
  <si>
    <t>Plains Development Partners, LLC</t>
  </si>
  <si>
    <t>The project scope encompasses various critical aspects for redeveloping a former coal waste site: Grading, Stormwater Management, Roadway Improvements and Land Acquisition with associated fees. Each element plays a pivotal role in the project's success, contributing to efficient management, safety compliance, infrastructure enhancements, and resource optimization. The project plan integrates these components meticulously to ensure seamless execution, cost-efficiency, and timely completion while meeting regulatory standards and enhancing community infrastructure.</t>
  </si>
  <si>
    <t>BVPV Styrenics LLC dba Styropek</t>
  </si>
  <si>
    <t>The requested grant funds will used for the construction of a new system which would pull the estimated 5,000 GPM of water from the Ohio River without pulling any excess unneeded water. This will reduce the electricity consumption of the pump station, drastically reduce the amount of water pulled from the Ohio River and eliminate the excess water from being discharged from our Outfall.</t>
  </si>
  <si>
    <t xml:space="preserve">Allegheny College </t>
  </si>
  <si>
    <t>Our adaptive reuse plan for Brooks Hall and Shafer Auditorium will include, Accessibility improvements will be made to the elevator. HVAC and electrical systems will be upgraded to improve energy efficiency and accommodate summer programming. Renovating Shafer Auditorium is the first step in transforming Henderson Campus Center into a premiere destination for the performing arts. In addition to updating the HVAC system and improving accessibility from the Highland Avenue entrance, we will make key improvements to the auditorium, including modular risers and acoustic panels, transforming this space into a cultural, educational and economic asset to our region.</t>
  </si>
  <si>
    <t>Butler Township plans to relocate the public works garage to a parcel of land near Freedom Park. The RACP grant will go towards the complete construction of the garage structure, which include siding, roofing, door installation, concrete foundation pouring, plumbing, electrical and heating and cooling systems (all separate systems). The largest building will be a pre-fabricated pole building, with overhead garage bay doors. Also, an office will be constructed attached to the main building to house the public works staff.</t>
  </si>
  <si>
    <t xml:space="preserve">This project entails the construction of a six-story mixed-use building consisting of ground floor commercial space, integral off-street parking, 40 units of 1-and2BR apartments, and amenities for building residents. The project site will span three currently-separated lots that will be combined into one lot. The main project address is 708 Chartiers Avenue. </t>
  </si>
  <si>
    <t xml:space="preserve"> Lydell Properties, Inc.</t>
  </si>
  <si>
    <t>The RACP funds will be directed entirely toward site work and building construction costs. CSE's expansion plans include repurposing of existing space and constructing an addition.</t>
  </si>
  <si>
    <t>Danville Development LLC</t>
  </si>
  <si>
    <t>The project scope encompasses various critical aspects: Construction Management Fees, Demolition Costs, Sewer/Water installations, Grading, Retaining Walls, Rapid Impact Compaction, Site Lighting, Utility setups, PennDOT Improvements, Traffic Signal Replacement, Utility Pole Relocation, Crosswalk/Sidewalk construction, and Land Acquisition with associated fees.</t>
  </si>
  <si>
    <t>Dallas Development Partners, LLC</t>
  </si>
  <si>
    <t>The project scope encompasses various critical aspects: Site Improvements, PennDOT Improvements, Traffic Signal Replacement, and Land Acquisition with associated fees. The project plan integrates these components meticulously to ensure seamless execution, cost-efficiency, and timely completion while meeting regulatory standards and enhancing community infrastructure.</t>
  </si>
  <si>
    <t>Mele &amp; Mele &amp; Sons, Inc.</t>
  </si>
  <si>
    <t>RACP funds be used solely for construction to include earthwork and grading, erosion control measures, installation of on-site utilities, access road and parking, and site amenities including lighting, fencing, signage, and landscaping. The goal of this phase is to have the site ready for vertical construction. Matching private funds will cover the balance of construction costs not funded by the RACP grant as well as design, engineering, construction oversight and RACP grant management, and construction contingency. The proposed project is Phase I and will concentrate on the site work and infrastructure necessary to support the overall development.</t>
  </si>
  <si>
    <t>Ambler Lakeview Development, LLP</t>
  </si>
  <si>
    <t>Ambler Lakeview, The Remediation, Site Stabilization and Installation of an Environmental Cap will address the existing environmental and geotechnical challenges associated with the property and will coordinate desired local land use with existing public transportation assets to enhance the local community of Ambler. The project scope creates a pad ready site for future development and includes the installation of appropriate streetscape, lighting, sidewalk connections to the train station and bus stop to enhance pedestrian safety and connectivity to the existing public transportation assets located within the Borough.</t>
  </si>
  <si>
    <t>The Phoenix</t>
  </si>
  <si>
    <t xml:space="preserve">The project entails the complete redevelopment of the building located at 1112 Roy Street in Philadelphia. Rehabilitation costs include selective demolition, stabilization of interior and exterior masonry and concrete work, installation of new HVAC systems, as well as new electrical, plumbing systems, new windows, parking lot improvements, security system installation, installation of a new fire suppression system, and installation of new fixtures and finishes. </t>
  </si>
  <si>
    <t>RACP funds will be used for construction of the new park and trail as follows: Concrete: street level curbs and sidewalks, ADA sidewalk ramps, viaduct decking, Metals: sandblasting, rust removal, painting, repairs, rivet replacement, Thermal and Moisture Protection: vertical surfaces, concrete deck, roofing.</t>
  </si>
  <si>
    <t>The RACP project entails the redevelopment of the property located at 100 Wood Street in historic Bristol Borough. The current facilities have been improved over the years but have reached their limits for the ever growing staff of Cornerstone BioComp.Currently, 60 employees are based at this facility, with plans to add an additional 30 more through this redevelopment. The project calls for the acquisition of the property next to 100 Wood Street and the complete redesign of the current facility layout at 100 Wood Street. RACP Funds would be used for the improvements done to the current facility to make the property more energy efficient and improve overall manufacturing production for the staff.</t>
  </si>
  <si>
    <t>Temple Health -- Chestnut Hill Hospital</t>
  </si>
  <si>
    <t>The project includes infrastructure improvements including new roofing, HVAC and electric updates. Construction modifications to accommodate patient rooms waiting areas; clinical space and staff areas will be necessary. Access to the garage will be updated including an elevator with ADA compliant access to the Lung Center.</t>
  </si>
  <si>
    <t>Dillon Floral Corporation</t>
  </si>
  <si>
    <t>This project entails construction of a new and improved energy efficient floral distribution facility. Construction will consist of Site Preparation, Demolition, General Site Construction, Paving, Concrete Pads, and Sidewalks, Stormwater and E&amp;SC, Utilities, Site Amenities, Building Construction, and Labor.</t>
  </si>
  <si>
    <t>Borough of Green Tree</t>
  </si>
  <si>
    <t>Green Tree Borough</t>
  </si>
  <si>
    <t>The scope of work includes demolition of existing swimming pool facility and construction of a new swimming pool facility generally within the same footprint. The proposed swimming pool will incorporate a sloped gradual access ramp so swimmers and waders of all abilities and age groups may access the pool, as well as other water features such as shade structures, slides, rock climbing walls, spray features and competition lanes. The improvements will also include replacement of all infrastructure including pumps, filters, supply and return lines. Etc.</t>
  </si>
  <si>
    <t>City of Philadelphia - Rebuild (Managing Director's Office)</t>
  </si>
  <si>
    <t>The project scope includes construction of a new multisport synthetic turf field with field lighting and stormwater management systems. Rebuild will remove dead and dying trees and plant new trees as well as landscaping. Rebuild will remove the existing aging basketball courts and replace them with new basketball courts. New pedestrian lighting and ADA compliant paths will be built throughout the site, and security cameras installed at the new basketball courts and turf field.</t>
  </si>
  <si>
    <t>Funds will be used for exterior property site work, existing structure demolition, concrete, masonry, structural steel/metals, carpentry, thermal &amp; moisture protection, doors &amp; windows, plumbing &amp; mechanical, finishes and equipment.</t>
  </si>
  <si>
    <t>Temple University Hospital, Inc.</t>
  </si>
  <si>
    <t>The pharmacy at Jeanes Hospital is currently located in the Founders Building. The project will entail creating a new space within the Founders Building for the pharmacy department. This new pharmacy will provide state of the art technology and equipment that will allow the hospital to meet the increased patient demands and volume. Funds will be used to cover a portion of the construction costs associated with the renovation of the pharmacy.</t>
  </si>
  <si>
    <t>Malvern Preparatory School</t>
  </si>
  <si>
    <t>Funds obtained through the RACP Grant will support the construction of the Student Life Center, including all exterior work and the interior fit out of essential components such as all interior finishes, metal stud partitions, necessary costs for mechanical (HVAC), plumbing, and assumed electrical work.</t>
  </si>
  <si>
    <t>Ripple Community Inc.</t>
  </si>
  <si>
    <t>The RCI Village West project will repurpose a former church property that was donated to Ripple Community Inc. (RCI) in June 2023. The main level of the building will be converted to serve as a community space that will house RCI's community center and three permanent medical respite rooms that will be overseen by the Valley Health Partners Street Medicine team.</t>
  </si>
  <si>
    <t>Dorrance Township</t>
  </si>
  <si>
    <t xml:space="preserve">The proposed project includes acquisition of a parcel in Dorrance Township, Luzerne County, for the purpose of redeveloping the site to create the new "B-ABLE Energy Industry Training Facility" to empower individuals entering the energy industry workforce. The B-ABLE Training Facility's real-world learning opportunities will include the integration of live commodities trading floors, hands-on vehicle and plant maintenance, and practical training in loading and unloading procedures for energy products. </t>
  </si>
  <si>
    <t>Sunbury's Revitalization Inc.</t>
  </si>
  <si>
    <t>This project will complete the work on the main and 2nd levels including work deferred from the previous phase and installation of modern heating and cooling systems. New electrical service is required to support the HVAC system and electrical upgrades throughout these areas. Restrooms, classroom/office/studio spaces, and auditorium seating on the main level. Restrooms, classroom/office/studio spaces, balcony seating, and VIP boxes on the 2nd level. Sound, lighting, and acoustical treatments in the main auditorium. The architectural designs are complete however changes are anticipated, and professional services will be needed for bidding processes and construction management.</t>
  </si>
  <si>
    <t>The Frankford Transportation Center (FTC) Transit-Oriented Development (TOD) project will consist of the construction of a new mixed-use development, anchored by a supermarket with a City Health Center, and units of affordable and mixed income housing. Frankford CDC has secured site control of the parcels at 5113 - 35 Frankford Avenue and these parcels will be consolidated into one for this project.</t>
  </si>
  <si>
    <t>The two story addition will be located in the parking lot behind the lower/upper school wing and will include new classroom spaces, offices and collaboration spaces. In order to improve the impervious coverage on the campus, the parking lot will be replaced by a green courtyard between the existing building and the new addition that will allow for outdoor learning spaces for the students. Green roofs will be included on the new addition. The new addition to be attached to existing areas will include renovations to the existing training and board rooms, cafeteria and kitchen, 4th floor renovations and lighting replacement as well as energy efficient windows.</t>
  </si>
  <si>
    <t>Transform the vacant Dentsply facility into a campus hosting economic and residential uses that address York's needs for job training, employment and workforce &amp; senior housing. The redeveloped facility will stabilize adjacent neighborhoods and become a community anchor by creating space for: programs teaching career, and life skills; small companies offering jobs to local residents; start-up companies needing affordable space; and apartments in remodeled historic structures.</t>
  </si>
  <si>
    <t>Defense Realty, LLC</t>
  </si>
  <si>
    <t>Should this Project receive an award, the funds will be directed toward demolition, remediation, and sitework activities to occur at the Quartermaster site. The Developer is seeking RACP funding to assist with remediation activities, demolition, utility infrastructure upgrades and additions to sewer, electric, stormwater, and gas utilities, as well as related earthwork and asphalt paving.</t>
  </si>
  <si>
    <t>Tree of Life</t>
  </si>
  <si>
    <t>The core goals for the project include: preserving the historic spaces, including the stained-glass windows and iconic structure at the corner of Shady and Wilkins; modernizing and right-sizing the main sanctuary to serve as a flexible space for worship, celebrations, educational programming and communal space; designing an innovative and interactive Holocaust and modern anti-Semitism exhibit, adding flexible and modular classrooms.</t>
  </si>
  <si>
    <t>Rebuild will lead a major renovation of McVeigh Recreation Center, which includes demolishing the existing recreation building and constructing a new one, as well as changing the site layout and upgrading many of the outdoor recreation facilities, including the natural grass athletic fields, basketball courts, site lighting, furnishings, and security, landscaping, and more.</t>
  </si>
  <si>
    <t>The project's scope is focused on construction and renovation of existing patient rooms at HVHS Beaver Hospital to create a modern recovery space offering the optimal environment for patient success and positive outcomes once procedures are completed. HVHS's plans call for modification of existing licensed patient rooms in order to create larger private rooms. These renovations will be followed by the construction of new support rooms to better accommodate daily hospital operations such as a kitchenette, clean and soiled utility rooms, and a new, ergonomic nurses station which will cover the patient rooms in the unit. Additional improvements include new paint, ceilings, and floors in the patient rooms and corridor; automated hallway doors for patient privacy and quiet space; and updated furniture for families and visitors.</t>
  </si>
  <si>
    <t>The project scope includes replacing the roofing system, including gutters, downspouts, stormwater piping, shingles, roof-level masonry (coping, chimney, cornice stones) and restoring the historic dome in the center of the roof. Rebuild will also repair the building envelope of McPherson Square Library to protect the facility from water damage.</t>
  </si>
  <si>
    <t xml:space="preserve">The project includes construction of a new building consisting of offices spaces, union hall/training/conference center, and associated spaces. This new building will replace the existing building and will be developed to provide additional parking, sidewalks connecting to the adjacent street and site infrastructure. The facility will serve as the primary office space for IBEW 712 and will also provide additional offices available for lease. In addition, there will be a Meeting Hall capable of holding up to 150 people with the capability of being divided into classrooms for training purposes. </t>
  </si>
  <si>
    <t>Bidwell Training Center</t>
  </si>
  <si>
    <t>This project will entail the demolition and rennovation of the current culinary arts instructional space that includes the kitchen, culinary amphitheater, storage areas and staff offices. In addititon a room will be added to the newly designed teaching kitchen allowing BTC to enroll more students and provide access of a commercial kitchen to residents of our community. Additional the space will integrate upgraded technology that expands curriulum design to include food manufacturing.</t>
  </si>
  <si>
    <t>This application supports the overall strategic restoration plan for the property, bringing two bridges back into service, and in turn expanding the tourist rail route experience for visitors. The first of these two, the Pogue Bridge is a historic Warren truss and girder deck bridge that carried the East Broad Top Railroad over Aughwick Creek in Huntingdon County, Pennsylvania. The second, Three Springs Bridge (circa 1907), is 80 feet long and spans Three Springs Creek. The bridge is intact and is visible from the highway bridge just south of Three Springs.</t>
  </si>
  <si>
    <t>Bucks County Historical Society</t>
  </si>
  <si>
    <t xml:space="preserve">RACP funds will be used exclusively for construction activities related to the new entrance road and parking lots. The construction activities are grouped into four categories: site preparation, site improvements, site civil/mechanical utilities and site electrical utilities. The first step will be site preparation, which includes: erosion control; clearing lawn, vegetation and trees; and excavation and grading. Subsequent site improvements include: asphalt paving (porous for the parking lots), line striping, parking stops, curbs and storm water piping for the entrance road and parking lots; parking walkways for pedestrians; site entrance signage and landscaping. </t>
  </si>
  <si>
    <t>The RACP scope of work includes construction expenses, including architectural, mechanical and electrical, general conditions, escalation; and bond. The RACP scope of work includes renovations to renovate and fit-out an area in the project site, a one-story building located at 500 Progress Avenue in Pottsville, PA. Situated in downtown Pottsville, the building is a former grocery store and is now home to Alvernia University's Pottsville CollegeTowne, a 20,000 square foot educational facility. The project will renovate and prepare the remaining spaces in the building for use as a gymnastics facility and a coffee shop.</t>
  </si>
  <si>
    <t>Carlow University</t>
  </si>
  <si>
    <t>This specific application requests funds that will be used to support renovations to the historic structure, including replacement of the roof and ACM abatement.</t>
  </si>
  <si>
    <t>The project entails repairs/rehabilitation to existing exterior elements of the Gatehouse's historic façade including materials of masonry, wood, metal and glass; the addition of publicly accessible restrooms; and lighting to improve safety (especially for evening programs) and provide a welcoming presence to community residents. The building improvements and surrounding lighting will enhance Laurel Hill's presence in its community and enable the cemetery to become more accessible to all visitors and more safely and efficiently meet the growing demand for its use.</t>
  </si>
  <si>
    <t>The Church Farm School</t>
  </si>
  <si>
    <t xml:space="preserve">This project involves much needed infrastructure and site improvements at The Church Farm School (CFS) supporting their future South Campus expansion. CFS will be doing long overdue site work involving removal of old electric, gas, water and telephone lines and replacement/improvement of the following utilities: electric, gas, telephone, water, and sewer pipes. Also, to help with pedestrian connectivity and to unify the students/families/faculty across campus, CFS will add sidewalks/steps to provide more direct walkways to allocated parking areas, community spaces, the Chapel and other residence and educational buildings. </t>
  </si>
  <si>
    <t xml:space="preserve">RMZ Holdings Inc. </t>
  </si>
  <si>
    <t>The project aims to enhance the overall experience for visitors and performers through 3 key components: Access Road Improvement: The initial phase involves upgrading the amphitheater's access road, addressing safety concerns, enhancing convenience for guests, and making the venue more accessible to a broader audience. Seating Capacity Increase: The project focuses on expanding the amphitheater's seating capacity to attract a larger audience, boosting tourism, contributing to economic growth, and creating additional employment opportunities. Sound Equipment Upgrade: A comprehensive upgrade to the sound and lighting systems is planned to elevate the concert experience, attract renowned artists.</t>
  </si>
  <si>
    <t>The purpose of the Irem Temple Restoration Project (ITRP) is to restore the Irem Temple Building as part of the ongoing revitalization of downtown Wilkes-Barre. The building will serve two main purposes. By returning the Main Hall to its original open-floor plan configuration and leaving the stage and balcony unchanged, it will be an event and performance space unlike anything in Northeastern Pennsylvania. The remaining usable space will be turned into a 1st-class museum/virtual-learning experience focused on the history of Wyoming Valley and Wilkes-Barre-Scranton region.</t>
  </si>
  <si>
    <t>Acquisition Corp. Holding GP, LLC</t>
  </si>
  <si>
    <t>The proposed RACP project involves site work in order to advance construction of the 320-unit apartment complex along S. Collegeville Road in Upper Providence Township, Montgomery County. The RACP scope includes costs for retaining walls, asphalt, concrete paving and curbing, and construction of a maintenance building. Vertical construction will commence soon thereafter.</t>
  </si>
  <si>
    <t>We will renovate the Morrisville branch on two floors. This will include all classrooms and bathrooms; construction of a commercial kitchen; ADA upgrades including the addition of an elevator; asbestos and mold remediation; upgrade of utilities; parking lot; and, playground areas (all exterior).</t>
  </si>
  <si>
    <t xml:space="preserve">This RACP project consists of the renovation of an existing barn into a new, full-service restaurant. The existing, historic barn will be stripped down to studs and modern mechanicals, electric, and plumbing will be installed to support the new commercial activity. Flooring will either be refurbished or replaced, along with the roof and exterior of the barn. An addition and open air patio will be constructed as part of the project, which will include the installation of a professional kitchen so that the barn may be transformed into a restaurant and event space. </t>
  </si>
  <si>
    <t xml:space="preserve">The total project cost is related to hard construction costs. All RACP funds will be used for hard construction costs. The RACP funds would be used to offset total construction costs related to New Building Addition, Mechanical, Electrical, Plumbing, Sitework, Building Renovation and other miscellaneous costs. </t>
  </si>
  <si>
    <t>ACMH Hospital</t>
  </si>
  <si>
    <t>This project will entail the upgrade/replacement of the hospital-wide electrical infrastructure. We will replace the original transformers with 2 new transformers and provide a new main distribution switchboard with new switchboard mounted branch circuit devices and a tie breaker. New distribution circuits to properly separate critical, normal and life safety loads will be installed in the penthouse, with new branch circuit distribution panels on floors 1, 2 and 3.</t>
  </si>
  <si>
    <t>This RACP funding request is for the completion of the second phase. Bids have been received for the phase which will feature the construction of space for business start-ups, a Penn State Classroom and a commercial kitchen facility. The RACP funds requested will be used for this phase The 2nd phase will involve the finishing of lower-level space for the creation of three additional start-up businesses in the maker/co-working incubator spaces.</t>
  </si>
  <si>
    <t>West View Borough</t>
  </si>
  <si>
    <t>The project is anticipated to include the replacement of sidewalk and of cement concrete curb throughout the corridor. This replacement will provide increased ADA accessibility and children-safe designs for all areas. In addition, wayfinding signage and ADA ramps will be provided to reconstruct the mid-block crossings (safety distances), as PennDOT removed them without warning or notice. Improved and additional site amenities will be added throughout the corridor, improving the overall experience for residents and visitors alike.</t>
  </si>
  <si>
    <t>CG Broadcasting, LLC</t>
  </si>
  <si>
    <t xml:space="preserve">The applicant is requesting RACP funds to support the construction of significant sitework, infrastructure, and utilities necessary to prepare the raw site for mixed-use, vertical construction. The RACP applicant is also proposing significant improvements to the existing traffic infrastructure (outside of the proposed RACP scope of work), including new traffic lanes, modifications to existing turning lanes, new stop signs, restriping the existing roadways, new curing and ADA accessible sidewalks. </t>
  </si>
  <si>
    <t>A RACP grant would be used towards the anticipated cost of the proposed project to unify the College campus. The project includes necessary demolition work to the garden with the creation of a new path; the creation of new points of entry into both buildings; interior work to accommodate the points of entry, including security, ticketing, and vestibule areas; and ramps necessary to make both entryways fully accessible, along with overall code improvements and security measures, all while maintaining the historic envelope of both buildings.</t>
  </si>
  <si>
    <t xml:space="preserve">In the continuation of RIDC's efforts to revitalize economic growth in the Mon Valley, RIDC is looking to develop a green/clean manufacturing facility. The end user of this facility would most likely be a clean manufacturing company. </t>
  </si>
  <si>
    <t>WAG4 LP</t>
  </si>
  <si>
    <t>The overall project includes the interior and exterior redevelopment of this building. Interior demolition will include the retrofitting of the former church to transform the building into new office spaces, medical rooms, lobby at the entrance, elevators, and ADA accessible restrooms and features. The exterior façade will be restored and rehabbed and a new drive through with canopy will be constructed to serve the operations of the building's user. New sidewalks will be constructed to allow for safe pedestrian travel for neighboring residents and visitors to the building. The existing parking lot will remain but will be upgraded and improved for more efficient use.</t>
  </si>
  <si>
    <t>Precision Custom Components</t>
  </si>
  <si>
    <t>These funds will be used for the preparation of the site, construction of Building 11, and related surface improvements. Site work will include demolition of two small buildings, installing the building's cement slab, underground fire protection, water, and electrical infrastructure. Building 11 will also be outfitted with high ceilings, heavy cranes, and rail access for shipping components weighing several hundred tons. Surface improvements around Building 11 will include green space, stormwater infrastructure, and parking.</t>
  </si>
  <si>
    <t>Collaboration 3, LLC</t>
  </si>
  <si>
    <t>The funds will be used for the hard construction costs of the project only for the additions, reconstruction, repair, and repurposing of the Goodman Building. The building is scheduled to receive structural repairs, infrastructure repairs including roof and wall replacement, and all new HVAC, electrical, and plumbing systems.</t>
  </si>
  <si>
    <t>Elwyn of Pennsylvania and Delaware</t>
  </si>
  <si>
    <t>RACP funds will directly support Site/Building Construction costs including demolition, and interior and exterior renovations, ultimately providing a safe, secure, flexible, and modern office and training space to welcome staff to the Elwyn Campus and the Media, PA community. RACP funds will be used to support in Site/Building Construction, General Conditions of, Insurance, Fee, and P&amp;P Bond costs, Construction Contingency, as well as Indirect Design costs, plus a Design Contingency.</t>
  </si>
  <si>
    <t>RACP funds will be utilized to prepare these functionally obsolete buildings into future manufacturing and/or light assembly facilities. RIDC will purchase existing vacant/outdated buildings within O'Hara Park. Upon acquisition, the buildings will be demolished and site prepared for new state-of-the-art facility. The existing site will be upgrades to utilities.</t>
  </si>
  <si>
    <t>Pennsylvania STEAM Academy Charter School</t>
  </si>
  <si>
    <t>The funds will be used for interior fit out work at the 1500 North 3rd St. Harrisburg. This will include full construction as well as kitchen equipment to service the new cafeteria and restrooms. The space will allow for a larger cafeteria space as well as meeting and event space for the community.</t>
  </si>
  <si>
    <t>Alliance for Progress Charter School</t>
  </si>
  <si>
    <t xml:space="preserve">The project includes the acquisition of property and construction and installation of a playground for the elementary school students enrolled in the Alliance for Progress Charter School. The property is located at 1623-1631 North 18th Street, Philadelphia, PA. The extent of construction will entail the grading of the property, installation of electric lighting and fencing, and the installation of playground equipment. </t>
  </si>
  <si>
    <t>Capital Blue Cross</t>
  </si>
  <si>
    <t>The proposed project includes constructing a public community room on Capital owned property. It will be designed to be a climate controlled, multi-use space, offering year-round accessibility for various groups and public health education activities. Features will include a climate controlled multi-purpose meeting room with seating area along with a renovated building entrance and cafeteria/dining area.</t>
  </si>
  <si>
    <t>The Ephrata Electric Division Facility project (Project) is comprised of sitework and construction activities associated with the construction of a new municipal building for the Electric Division. The office area will grow to five dedicated offices, a conference room, a larger breakroom, and a locker room. On the maintenance side, there will be nine vehicle bays, with two bays being pull-through bays, storage areas, and an area for truck wash-down inside the building. Most of the transformers and utility poles will be able to be stored inside the building. The new facility will be more than double the size of the existing building.</t>
  </si>
  <si>
    <t>Steel Valley School District</t>
  </si>
  <si>
    <t>This project includes the demolition of the Franklin Administration building which will make room for the construction of the new elementary campus. The site will also be reconfigured to provide separate parent and bus circulation. The building is being carefully designed to allow for greater collaborative spaces, modern student technology and an environment where students and teachers can thrive.</t>
  </si>
  <si>
    <t>Woodmere Art Museum, Inc.</t>
  </si>
  <si>
    <t>The project entails a complete renovation of Maguire Hall and transformation of the former convent into a public museum facility. Most recently the building had been a residence for the Sisters of Saint Joseph, and it will be renovated to become a fully operational museum and public space with free public grounds. The building itself was well cared for, but Woodmere must replace all utilities (including electric, plumbing, HVAC, security systems), construct new vertical circulation and required forms of egress, and create public restrooms. In addition to transforming former bedrooms and parlors into galleries, Woodmere will create a glass-box café and restaurant that will attract its own unique visitors.</t>
  </si>
  <si>
    <t>Curwensville Borough, Clearfield Borough</t>
  </si>
  <si>
    <t>Phase I removes 2 low head dams located in Curwensville Borough, and Clearfield Borough, and the replacement of the structures with 2 public, recreational whitewater parks. Both dams are severely damaged and showing signs of replacement or heavy repair. The project will entail demolition of structures, placement of boulder structures to create whitewater and riffle passage for fish habitat and recreational use. The project entails streambank stabilization utilizing a mix of stone and vegetation, ADA trails and canoe and kayak launch areas.</t>
  </si>
  <si>
    <t>The funds will be used in compliance with the program guidelines. We will primarily use RACP funds to allow us to complete construction on the existing facilties, which is currently designed for office use and is not compatible with educational use. This includes demotion and construction work. RACP funds will support construction on the building to convert it to a school facility. A portion of the RACP funds will also support our purchase of the building to ensure its permanency in the community as a valuable resource for the area.</t>
  </si>
  <si>
    <t>This project includes the complete fit and finish of the first floor, as well as portions of the basement and second floor balcony, at the Oil City National Bank Building to support the creation of a restaurant and retail food accelerator. This fit-out will involve the distribution of HVAC, plumbing, electrical and fire suppression systems along with associated work on the restoration of historic finishes, common area lighting, and other code requirements. This will create a unique space where tenants can fit-out individual spaces to their unique specifications within a larger retail food cluster with each first-floor tenant having access to a certified commercial kitchen.</t>
  </si>
  <si>
    <t xml:space="preserve">The proposed improvements to the 1955 portion of Gwynedd Mercy Academy High School encompass both vital classroom enhancements and a comprehensive upgrades to all infrastructure such as electrical, plumbing and HVAC systems. By focusing on these elements, the school aims to modernize its educational spaces and ensure the safety and well-being of its students and staff. </t>
  </si>
  <si>
    <t>The Sports Court project will include the acquisition, construction and installation of sports facilities at the 3 acre site. The construction includes a seating area, bicycle park, skate park and vendor area. Funds will be used for equipment acquisition, site surface demo and preconstruction preparation, site paving, equipment installation, site lighting, fencing and painting.</t>
  </si>
  <si>
    <t>All RACP funds awarded to phase II of this project will be used towards replacing and updating site and building infrastructure throughout Keystone Commons. Specific work will include refitting buildings to modern life safety, ADA standards, sanitary and storm sewer upgrades.</t>
  </si>
  <si>
    <t xml:space="preserve">The RACP scope of work includes construction expenses (demo and renovation) and construction contingency. The RACP scope of work includes renovations to the four-flour building located at 354 Penn Street in downtown Reading known as "American House," including construction activities to renovate the building envelope; interior renovations to floors 1,2,3, and 4; and sitework. </t>
  </si>
  <si>
    <t>This project includes the installation of solar panels on our main building, new gymnasium facility and current Arts Building. It also will include a small addition to the Arts Building to create a music room, as well as renovation to the rest of the building to better support the needs of the students and modernize the facilities.</t>
  </si>
  <si>
    <t>The main circulation path will be extended seamlessly from the existing building corridor and provide access and transition between the labs and classrooms. It will connect to the main entry lobby and portico. The interior lab space will serve to double the size of the existing Welding Lab, and the balance will be additional lab space for new technical educational programs. Additional mezzanine space is planned at the rear of the lab space near the service yard. The classroom spaces will support the lab spaces. The balance of the space includes meeting rooms, faculty offices, restrooms, food/beverage vending areas with seating, and utility rooms.</t>
  </si>
  <si>
    <t>Owl Realty Group LLC</t>
  </si>
  <si>
    <t>Funds will be used to help supplement construction costs. The funds will help secure qualified sub contractors in all areas. Funds vital to the completion of the project in a timely manner.</t>
  </si>
  <si>
    <t>United Way of Bucks County</t>
  </si>
  <si>
    <t xml:space="preserve">United Way of Bucks County will use these funds to complete begin construction on the overall redevelopment of the property located at 5301 Bristol Emilie Road, Levittown. The first phase of the redevelopment plan is to renovate the existing space, specifically the warehouse space in the rear of the property, to create a new retail and office space, as well as level an existing multi-unit commercial space to construct a new receiving area. </t>
  </si>
  <si>
    <t>Tri-State PGA Reach</t>
  </si>
  <si>
    <t>Midway Borough</t>
  </si>
  <si>
    <t xml:space="preserve">The proposed project involves the acsuition of a large vacant property located in a highly visible location directly off of Interstate 79. Tri-State PGA proposes to build a multi-level entertainment complex that would serve as the organizations headquarters, providing expanded office space. The plans also include an events space, teaching facility, and Par 3 course. </t>
  </si>
  <si>
    <t>RACP grant funds would be used to construct the labs, including upgrades to the building that would be essential for the medical equipment needed for the laboratories to operate appropriately. This includes general construction costs for two floors, HVAC, fire protection system, plumbing, electrical, and security. For the First Ascent lab, construction costs would include a CLEAN3 system, a medical-grade modular cleanroom installation.</t>
  </si>
  <si>
    <t>The proposed arena will be the largest indoor riding facility in Philadelphia. The building will be used for after school programing, equestrian events, horseback riding lessons, and trade shows. It will provide an opportunity for teens to engage in community activities in a safe environment. Additionally, the facility will be available for outside community groups. The requested RACP funds will be used for refurbishing the Chamounix Equestrian facility and construction of an indoor riding arena.</t>
  </si>
  <si>
    <t>Family Service Association of Bucks County</t>
  </si>
  <si>
    <t xml:space="preserve">RACP funding will support Phase 2 of the Shelter Expansion project, which is construction of the new facility. This aspect first entails steel framing and fabrication of the new structure, construction of the elevator blocks and installation of roof trusses. Also supported would be the concrete slab for the second floor and installation of the roof membrane. Funds will then cover fabrication and installation of exterior windows and doors, as well as fabrication of the interior walls. Once these projects are completed, the exterior brick facade and vinyl siding will be added; and interior walls will be insulated and put in place. </t>
  </si>
  <si>
    <t>The Borough has already engaged the services of architectural firm for completion of a feasibility study, planning, and design. Preliminary engineering work has also been completed. While some of the funds will be utilized for final design and engineering, the majority of the funds will be utilized for construction costs, project management, and soft cost (furniture, networking, phone services, etc.). Of note is that the property had approved project for Community Center, however, YWCA/YMCA backed out. This new facility will house public meeting rooms, training rooms and recreational facilities on site.</t>
  </si>
  <si>
    <t>Canonsburg Educational and Cultural Institute, Inc.</t>
  </si>
  <si>
    <t xml:space="preserve">The proposed project is the acquisition and renovation of the campus and former middle school that includes a gymnasium, pool and auditorium along with classroom space and various support/office area. The property is located at 25 East College Street in the Borough of Canonsburg, one block north of the town's Central Business District (CBD). </t>
  </si>
  <si>
    <t>Swagger Sports Enterprises</t>
  </si>
  <si>
    <t>We plan on directing RACP funds towards the sitework and utilities portion of the project. Items to be completed under site work &amp; utilities includes mass excavation &amp; land fill, rock excavation, storm drainage, site utilities (water, gas, electric, etc.), and site electric &amp; water. Hardscapes will include asphalt and concrete paving for sidewalks and parking lots. Landscaping will include grass, shrubbery, trees, fencing, site signage, and other surface improvements.</t>
  </si>
  <si>
    <t>Historic Trappe</t>
  </si>
  <si>
    <t>RACP funds would be used to initiate the project, secure the general contractor, regrade the property for parking and to install appropriate storm water drainage, excavate and pour the foundation, construct the building envelope, and finish the exterior. We will use the RACP funds to secure major private donors, who have expressed interest in this project if we can secure 50% of the construction cost via grants. We will complete the interior work in phases, focusing on the ground floor visitor center, classroom, and exhibition gallery first, followed by the collections storage, research library, and archives.</t>
  </si>
  <si>
    <t>This project has 2 parts. Tenant improvement work within the vacancies at Mill 19 and exterior site improvements and amenities. The TI work will include drywalling and finishing of perimeter walls. Installation of break rooms and kitchenettes as well as upgrading the mechanical systems for tenant needs. The exterior improvements will include some site modifications, a site storage garage and improved access to some of the buildings.</t>
  </si>
  <si>
    <t xml:space="preserve">Any funds awarded to this project under the Redevelopment Assistance Capital Program will be used to support general construction of the proposed expansion. The project will expand regional access to the Complex through the construction of the third sheet of ice. </t>
  </si>
  <si>
    <t>Finishing Trades Institute of the Mid-Atlantic Region</t>
  </si>
  <si>
    <t>These funds will be used for the demolition, site work, construction, and permitting costs associated with security, technology, and facility upgrades made throughout the complex, as well as the fees associated with the design, surveying, and planning. Work done under this funding will fall underneath four tasks: security upgrades and erection of security fencing around the perimeter of the property, upgrades to the facility's cafeteria, lecture hall audio-visual upgrades, and restroom upgrades.</t>
  </si>
  <si>
    <t>Northeastern Pennsylvania Educational Television Association dba WVIA</t>
  </si>
  <si>
    <t>The requested funds have been based upon costs from various vendors supplied to the architect. The project will be designed by the architect and bid to local contractors. The requested funds are for the construction of: roof replacement, new garage, access road and canopy only.</t>
  </si>
  <si>
    <t>Sugar Plum Chocolates</t>
  </si>
  <si>
    <t>This project involves the construction of a cutting-edge facility dedicated to green energy and automation for packaging and confectionary manufacturing. The existing foundation will be removed for a pole-sale metal building, optimizing space and structural efficiency. The facility will feature a state-of-the-art loading dock to streamline logistics. Emphasizing lean manufacturing principles, the project will integrate the latest equipment to enhance productivity and minimize waste. By embracing automation and prioritizing green energy solutions, the new building aims to set a benchmark for environmentally conscious and technologically advanced manufacturing in the confectionery industry.</t>
  </si>
  <si>
    <t xml:space="preserve">Lehigh Valley Health Network </t>
  </si>
  <si>
    <t>This project will entail renovating and improvement of the Lehigh Valley Health Network Cedar Crest Campus. The project scope includes much needed renovations and upgrades throughout the campus. The RACP funds will be used in conjunction with funds from the Lehigh Valley Health network to finance the renovation and improvements needed across the Cedar Crest Campus.</t>
  </si>
  <si>
    <t>Phase III of the Living and Learning Education Complex will include the expansion of recreation and classroom space onto the 4th floor of the Library. The RACP funds will be utilized primarily for construction.</t>
  </si>
  <si>
    <t>Ridge Road South Associates LLC</t>
  </si>
  <si>
    <t>The scope also includes site prep of new commercial buildings along Ridge Road, including erosion and sediment controls and earth moving. Sewer improvements and grading are the last components prior to bringing these sites to building pad-ready condition. The funds will be used solely for construction including excavation, sewer piping, manholes, and site grading. All land required for the project is owned by the applicant.</t>
  </si>
  <si>
    <t>Our City-Reading, Inc.</t>
  </si>
  <si>
    <t>This request for funding is to assist with the total renovation and adaptive reuse of a blighted four floor historic building located in the 6th Ward of the City of Reading. Three non-profit organizations with high community impact will occupy the building as tenants including Helping Harvest, Reading Science Center and GoggleWorks Center for the Arts.</t>
  </si>
  <si>
    <t>Historic Fair Hill</t>
  </si>
  <si>
    <t>This project will replace two vacant lots with a newly constructed community center to solidify our footprint in the neighborhood and deepen our community services. Our plan is to have a two story building with the first floor fully accessible to the public and the primary space for programming. There will be space for a welcome area, lending library, meeting room, demonstration kitchen. The second floor will be accessible via elevator and made up of storage areas (able to house equipment for outdoor programming at our historic site/arboretum/gardens), offices, an additional meeting room, and a greenhouse for seed starting and year round food distribution.</t>
  </si>
  <si>
    <t>LV Baseball LP dba Lehigh Valley IronPigs</t>
  </si>
  <si>
    <t>The project will include physical improvements and enhancements directly to Coca-Cola Park and its facilities within. They will improve the infrastructure and amenities offered by the Park to the fans.</t>
  </si>
  <si>
    <t>Pacifica Mechanicsburg LLC</t>
  </si>
  <si>
    <t>In order to support the planned retail development, Pacifica must complete extensive site work improvements. Phase I site work is already underway. The project under this RACP request is Phase II site work, which includes earthwork, installation of private water and gas lines, construction of retaining walls, landscaping, and installation of concrete sidewalks, curbs, drives, and patios.</t>
  </si>
  <si>
    <t>This project will both demo older unusable structures that are not suitable for tenancy due to structural and safety issues as well as prepare the site for construction of new buildings. Funds will also be used to upgrade existing buildings for new manufacturing/tech/flex tenants. The lower river side of the site contains structures that need to be demolished and then the area needs cleaned up. We would next prepare the site for new buildings by running utilities and some storm work. The other buildings on-site will require new life safety and energy efficient upgrades. This includes new roofs, windows, sprinkler systems, lighting and fire alarm.</t>
  </si>
  <si>
    <t>Funds will specifically be used to offset construction and renovation costs.</t>
  </si>
  <si>
    <t>Frick Art and Historical Center, Inc.</t>
  </si>
  <si>
    <t>This request focuses on Phase 2 of the exterior restoration of Clayton. Phase 2 includes remaining work on all sides of the house, the multiple roof types, and porches. A detailed evaluation of the Porte Cochere, a distinctive feature of the home, will be followed by its restoration. Specific Phase 2 work includes removing existing lead-based paint, masonry repairs, stone repointing and patching of all porch stairs and walls, repairing/replacing windows, repairing a skylight, repainting the entire house, and more.</t>
  </si>
  <si>
    <t xml:space="preserve">This project consists of the construction of four one-or two- bedroom short term lodging suites. Downs Building, located at 201 Center St., Oil City, PA. Construction will include framing out apartments with new walls, insulation, wood trim, cabinets, doors, and hardware. There will be an expansion of new electrical, plumbing, HVAC, and fire suppression systems installed to service these units. Finishes, appliances, and accessories will be added to complete the units for short term occupancy. </t>
  </si>
  <si>
    <t>Neuro Diverse Living Inc., dbs Front Porch Cohousing</t>
  </si>
  <si>
    <t>Farmhouse and Barn Transformation: The 250-year-old farmhouse will be restored as a community hub, preserving its historical significance. Concurrently, the barn's conversion into a vertical farm represents a shift towards sustainable agriculture, providing educational and nutritional benefits to the community. Community Center Development: Constructing a community center, we aim to create a dynamic hub for diverse activities. This center, equipped for educational workshops, fitness classes, arts, and cultural events, will be central to fostering an inclusive and vibrant community environment.</t>
  </si>
  <si>
    <t>The project includes: 25-yard HEATED INDOOR POOL with six lanes providing swim programs including lessons, competitive swimming and the Safety Around Water (SAW) program to prevent drowning; a GYMNASIUM for sports programs and tournaments; 2nd FLOOR WELLNESS CENTER; large OUTDOOR PLAYGROUND for child/youth programs and summer camp; 1st FLOOR MULTIPURPOSE ROOMS for Y-Work, STEM Lab, community kitchen; extend new construction to corner of Christian St./S.18th St.; and a new LARGE COMMUNITY LOBBY creating a prominent entrance visible from the S.18th Street.</t>
  </si>
  <si>
    <t>This project will entail the long term lease of currently vacant space within the Walnut Towers Condominium campus where Wills Eye Hospital is located and the outfitting that vacant space as an operating room suite contiguous to the Wills Eye Hospital premises. The costs of this project will be the outfit costs of space which was used prior for general business purposes and now refitted for health care use.</t>
  </si>
  <si>
    <t>For Pete's Sake Cancer Respite Foundation</t>
  </si>
  <si>
    <t>Lackawaxen Township</t>
  </si>
  <si>
    <t>This will be the 1st cancer respite center in the country dedicated to delivering onsite, transformative experiences, bringing integrative oncology to the entire family unit that is facing cancer, and creating memories that outlast cancer's grasp. Every space is carefully designed to provide transformative experiences that will change the continuum of care for cancer patients. For the 4,500 people that will enter the FPS program via a nomination from the patient's oncology professional, and with 83% of said patients under financial duress, a respite experience will forever change the course of the participants' lives with positive, meaningful impacts.</t>
  </si>
  <si>
    <t>The Rose Corporation</t>
  </si>
  <si>
    <t>The production space under-roof that is serviced by overhead cranes will be significantly expanded, significant site work will be done to accommodate the expansion which will require an upgrade to the electrical power. The Rose Corporation's facilities were largely constructed in the 1st half of the 20th century and roofs will need to be repaired and replaced, masonry repaired, and HVAC, lighting, fire suppression and windows replaced all of which will improve the facilities' energy efficiency. Additional capabilities including a powder coating line; metal burning, cutting and shearing; and 5-axis machining will ensure the Company can efficiently meet existing demand with enough capacity to handle future needs.</t>
  </si>
  <si>
    <t xml:space="preserve">The project will include design, engineering, sitework, and construction/renovation of Weaver Hall to create a Transportation Education Center combining Automotive, Diesel, and Heavy Equipment under one roof. The combined and expanded space will allow all transportation programs to share core training equipment and classroom space in which to learn about equipment operation, maintenance, electric vehicles, alternative fuels, and industry standards. The project also includes the renovation of an existing campus building to expand the College's Welding Fabrication laboratory to house critical real-world hands-on technology. </t>
  </si>
  <si>
    <t>Midway Bowl LLC</t>
  </si>
  <si>
    <t xml:space="preserve">Construction &amp; Structural Upgrades: Redesign the interior layout to maximize space utilization, enhance flow, and accommodate more patrons; Update restroom and lounge areas. Signage Improvements: Design and install attractive, illuminated exterior signage; Introduce clear, modern interior signage to guide patrons seamlessly throughout the facility. Lighting Enhancements: Retrofit the center with energy-efficient LED lights, providing optimal visibility while reducing energy consumption; Introduce dynamic lighting systems in bowling lanes, allowing for customizable themes and ambient settings, enhancing the overall playing experience. </t>
  </si>
  <si>
    <t>Zecharya International DBA ModernRugs.com</t>
  </si>
  <si>
    <t>The RACP funds will be vital to this project, supplementing ModernRugs.com's significant investment to date. The funds will be allocated to upgrading electrical systems, installing an HVAC system, fire prevention sprinklers, new entry and exit doors, stairs, kitchenettes, bathrooms, flooring, lighting and necessary ADA compliance upgrades. These components of this renovation project are important in preserving and rehabilitating the historic property, making it a safe, vibrant and accessible space.</t>
  </si>
  <si>
    <t>The Neighborhood Academy</t>
  </si>
  <si>
    <t>TNA will construct a new two-story Innovation wing on one acre of land that TNA currently owns. The new wing will house a five classroom. TNA plans to construct a STEM Lab on the first floor. The new academic wing will include a new Library and Learning Resource Center to better support literacy and comprehension. It will consist of flexible, multi-functional workspaces that support research, technology, seminars, and collaboration. The project will require site preparation, construction, wall infrastructure, flooring, electrical, painting, security, furniture, fixtures etc.</t>
  </si>
  <si>
    <t xml:space="preserve">TCH Realty &amp; Development Co., LLC (“TCH”) </t>
  </si>
  <si>
    <t>This project includes the acquisition of the land. It will also include the general construction costs for the building, underground parking and site improvements. These costs will consist of fees for architecture, engineering, construction period interest and other related soft costs</t>
  </si>
  <si>
    <t>The Mill will be restored into a contemporary restaurant. The building has been nearly gutted, so construction will begin with demolishing the remaining parts of the wooden structure that were left for stabilization, and then move into a complete rebuilding centered around the saved foundation and stone walls. This will include a three-story addition, the addition of a deck and balcony, the demolition of the garage, site leveling, and upgrading the egress into local infrastructure. As the building is nearing completion, restaurant setup will begin by ordering furniture, installing restaurant equipment, and hiring staff.</t>
  </si>
  <si>
    <t>Hershkop Properties LLC</t>
  </si>
  <si>
    <t>Swoyersville Borough</t>
  </si>
  <si>
    <t>This project encompasses significant renovations and expansions across 3 existing buildings at 300 Sly Street. Building 1: warehouse, will undergo a complete overhaul including a new roof, siding, and concrete flooring. Additionally, an extension will be constructed, equipped with 10 new automated loading docks. Building 2: This warehouse requires a new roof coating and partial siding replacement. Two hangars will be fully enclosed and integrated into the warehouse, necessitating new cement floors. Eight additional loading docks will be installed. Building 3: A structure primarily used as office space, is slated for a comprehensive interior renovation. This will include new windows, flooring, painting, and an HVAC system overhaul.</t>
  </si>
  <si>
    <t>Funding will be utilized to finalize the engineering aspects of the project as well as purchase and install the foundation, equipment, and ancillary components of the Upender. Installation and use of the Upender will maintain safe and continued supply, as well as improved efficiency and reduction of incidents and supply chain disruption.</t>
  </si>
  <si>
    <t>545NB QOZB, LLC</t>
  </si>
  <si>
    <t xml:space="preserve">The project includes the fit out of a first-floor retail space into the dental clinic complete with lobby, reception, exam rooms and treatment rooms. The clinic is designed to provide dental treatment with space for student observation and instruction. Interior construction includes expanded mechanical, electrical, fire protection and plumbing systems to address the dental school needs, new finishes, lighting, casework and the infrastructure for medical gases and water at the treatment rooms. </t>
  </si>
  <si>
    <t>Christian School Association of Greater Harrisburg</t>
  </si>
  <si>
    <t>We are seeking support to purchase the building and construct a new gymnasium for the school. We are also seeking other donor funds to help renovate the space. In summary the project will enable us to enhance educational enrichment, improve building flow, and allow us to adhere to educational standards. Acquisition, General Contracting, Selective Demolition, Site Work, Construction, and Permitting.</t>
  </si>
  <si>
    <t>Harrisburg Christian School seeks to build a new wing for the kindergarten classes, which will add three additional classrooms. The space also includes a new media center for the school, will offer an innovative learning space for students, offering resources, workshops, and a space for collective learning. New Construction, HVAC, Plumbing, Fire Protection, Electrical, Site Work and Engineering.</t>
  </si>
  <si>
    <t>Westpark Community Partners LLC</t>
  </si>
  <si>
    <t xml:space="preserve">The Project will entail significant infrastructure updates to reconnect Westpark to the adjacent street grid, local public transportation, and the fabric of West Philadelphia, redevelopment of the existing towers that are obsolete and require  capital repairs, and the development of additional housing in mid-rise and townhome structures throughout the campus that will be affordable to individuals and families at a range of incomes. </t>
  </si>
  <si>
    <t>New Birth of Freedom Council, BSA</t>
  </si>
  <si>
    <t>The project will renovate, modernize and expand the Historic Hall at Tuckahoe while creating a modern office in a mixed-use space. This single space will reduce redundant maintenance and equipment costs, increase collaboration amongst Troops, centralize meeting facilities and breathe new life into a worn building that still has great bones.</t>
  </si>
  <si>
    <t xml:space="preserve">The proposed project site is the Cecil B Moore Recreation Center located at 2050 W. Lehigh Avenue, Philadelphia PA 19132. Redevelopment of the existing site, the existing building will be demolished and a new recreation center will be built. The mechanical engineer for (HVAC) heating, ventilation and air conditioning of the building, Life Safety Engineers for CCTV, fire alarms, building sprinkler, low voltage wiring, etc. Electrical Engineers, responsible for power, lighting and circuitry. </t>
  </si>
  <si>
    <t>Whole Plants LLC</t>
  </si>
  <si>
    <t>This grant application request funds that will support the construction of up to 3 retail dispensaries that allow Whole Plants Health to sell products directly to their patients. The project will allow for investment in construction that will house flower rooms, drying rooms, a break room, men's and women's locker and restrooms, laboratory, and administrative offices for each facility. Construction costs for each facility are roughly the same and include demolition, electrical, HVAC, lighting, plumbing, and walls. Architecture and final design will be part of the match costs supported by the applicant.</t>
  </si>
  <si>
    <t>Pennsbury School District</t>
  </si>
  <si>
    <t>Demolition and abatement of the existing high schools and Village Park Academy. Construction of a new High School facility on the same site, and planning for a future Transportation and Facilities building. The new building and site will be configured with classrooms, support spaces, and core spaces to accommodate the educational program, support increased community use, provide security improvements including an expanded administration offices area with secure entry, and improve traffic flow and safety of the site.</t>
  </si>
  <si>
    <t>North Cornwall Commons Phases 4 &amp;5 is a large commercial/retail development planned in Lebanon County. Phase 4, includes a retail building with gas pumps, retail building, multi-tenant retail space, and a restaurant. Phase 5, which includes, a car wash, bank branch, drive through restaurant, movie theatre, office space, multi-tenant retail space, and a four-story hotel. Both phases will require significant earthwork and permanent improvements including the required water, sanitary sewer, electric, natural gas and telecommunications infrastructure. Both phases also include required stormwater management inlets and pipe including stormwater management facilities to collect convey and detain stormwater.</t>
  </si>
  <si>
    <t>West Penn Allegheny Health System (dba Forbes Hospital System)</t>
  </si>
  <si>
    <t>RACP funding will support an expansion and renovation of the existing Emergency Department (ED) while it is operational. Early construction phases will be enabling efforts for helipad relocation, site utilities and ultimately the expanded areas of the future ED as well as core/shell for a future surgical expansion. Once the additional core/shell is constructed and ED access and parking are established, interior construction of the ED will happen sequentially. The entire ED will be reconstructed sequentially so as to accommodate new access points for walk-in and Emergency Services (EMS) and helipad traffic.</t>
  </si>
  <si>
    <t>Kennett Consolidated School District</t>
  </si>
  <si>
    <t>Demolition and abatement of the existing school, and construction of a new facility on the same site. The new building and site will be configured with core spaces to accommodate increased community use and provide security improvements.</t>
  </si>
  <si>
    <t>The specific use of funds will include the renovation and adaptive re-use of the existing building on the property into a world-class basketball and youth development community center. The RACP funds will contribute towards the renovation and construction of this building. The renovation will include the following improvements: Environmental abatement, select demolition, site-work and utility improvements, structural improvements, roof and exterior repairs, new mechanical/HVAC electrical, plumbing and life safety systems (MEP-FP), elevator and code upgrades, and new interior finishes throughout – including the new framing, drywall, flooring, and painting, as well as the construction of several indoor basketball courts and other indoor facilities.</t>
  </si>
  <si>
    <t>300 Sixth Avenue Property LLC</t>
  </si>
  <si>
    <t>The funds will be used for construction fit out of the commercial retail space and exterior finishings which will include the revitalization of the iconic lighted puddler masonry. (see attached picture)</t>
  </si>
  <si>
    <t>The funds will be used for the hard construction costs of the project only for cleanup, repairs, reconstruction, and stabilization of the Building and lot infrastructure and envelope including roof and wall replacement and all new HVAC, electrical, and plumbing systems.</t>
  </si>
  <si>
    <t xml:space="preserve">After the successful completion of the Howard Center for the Arts, this phase includes the construction of a state-of-the-art STEM center that will ensure that our young men can compete in a global marketplace where math and science literacy skills are indispensable. The STEM Center will contain six classrooms dedicated to science, technology, engineering, and mathematics. Also included is the construction of a new Fieldhouse which will serve as a recreational hub for the students, staff, and community. The Fieldhouse will be constructed as a new building which will connect to the existing school building and will be built on an adjacent lot which is currently a parking lot owned by Roman. </t>
  </si>
  <si>
    <t>A RACP grant is being sought for the Plymouth Meeting Mall redevelopment. Construction costs include relocation of existing tenants from the conversion area, demising the new tenant space, upgrading existing utility systems, replacing outmoded building components, reinvigorating entrances and the mall facade, and final fit-out for the new tenant (which may include direct landlord construction, tenant allowances and/or direct investment by the tenant). Soft costs include design and architecture, project management, permitting, financing, brokerage fees, and legal costs.</t>
  </si>
  <si>
    <t>Orphans of the Storm</t>
  </si>
  <si>
    <t>Funds will be used for construction of the new shelter building. By using green features in the construction of the animal shelter, the community will benefit from renewable energy instead of harmful building features. OOTS will strive to implement sustainable infrastructure that will be utilized for years to come such as: solar energy panels, geothermal heating, energy efficient windows, and others.</t>
  </si>
  <si>
    <t>This project demolishes existing vacant department store and enclosed mall space and creates the infrastructure necessary for new retail and amenities catering to the surrounding community. The project will attract tenants by providing the site work for a mixed used environment. The project drives economic impact, assuring that the property can again be an important centerpiece of the community, supporting and adding jobs and ensuring tax revenue for the Township and Commonwealth.</t>
  </si>
  <si>
    <t>National Aviary in Pittsburgh, Inc</t>
  </si>
  <si>
    <t>Of the estimated project cost of for the veterinary hospital, habitat, programming, and office space, the National Aviary expects to allocate from RACP to construction hard costs, as shown in the attached Construction Cost Breakdown. Other costs for the project include: Architect, Design, Permitting; Interior Space, Furnishings, Other; and Marketing and Signage.</t>
  </si>
  <si>
    <t>Dauphin Borough</t>
  </si>
  <si>
    <t>RACP funds will be used for construction of a one-story, ADA-accessible building with an identical civic function to the building lost by fire. The Dauphin Borough Community Building will contain a large lobby, three restrooms, a multi-purpose room (with a room divider), a smaller meeting room, and individual office spaces for the Dauphin-Middle Paxton Historical Society, Girl Scouts, and the Dauphin Middle Paxton Lions Club. The one-story facility will be usable for community members of all physical abilities with special attention paid to ADA-accessibility requirements. Flexibility in the Dauphin Borough Community Building's design will enable it to be used by a variety of community groups and athletic clubs simultaneously, thereby reestablishing a true civic hub of the community.</t>
  </si>
  <si>
    <t>Wombley LLC</t>
  </si>
  <si>
    <t>This project requires a strategic multidisciplinary design and construction to reach its goals. There will be structural and infrastructure upgrades and repairs to the existing building interior and exterior. The project will be phased to ensure business activities and quality of life are not disrupted.</t>
  </si>
  <si>
    <t>Ensemble/Mosaic Navy Yard, LLC</t>
  </si>
  <si>
    <t>PAID and its subgrantees will use any awarded RACP funds towards the general construction contract to relocate the wetlands from the Navy Yard, including remediation, demolition, and sitework. This project will include excavation of soil and debris, grading, drainage system improvements (including new tide gates), removal of invasive species, and planting and establishment of wetland vegetation at a site (yet to be determined) in the PA Coastal Zone.</t>
  </si>
  <si>
    <t xml:space="preserve">RACP funds will be used for the renovation of 3341 Wahoo Drive - a building on the western end of the City of Williamsport that was purchased by Lycoming County for the Facility. The building, a former emissions testing center, is uniquely suited to accommodate the Facility due to its location and existing garage bays. The Facility will be large enough to accommodate space for a pathologist to run a forensic autopsy center, which benefits county governments throughout Northcentral Pennsylvania. </t>
  </si>
  <si>
    <t>Gallery on Gazebo</t>
  </si>
  <si>
    <t>The renovations take place in the building the Gallery was able to purchase through American Rescue funds. The first floor will contain the Storytelling/soundproof lab, an education/nutrition kitchen, a designated Gallery, bathrooms, offices and one of two rental spaces. The lower level will have an elevator, rehearsal, and performance spaces, classrooms for workshops, space inside and outside for yoga, exercise, as well as simply providing gathering spaces for board games, and public art projects.</t>
  </si>
  <si>
    <t>Clinton County Solid Waste Authority</t>
  </si>
  <si>
    <t>RACP reimbursement funds will help to offset the cost of demolishing an old workshop and redeveloping the closed landfill, which will include site preparation, and construction of a new landfill lined with a new very low permeability synthetic membrane liner.</t>
  </si>
  <si>
    <t>Clairton City School District</t>
  </si>
  <si>
    <t>Phase 1 will replace the grass field with an artificial turf field, including storm water management. New fencing will be installed. The track will be replaced with a paved walking surface. New LED lighting fixtures will provide much improved lighting levels. New bleachers will provide equal accessibility to all members of the community, and a new modular press box will improve that facility. Phase 2 will include the demolition of the current field house and the construction of a new facility to house public restrooms, team and officials locker rooms, coaching facilities, equipment storage and support spaces. This will replace the current, outdated combined bleachers and field house facility that has outlived its useful life, presents significant accessibility challenges, and is unfit for renovation and expansion.</t>
  </si>
  <si>
    <t>Project Love Coalition</t>
  </si>
  <si>
    <t xml:space="preserve">The 2300 Centre Avenue building will include space for community and veterans resources, office space, indoor vertical farm, and permanent supportive housing for homeless veterans on the upper floors. The 557-559 Herron Avenue building will be a mixed-use building that includes a vertical farm and workforce development training. The Herron Avenue site is currently owned by Project Love Coalition and the Centre Avenue site is owned by the City of Pittsburgh which will sell the property to Project Love Coalition. RACP funds will be used for the cost of construction. </t>
  </si>
  <si>
    <t xml:space="preserve">The “Canonsburg Mid-Town Market &amp; Event Center” RACP project will include renovations to the two-story former McCrory's building at 48-56 West Pike Street, Canonsburg, PA, with the following expenses: remove existing dropped ceiling system and lighting, remove existing floor tile, remove wall finishes to expose existing masonry, add new lighting and electrical feeds, repoint and seal masonry, refinish existing concrete floors, add two new ADA-compliant restrooms, paint existing and new walls and exposed ceiling, assess existing mechanical systems. Second floor - selective demolition of existing mechanical systems, furnish/install new HVAC, refinish existing hardwood floors add two new ADA-compliant restrooms, add/alter existing electrical system, add new lighting, paint new walls and exposed ceiling. </t>
  </si>
  <si>
    <t>Evolve Coaching, Inc.</t>
  </si>
  <si>
    <t>Construction will include the demolition and renovation of 5025 Penn Avenue, as well as demolition of the attached gravel lot and new construction of a four-stop elevator, parking space, retaining wall, extension of sidewalks, tree implantation, and fenced-in patio. Funds will be used for materials including masonry, wood, steel, glass, flooring, plumbing materials, electrical materials, roofing materials, and all associated labor. All requested RACP funds will be used for construction purposes.</t>
  </si>
  <si>
    <t>Ursinus College</t>
  </si>
  <si>
    <t xml:space="preserve">The Project scope includes the repurposing of a mutli-bay garage structure, located in the rear of 426 E Main Street into a Craft Spirit Distilling and Bottling Facility. A parking lot will be installed, along with stormwater remediation to account for the increased impervious surface. The Project also includes the creation of a Tasting room/Café serving PA Spirits/beer/wine, coffee products and food, all locally sourced products. The Café/Tasting room project is located at 454 E Main Street. An accessible route will be constructed to make the building accessible from the parking lot for all individuals. </t>
  </si>
  <si>
    <t>The Jersey Shore Regional Public Services Complex is a multi-year project that ultimately will re-house all Borough of Jersey Shore municipal operations, including its Highway Department, as well as emergency services and a district magistrate's office. The project will positively impact the region by increasing the quality of life for the Borough of Jersey Shore, Lycoming County, and surrounding areas through increased efficiency and effectiveness of essential public safety and operational services, and by contributing to the progress of Lycoming County's existing Comprehensive Plan. The Jersey Shore Regional Public Services Complex is planned in three phases that will be completed on a schedule dependent on continued permitting and financing efforts.</t>
  </si>
  <si>
    <t>Clinton Country Club</t>
  </si>
  <si>
    <t>Bald Eagle Township</t>
  </si>
  <si>
    <t>Project efforts will include demolition, site prep, and new construction. Clinton County is a beautiful area, filled with natural resources and attractive to tourists, but in 2014, the Clinton County Comprehensive Plan identified several major issues and concerns for residents related to per capita income, unemployment, and poverty rates. The Clinton Country Club Redevelopment project will address both economic and community concerns by creating jobs in the leisure and hospitality industry, and by boosting economic activity by increasing the current recreation capacity of the clubhouse, which will be replaced with a modern recreation facility.</t>
  </si>
  <si>
    <t>Silvercare Skilled Nursing LLC</t>
  </si>
  <si>
    <t>The space will undergo comprehensive demolition and renovation, introducing features such as a comprehensive security system and a state-of-the-art therapeutic pool for behavioral and cognitive care.The renovation will also involve demolition, carpentry, insulation, concrete and masonry, door and window installations, ceiling and millwork, flooring, painting, advanced mechanical, electrical, and plumbing systems, fire protection, HVAC, a nursing call and fire alarm system, switchgear replacement with backup generator installation, elevator modernization, and more, all aimed at creating a secure, comfortable, and modern long-term care facility, enhancing the City of Chester's healthcare infrastructure.</t>
  </si>
  <si>
    <t>Jamabar LLC</t>
  </si>
  <si>
    <t xml:space="preserve">Rehabilitation and renovation efforts will include accessible restrooms, wider doorways, and installation of an elevator. The second floor of the new conjoined facility will feature a cigar lounge with state-of-the-art ventilation and air purification systems. Exterior renovation efforts include blending The Bar on Market and 40-and-8 façades, installing larger windows and a new roof. Additional improvements include installation of a fire suppression system, efficient LED lighting, water-efficient sinks and toilets, ground-level stocking rooms for better employee and vendor safety, and facility enhancements to provide for music performances. </t>
  </si>
  <si>
    <t>This project includes improvements to the building at the N. Broad Campus (4805-07 N. Broad St.) and improvements at the Ogontz Avenue campus (7446 Ogontz Avenue). Electrical, HVAC, and piping improvements at both campuses will ensure that learning facilities are equipped to meet the needs of PTTI's current curriculum. Auto lifts and charging stations for electric vehicles will be added to both sites, ensuring that learning facilities are up-to-date with the newest and safest technology.</t>
  </si>
  <si>
    <t>TECfusions Inc</t>
  </si>
  <si>
    <t>Lower Burrell City</t>
  </si>
  <si>
    <t>TECfusions will build a Hyperscale Data Center New Kensington - a 200 MW data center with three buildings of 30MW each with 10 MW in reserve powered by dual fuel energy-efficient, low-emission on-site micro-grid. This Phase I includes equipment, emergency generation, UPS systems, electric switchgear, transformers, breakers, cabling, and building materials.</t>
  </si>
  <si>
    <t>Nichol Avenue McKees Rocks LLC</t>
  </si>
  <si>
    <t>The project involves environmental remediation, site preparation, transportation/road upgrades and construction of three new buildings located on a vacant Brownfield in Stowe Township. The site requires significant environmental remediation, such as the removal of underground tanks on the site. Additional site prep will take place to prepare for building construction along with transportation improvements to the surrounding roads that access the site. Three buildings will be constructed that will have the capacity to hold up to 9 tenants total.</t>
  </si>
  <si>
    <t>Hispanic Association of Contractors and Enterprises (HACE)</t>
  </si>
  <si>
    <t>HACE will apply the requested RACP funding to construction renovation costs. The design and construction of the building and landscaping of the grounds. The RACP funding will support the project's hard costs, including pre-construction sitework, and costs associated with the core and shell of the building. Other project costs include environmental remediation, appraisals, energy star certification, developer's fees and architectural fees.</t>
  </si>
  <si>
    <t>East Penn Manufacturing</t>
  </si>
  <si>
    <t>Lyons Borough</t>
  </si>
  <si>
    <t>The RACP funds would be used for the construction of a building addition to the existing EPM Wastewater Treatment Plant: site work, concrete, masonry, steel, roofing, doors, painting, MEP, sprinkler/fire alarm, and associated costs. East Penn Manufacturing's match will cover the cost of the equipment, some construction, permitting, and design: please see the enclosed engineer's estimate for an outline of the component equipment parts. No funding would be used for land acquisition, as EPM already owns the land for the building addition.</t>
  </si>
  <si>
    <t>Pleasant Valley School District</t>
  </si>
  <si>
    <t>The funds will be used for the hard construction costs of the project including: Infrastructure replacement and upgrades for HVAC, Electrical, and Plumbing, General Building Improvement and envelope repairs to increase energy efficiency, Asbestos/HazMat Abatement, and Site Improvements.</t>
  </si>
  <si>
    <t>RACP funds will be used for the build out of The Ben Franklin Innovation &amp; Community Impact Center. RACP funds for this component of the 3.0 project will enable BFTP's full vision for the community impact center to come to fruition by supporting the expenditures required for fit out of 21st century lab space for emerging companies and entrepreneurs who otherwise would not afford to rent this type of space.</t>
  </si>
  <si>
    <t>Millvale Vista 1 LLC, an entity of Q Development</t>
  </si>
  <si>
    <t>Millvale Borough</t>
  </si>
  <si>
    <t xml:space="preserve">The requested RACP funds will be used to offset the unique costs related to this historic infill site of extreme topographical changes. In order to make the redevelopment viable and comport both with current zoning requirements and modern expectations, parking spaces will need to be added. Each of these spaces will require modern stormwater management controls to mitigate potential risks to Millvale. </t>
  </si>
  <si>
    <t>Wellsboro Electric Company</t>
  </si>
  <si>
    <t xml:space="preserve">Wellsboro Electric Company will be demolishing an existing office and old generating facility to enable the construction of a new office and optimize the use of the property. The new facility will utilize concrete and stone construction while heating and cooling with state of the art heat pump technology. An older diesel standby generator will be replaced by a state of the art natural gas generator to support our phone and computer systems in case of an outage. </t>
  </si>
  <si>
    <t>The new building will be constructed on the campus of Holy Family Institute near the existing Nazareth Prep high school. The main entrance will face Ohio River Blvd (looking north) with the opposite side adjacent to the existing 1930's gymnasium. The building is one floor, including locker rooms, storage and receiving; restrooms, concessions and the multi-use performance, meeting and athletics area. The multi-use performance space will feature a fixed stage, flexible seating for 300, and a regulation-sized gymnasium--all features and amenities currently not available to our students.</t>
  </si>
  <si>
    <t>Urban Affairs Coalition (UAC)</t>
  </si>
  <si>
    <t>The UAC PNC Bank North Broad Community Connection Center project construction is related to the hard cost for renovations. These funds are essential to properly readapt the space for a more conventional practical use. Specifically, the RACP supports improving building decor, modification of existing structure, re-equipping, and retrofitting to help allow for the building's sustainability and energy efficiency. RACP support for the project's construction costs will subsequently support local construction jobs and related activity.</t>
  </si>
  <si>
    <t>Piers 38-40, LLC</t>
  </si>
  <si>
    <t>RACP funds will be utilized to stabilize the center pier inclusive of the removal of paving, decking and beams; and will replace with stabilized foundation material and decking. Pier 39 will also be updated with the installation of a new freight elevator system, lighting, heat, and facade repairs.</t>
  </si>
  <si>
    <t>Urban Academy Charter School of Greater Pittsburgh</t>
  </si>
  <si>
    <t>As part of the Urban Academy's comprehensive vision and approach, in requested RACP funding will support critical renovations including demolition, excavation, and foundation work; a new, weather-resistant roof, exterior walls, interior partitions, and finishes; and vital infrastructure including plumbing, HVAC, electrical systems, and specialized equipment. Urban Academy's goal is to create a safe, inclusive space that empowers local residents and families through educational and cultural programs, while providing much-needed resources and fostering a stronger sense of community.</t>
  </si>
  <si>
    <t>Green Hamilton LLC</t>
  </si>
  <si>
    <t>A significant portion will be allocated to retail spaces build out to secure high value tenants for the neighborhood. Focusing on empowering African American entrepreneurs within our retail spaces. The allocated funds will enable these business owners to establish a brick-and-mortar presence at a rent below market rates, fostering economic opportunities and community growth. Funds will also be used site remediation, to ensure clean environmental standards, for public areas; supporting public art initiatives and community gathering spaces. EV charging stations and community garden plots, streetscape enhancements, furthermore utility infrastructure upgrades.</t>
  </si>
  <si>
    <t>Walnut Park Plaza LLC</t>
  </si>
  <si>
    <t>The scope of work includes: energy efficiency and apartment modernization upgrades; installation of a new VRF system to provide central air conditioning and heating, which will replace the antiquated steam heating system (the property has no air conditioning currently); a DOAS system to provide fresh air; replacement and relining of waste and roof drains; new windows since the existing windows are failing; replacement of all four elevators, including the original freight elevator from 1928 ; masonry repointing; and the creation of ADA accessible apartments.</t>
  </si>
  <si>
    <t>Delaware County Community College proposes to establish a workforce-focused campus that will provide education and training to meet the needs of the region's employers in several vocations. RACP funds will be used towards the construction of the Student Production Kitchen, the Culinary Arts Lab, the Demonstration Kitchen, and the Alternate 01-01 - Ground Floor Culinary Labs Scope.</t>
  </si>
  <si>
    <t xml:space="preserve">This project will be the construction of an approximately four level, public parking garage on land known as 525 Riverside Drive, that will be owned and operated by the Allentown Parking Authority. The parking garage will serve the Lehigh Riverfront project allowing for greater use of the remaining property for business and residential development. </t>
  </si>
  <si>
    <t>This project is the rehabilitation of the existing deck, adding lighting under the deck over N. Lumber Street, and adding a new mural on the deck, which is currently owned by the Allentown Parking Authority. The deck holds approximately 645 parking spaces.</t>
  </si>
  <si>
    <t>This project is the purchase and rehabilitation of an existing parking deck.</t>
  </si>
  <si>
    <t>Muhlenberg College</t>
  </si>
  <si>
    <t xml:space="preserve">The overall project will modernize &amp; expand the existing Seegers Union building. The top floor will feature an event space. The 2nd floor includes meeting space for students and employers, while the 1st floor will include a new welcome center. The existing footprint of the building will undergo a significant renovation, which will include renovating the General's Quarters (snack bar), the widely used fireplace lounge, conference rooms, several event spaces, and upgrading the coffee shop and campus bookstore. </t>
  </si>
  <si>
    <t>Impact Services Corporation</t>
  </si>
  <si>
    <t>The RACP funds are being requested for the non-residential property. The property located at 124 E. Indiana Ave, Phila, Pa 19134 will be fully renovated subject to Historic requirements and fit out for the identified tenants. The renovations will include all new mechanical systems and utilities, flooring, historic windows, roofing, elevators, stairs and finishes. The project will also include completion of site work and parking for access to the building.</t>
  </si>
  <si>
    <t>Homer City Redevelopment, LLC</t>
  </si>
  <si>
    <t xml:space="preserve">The proposed Pipeline Improvement Project will consist of all development phases - design and engineering, permitting, and construction of the natural gas pipeline infrastructure. The Generating Station is located within five miles of the Texas Eastern gas pipeline system, which consists of three lines running east-west between Blairsville and Black Lick, PA. The proposed route will start from the Texas Eastern at the Delmont-Armagh pipeline segment in Blairsville, PA to traverse north to the Homer City Generating Station. </t>
  </si>
  <si>
    <t>Penn State Health St Joseph Medical Center</t>
  </si>
  <si>
    <t>The current outdated catheterization lab #2 will be completely renovated. Mechanical and electrical systems will be upgraded and replaced as required to support the state-of-the-art medical equipment. Heating, ventilating, and air conditioning systems will be modified to provide adequate airflow for strict temperature and humidity control as well as infection prevention.</t>
  </si>
  <si>
    <t>St. Michael the Archangel School</t>
  </si>
  <si>
    <t>The project entails addressing three critical needs of the St. Michael the Archangel School Buildings, whose enrollment has increased in the past two academic years. The project focuses on three critical areas: School Security, Modernization of Environmental School Facilities, and Facility Expansion.</t>
  </si>
  <si>
    <t>Indian Creek Foundation</t>
  </si>
  <si>
    <t xml:space="preserve">Blueprints and plans for each of the facilities are completed and construction costs are based on these plans. A total of three ADA compliant, 1300 sq ft, one story, Community Living Arrangement (CLA) buildings that are reserved for persons with disabilities on a waiver will be constructed. </t>
  </si>
  <si>
    <t>Cumberland-Perry Area Career and Technical Center</t>
  </si>
  <si>
    <t xml:space="preserve">Funds will be used towards the construction and renovations of the CPACTC facility. The use of potential RACP funds include Demolition, Renovation Costs, New Construction - Conventional, New Construction - PEMB, Asbestos Abatement Costs, Site Work, Equipment and Specific Unit Costs, Escalation Factors, and Design costs. </t>
  </si>
  <si>
    <t>Dallas Area Fall Fair INC ta Luzerne County Fair</t>
  </si>
  <si>
    <t>The Luzerne County Fair Sports Dome Project will consist of the building of a brand-new sports dome complex located on an unused area of the fair complex located off State Route 118 in Lehman, PA. The project will include the site development and improvements, the creation of a new access point to the fair property, a new parking lot area, and the construction of a nearly 110,000 SF indoor dome complex and facility that will feature a turf field.</t>
  </si>
  <si>
    <t>RCAP funding will be used for the renovation and construction of the entire building and upgrades, which have been detailed on the attached budget estimate by SOTA Construction. Construction will include demolition, drywall and ceiling installation, plumbing, electrical, windows, HVAC, electrical work, roofing, furnishings, operational costs, and soft costs, the total cost of the Hillel Academy Capital Project.</t>
  </si>
  <si>
    <t>The infrastructure will be upgraded for code compliance and to meet new program requirements. Housed in this facility will be The Center for Academic Study, Research, and Engagement; Student Success Services; History and Cultural Center; Writing Lab; offices for humanities faculty, library and other staff; and multi-purpose spaces for meetings and events. Redevelopment of the facility includes selective demolition, utility upgrades, window and facade replacement, roof replacement, mechanical, electrical, plumbing, fire alarm equipment upgrades and installation, interior finishes, furniture, fixtures, and equipment.</t>
  </si>
  <si>
    <t xml:space="preserve">Funds will be used to complete demolition work, including removing all HVAC piping and air handling equipment in the attic and basement of the Historic Landmark Building. Following demolition, new equipment and piping will be installed, including air handling units, a new cooling tower, a steam boiler for humidification and a heat exchanger. New steel supports for the attic unit will also be installed, along with new duct work, insulation, and electrical controls. Demolition and repair will also include removing and replacing steel grates, and cutting and patching walls and ceilings. </t>
  </si>
  <si>
    <t>The North Fayette Boulevard is a proposed roadway connection located within the North Fayette Township, PA. Construction of the road will also include the construction of new infrastructure including potable water and sanitary sewer lines, natural gas lines, pedestrian lighting and sidewalks, ADA accessibility, and stormwater management facilities. Through execution of these improvements, local residents and travelers traversing throughout the Township will benefit from increased access and efficiency to local residential, commercial, business and recreation opportunities.</t>
  </si>
  <si>
    <t>Frank Martz Coach Co. dba Martz Trailways</t>
  </si>
  <si>
    <t>Martz Bus Company envisions a transformative redevelopment project at their Delaware Water Gap facility. The plan entails constructing a modern terminal, replacing the existing building, and revamping site infrastructure for enhanced safety. The new facility aims to optimize the passenger experience, featuring state-of-the-art amenities. Infrastructure upgrades focus on creating a secure environment, incorporating cutting-edge design and technology. This redevelopment aligns with Martz Bus Company's commitment to innovation and safety, providing a revamped hub for seamless travel experiences.</t>
  </si>
  <si>
    <t>Jefferson County-DuBois Area Vocational Technical School</t>
  </si>
  <si>
    <t>This project will consist of repairing and restoring the roof of the school's primary building. This process will allow the school to bypass a full replacement while extending the life of the existing roof for an additional 30 years. We will also upgrade and expand the hardware and software of the building automation systems which control the HVAC within the facility. These upgrades to our infrastructure will provide a comfortable and healthy learning environment along with increasing efficiency by using less energy resources.</t>
  </si>
  <si>
    <t>POWER</t>
  </si>
  <si>
    <t>The project scope is the build-out of 8,765 square feet on the upper ?oor of the POWER campus at 7436 McClure Avenue in Swissvale for 21 patient treatment rooms. The scope of construction includes framing, drywall, ?ooring, as well as all major building mechanical systems such as plumbing, HVAC, life safety, and electric.</t>
  </si>
  <si>
    <t>Shippensburg University</t>
  </si>
  <si>
    <t>Shippensburg University is renovating an existing building on campus, Kriner Hall, to house three entrepreneurial programs together: the Diller Center for Entrepreneurial Leadership, the Morgan Makerspace and the Small Business Development Center (SBDC). This Entrepreneurial Hub will create a dynamic one-stop-shop to empower students, faculty, and community members to develop innovative ideas, create prototypes and establish or grow small businesses, resulting in increased economic development for one of the fastest growing regions in Pennsylvania.</t>
  </si>
  <si>
    <t>The new Recreation Center will be a two (2) story structure constructed behind the existing municipal building on property already owned by North Strabane Township. The 1st floor will house an entry lobby, public rest rooms, locker rooms, workout room, pickle-ball court, and gymnasium with basketball court. The 2nd floor will contain a multi-use recreation area which will be used for activities such as Pilates, Spinning, Zoomba, Yoga and miscellaneous Senior Citizen activities. The entryway to the recreation center will be ADA compliance and there will be an elevator to the 2nd floor.</t>
  </si>
  <si>
    <t>TR3 Landings JV LLC</t>
  </si>
  <si>
    <t>The North Shore Parking &amp; Commercial Development projects consists of the relocation of water and sewer infrastructure, site work, general building construction, planning and development of the parking deck infrastructure with electric charging stations, and the build out of public open space. With estimated construction costs prepared by PJ Dick for the planning team, the $30 million project scope proposes to use the $15 million grant request to support the relocation of water and sewer line infrastructure and general construction.</t>
  </si>
  <si>
    <t>The Citizen Science Lab</t>
  </si>
  <si>
    <t xml:space="preserve">The total project will include renovation of the existing building into lab spaces, a connected greenhouse and chicken coop, storage space, and an electrical room. TCSL will expand the existing footprint with a new building, which will house offices, restrooms, and a classroom, as well as serve as a flexible connector to the building's existing entryway and front desk area. </t>
  </si>
  <si>
    <t xml:space="preserve">City of Pittston </t>
  </si>
  <si>
    <t>This public-use project will take place at the site of the former Quinns Supermarket lot that currently sits vacant and blighted. The project will involve creating a mixed-use, 4-level parking garage complete with retail and residential units. The project will also break ground on the City of Pittston's Promenade, an-open air area that includes greenery, walking paths, and aesthetically pleasing architecture. The parking garage will have solar components and EV charging stations, which will be the first of their kind in Pittston City.</t>
  </si>
  <si>
    <t>This project involves constructing updated laboratory space in Building 2 in which it can conduct research and development (R&amp;D) activities. The laboratories in Building 2 were originally constructed in the 1960s. In order to ensure the latest safety practices and conditions, it was necessary to upgrade the current facilities to the latest design and safety practices. The existing labs are located in a closed environment, have a shared airflow, and were constructed under older laboratory standards.</t>
  </si>
  <si>
    <t>We plan to use the funds primarily to fund construction and the interest on the loan being used for interim financing on the project. The project is seeking additional funding due to a number of change orders that were required for the project, such as unforeseen conditions with the underground piping, a change in the original plans to update the HVAC system to comply with classroom codes, and to cover interest that will be paid after the union had to apply for a bank loan to finish construction. The RDA forms show the whole project as the costs could not be broken out into a separate project.</t>
  </si>
  <si>
    <t>The new giraffe building is a single-story agriculture structure with a footprint and mezzanine level for husbandry and care. It is intended to accommodate staff periodically for collection management and care. Construction will include durable, non-combustible materials for longevity and protection of the collection. Concrete or soft substrate floors, clear span structure, masonry walls, windows for daylighting, and steel containment will develop the shell. Utility support will include heat, ventilation, plumbing, sprinkler system, power, fire alarm, and telecommunication systems.</t>
  </si>
  <si>
    <t>RACP funds will be used for the construction of the new building to serve as the home for the Township Police Department. The building will be designed to offer an up-to-date law enforcement environment. There will be a variety of offices to accommodate different functions – for example those for meetings with the public and other offices offering more privacy for meeting with alleged perpetrators and victims. Offices with more of a standard feel will be provided for ranking officers. There will be specialized areas such as holding cells, radio and computer analysis areas, lockers and washroom, gym and lunch room and so forth.</t>
  </si>
  <si>
    <t>Due to the deteriorated conditional of the building, there is significant asbestos abatement that must occur in order for an adaptive reuse to be a viable option. Furthermore, the complete interior will need to be demolished to make for a clean core and shell that can then serve as the starting point for the new construction.</t>
  </si>
  <si>
    <t>The project will repair and improve the aging infrastructure of the Creutzburg Center, increase accessibility to the main floor and other public spaces on the 2nd and 3rd floors, and maximize the use of the public space for educational and recreational purposes. External repairs and improvements include a ramp to the main entrance, replacing the 40-year-old failing roof, repointing the fieldstone, and extensive repairs to the wrap-around porch. Internal repairs and improvements include an accessible restroom on the main floor and upgrades to the mechanical, electrical, and plumbing systems to bring them up to code.</t>
  </si>
  <si>
    <t>Blue Sky Acquisition LLC</t>
  </si>
  <si>
    <t xml:space="preserve">The project will involve all site work and grading, offsite traffic improvements as well as installation of underground utilities (Storm water collection system). The site requires a specialized deep foundation system consisting of poured modulus columns that will be necessary to support building pads. Upon completion of the underground infrastructure an engineered soil cover will be installed in accordance with the Act 2 Cleanup Plan and the associated Materials Management Plan, to be further capped by a fully paved site. </t>
  </si>
  <si>
    <t>School District of Springfield Township</t>
  </si>
  <si>
    <t>The funds will be used for the hard construction costs of the project including: Expansion of the geothermal well field to support new HVAC equipment, new kitchen equipment, new design layout of the kitchen and cafeteria, new entrance addition and relocation of the administrative suite, conversion of the existing administrative suite to a clinical suite, auditorium additions including a stage, and renovations to the gang toilet rooms. ADA upgrades include the renovation of the toilet rooms and the replacement of an ADA lift with a compliant ramp to provide universal design.</t>
  </si>
  <si>
    <t xml:space="preserve">In this application to the RACP Program, Pressley Ridge Proposes investment in the renovation the Pressley Ridge School. The facility operates as an Approved Private School and Partial Hospitalization Program (Day School only) offering small class sizes with a high staff to student ratio. Any funds awarded to the project will be used to support site work along with the renovation of the renovation of the gym, administrative services area, classroom areas. </t>
  </si>
  <si>
    <t>The project will construct nine pickleball courts available to the public. It will also provide for expanded parking and pedestrian accessibility features. The construction will occur at the Hermitage Athletic Complex (HAC) which has become a regional destination for family recreation. The project will add pickleball courts, thereby expanding recreational offerings at the complex, while addressing parking and accessibility needs associated with increased use of the complex.</t>
  </si>
  <si>
    <t>The Town Center Project will revitalize the 17-acre reservoir area with construction of a municipal complex offering a community center, business and park offices, and restrooms. Renovation of the adjacent water building will be separately funded. A Plaza, Great Lawn, and 62-foot Community Table will surround the two buildings, offering a gathering place for area residents. An accessible multimodal Greenway will encompass the reservoirs, offering access to an ADA fishing dock and kayak launch, overlooks, swings, and get-downs constructed near the water.</t>
  </si>
  <si>
    <t>Northampton Fire Station #3</t>
  </si>
  <si>
    <t>The Proposed RACP Scope is the construction of the Northampton Fire Station #3 located at 50 Newtown Richboro Road, Richboro, PA and includes building and site demolition, erosion control, site clearing, earthwork, grading, site concrete and asphalt.</t>
  </si>
  <si>
    <t>The requested RACP funds will be used to fund hard construction costs and associated soft costs for Good Shepherd Senior. Good Shepherd Senior is a 55-unit new construction development in a 4-story building in the Overbrook neighborhood of Philadelphia. Building amenities include a fitness room, management suite, and a community room for residents.</t>
  </si>
  <si>
    <t>Clinton County</t>
  </si>
  <si>
    <t>The project will primarily consist of construction of an ADA compliant Trail Aggregate Surface along existing abandoned rail Right of Ways, along with parking areas, bridge crossings, safety railings, pavement markings and way finding signage. The project will also include engineering, inspection, legal and administrative tasks to complete the project.</t>
  </si>
  <si>
    <t xml:space="preserve">RACP funding will be used for demolition needed to accommodate new construction. Cost for purchase of materials and installation of foundations. concrete, structural steel, metal decks, stair cases, insulation (roof and wall), clading (glass and metal panels), interior fit-out (partitions, doors, flooring, ceiling, painting), fire protection (sprinkler systems), plumbing (rough for all bathrooms), HVAC, electrical, life safety (emergency exits, lights, alarms) elevator, utilities. Professional services including, attorney, architectural, engineering and management fees. </t>
  </si>
  <si>
    <t>African American Cultural Center (dba August Wilson African American Cultural Center)</t>
  </si>
  <si>
    <t>This project consists of the replacement of four Rooftop Air Handling Units (RTU's) 1, 2, 4, &amp; 5. All funds will be used to replace the HVAC system.</t>
  </si>
  <si>
    <t>Franklin &amp; Marshall College</t>
  </si>
  <si>
    <t>Funds will be used towards the hard construction costs of the F&amp;M Strength, Conditioning, and Wellness Center, which include Substructure, Shell, Interiors, Services, Special, and Sitework. Other project costs outside of the RACP scope include design and professional fees, owner supplied fixtures, furnishings, and equipment, technology, contingencies, and other related soft costs. Once completed, the F&amp;M Strength, Conditioning, and Wellness Center will be a two-story facility located on the east side of the Alumni Sports &amp; Fitness Center.</t>
  </si>
  <si>
    <t>The project focuses on the Finishes and Fit-Out of the interior space of the building. Schematic design created by Gwen's Girls' architect partner, Rothschild Doyno Collaborative, identifies finish and fit-out renovation components to include framing out and installing doors and windows, rough carpentry, tiling, acoustical treatments, signage, restroom build-out, appliance installation, flooring, cabling/wiring, internet connectivity, lighting, shelving, plumbing, painting, and other modifications necessary throughout the interior of the building to ultimately make the space suitable for occupancy.</t>
  </si>
  <si>
    <t>Butler Built will provide a permanent showcase for historic Butler Built vehicles by Butler automakers American Austin, American Bantam, Huselton and Standard. It will display area for Bantam factory artifacts along with exhibit space for Butler County's historical societies. It will provide educational spaces, event spaces, office spaces, meeting rooms and conference rooms. The funds will be used for engineering and construction to build display areas, exhibit, educational and event spaces along with office, meeting and conference rooms.</t>
  </si>
  <si>
    <t>Greater Valley Young Men's Christian Association</t>
  </si>
  <si>
    <t>We will renovate our Y, which is a downtown Nazareth landmark located at 33 S. Main Street. Funds will be used to support the project's direct construction costs, including, but not limited to, concrete, masonry, steel work, carpentry, roofing, framing, plumbing, HVAC, electrical, environmental cleanup, equipment, escalations, etc.</t>
  </si>
  <si>
    <t>Penn Terminals, LLC</t>
  </si>
  <si>
    <t>This Project aims to convert vacant office space at Penn Terminals into a new locker room area for its unionized employees, with separate locker room areas for men and women (which is not currently an option at the existing locker room facility). Upon completion, the old locker room will be demolished, increasing cargo handling space at the port.</t>
  </si>
  <si>
    <t>Funds from the grant program will be used exclusively for facility construction. The Township has appropriated separate funding for design. It is anticipated that the construction will involve the award of a General Contractor and separate awards of subcontractors for facility needs such as mechanical, plumbing, electrical, and geotechnical components of the construction. Application of the grant proceeds will focus on costs associated with the General Contractor and subcontractor engagements.</t>
  </si>
  <si>
    <t>Young Black Motivated Kings &amp; Queens</t>
  </si>
  <si>
    <t>Penn Hills Township</t>
  </si>
  <si>
    <t>The project involves the first phase of renovations at the former Lincoln Park Community Center which is being reinvisioned as the De'Avry A. Thomas Community Center. The new center is designed and upgraded to meet current community needs. The first phase of work includes upgrading the existing building systems and addressing items identified in the Phase I ESA. Four major subcontractor bid packages will be part of the scope: 1) Asbestos Abatement, 2) HVAC, 3) Roofing, 4) Masonry repairs to the gym wall and 5) parking lot and site improvements.</t>
  </si>
  <si>
    <t>DON Enterprises, Inc.</t>
  </si>
  <si>
    <t>A comprehensive renovation of the building is planned. The exterior build out will include windows and entries/exits. Site work is expected to include storm water management, ADA requirements for loading and unloading, improved parking lot, and exterior lighting. The interior build out of all 5 floors of the building will include new all new mechanicals - electric, heating, air conditioning, water, fire alarms, fire suppression,sanitary hook-ups. Interior insulated walls will be constructed and flooring will be installed. Interior finishes are being determined.</t>
  </si>
  <si>
    <t>Settlement Music School</t>
  </si>
  <si>
    <t>General construction will include creating a more welcoming entrance, revitalizing unused spaces for more programming, upgrades to electrical, HVAC, and plumbing systems, replacing flooring and lighting fixture throughout, aligning program functions, and modifications to remain compliant with ADA regulations. Site improvements will reduce vehicular congestion, improve safety, and create a new outdoor performance and play space. A re-imagined 4th floor will take advantage of a breathtaking view of the city, currently only seen by a few students, but which will be converted to a third public gathering space.</t>
  </si>
  <si>
    <t>Bringing locations of the building up to ADA compliance, construction of new wellness center, renovation of old wellness spaces to allow for group exercise and classes, community space, teen space, kitchen space both for feeding at risk youth outside of school hours and for teaching. As well as much needed major maintenance, infastructure, and utilities repair and improvements.</t>
  </si>
  <si>
    <t>HANOVER TOWNSHIP LUZERNE COUNTY - HANOVER TOWNSHIP, PA</t>
  </si>
  <si>
    <t>Demolition of the current track and installation and construction of a new oval track with poly resin rubberized track surfacing. Jumping and pole vault runway high jump pad curbing</t>
  </si>
  <si>
    <t xml:space="preserve"> Provco Pinegood Kutztown, LLC</t>
  </si>
  <si>
    <t>This project is comprised of 5 parcels of vacant land including one rental house on the corner of Route 222 and Long Lane in Kutztown, PA. The construction will consist of new stormwater facilities, the relocation of septic and well facilities, environmental baseline testing, retaining walls, driveway connections from Tomahawk Drive and Route 222, and a decel lane. This development provides a convenience store with gas including 8MPDs and 16 fueling positions. It will also provide improvements for the adjacent XODE printing facility which will be outlined in the budget cost analysis below.</t>
  </si>
  <si>
    <t xml:space="preserve">RACP funding that will go towards the construction costs of this project. The requested funding will bolster existing RACP awarded funding (all to be used for construction) that will be used as part of this project, completing the funding stack and bringing this project to shovel-ready state. </t>
  </si>
  <si>
    <t>This project entails the complete demolition of the existing building, the site infrastructure and all of the existing site improvements, and their replacement with new improvements, including a recreation building containing a regulation size gymnasium and ample flexible programming space. The new site improvements will include a new stormwater management system, new outdoor lighted basketball courts, a new all-purpose court; a 'sprayground' feature will be installed for the enjoyment of all. A paved exercise path will be constructed around the perimeter of the site with exercise stations along the way.</t>
  </si>
  <si>
    <t>The project includes construction expenses to redevelop vacated space in the hospital's former Emergency Department with a second MRI, waiting room, registration, and support spaces. The area to be redeveloped for the MRI suite and waiting area is vacated area, leaving shell space for future growth in nuclear medicine and cardiology services.</t>
  </si>
  <si>
    <t>The Lands at Hillside Farms</t>
  </si>
  <si>
    <t>Kingston Township</t>
  </si>
  <si>
    <t>The funds will be used to restore existing historic structures, for abatement, and for educational signage associated with each structure in order to permit passive education for visitors. The project will employ carpenters, timber framers, abates, electricians, roofers, masons, etc. In general, the funds would be used for construction, with a small portion for permanent educational signage, bridge loan interest, and permits.</t>
  </si>
  <si>
    <t>Geneva College</t>
  </si>
  <si>
    <t>This project will install an elevator, ADA accessible bathrooms, an ADA compliant entry, and renovate the Auditorium to make the space fully accessible to mobility challenged individuals. Additionally, the project will restore the historic cornice on the top of the building, address concerns with the HVAC system, and rehabilitate sections of the building. These improvements will ensure that Old Main has the necessary infrastructure to be an anchor between the Beaver Falls Community and the Geneva College Community.</t>
  </si>
  <si>
    <t>Funds will be utilized for design engineering and construction activities associated with the rehabilitation/reconstruction of the Cherry Valley Dam to ensure compliance with current Pennsylvania DEP regulations</t>
  </si>
  <si>
    <t>Enon Tabernacle Baptist Church</t>
  </si>
  <si>
    <t>This project consists of the design and construction of a new perimeter fence at the above-mentioned address. The fence will consist of approximately 116 masonry piers at approximately 26 feet on center that secure decorative aluminum fencing. The system will also include a large monument section with a screen and lighting.</t>
  </si>
  <si>
    <t>Clairton Industrial Center, LLC</t>
  </si>
  <si>
    <t>Clairton Industrial Center, LLC intends to redevelop the former Hercules site for flex industrial use. Site preparation and infrastructure improvements will commence in early 2024. The proposed project entails core and shell construction for an industrial building in Phase I. Clairton Industrial Center, LLC will market the property on a local, regional, and national level to companies seeking to start a presence in the Pittsburgh region or those seeking to expand.</t>
  </si>
  <si>
    <t>Called to Serve Community Development Corporation</t>
  </si>
  <si>
    <t>The RACP funds will be used towards hard construction costs for renovation of the lower level into a primary medical practice. The funds will be spent on the following items: structural improvements to bring the lower level up to current medical grade to support a primary medical practice use including, new mechanical, electrical, plumbing, and fire protection systems and equipment, installation of an elevator, removal of some interior walls to provide larger-scale medical office spaces, exam rooms, new thermally efficient windows, new ADA accessible entrance, interior restoration and lighting.</t>
  </si>
  <si>
    <t>Commonwealth University of Pennsylvania</t>
  </si>
  <si>
    <t>Mansfield Borough</t>
  </si>
  <si>
    <t>Project work covered by these phases includes architecture and engineering services, inspections, slate roofing, rubber roofing, scaffolding, electrical work, masonry, high elevation painting, and paving repair.</t>
  </si>
  <si>
    <t>Paul and Lisa DeAngelo Family Foundation</t>
  </si>
  <si>
    <t>This project will entail the construction of an indoor youth sports facility. The facility will include soccer fields, field hockey, basketball courts, and gathering space.</t>
  </si>
  <si>
    <t>Grings Hill Business Park, LLC</t>
  </si>
  <si>
    <t>Grings Hill Business Park will consist of two industrial buildings.. This is a new construction project that will include site work, building construction, landscaping and off-site road improvements to Grings Hill Road and also SR-222 via addition of a right turn lane. The project will target logistic, distribution and manufacturing end users.</t>
  </si>
  <si>
    <t>Lancaster Emergency Medical Services Association</t>
  </si>
  <si>
    <t>The current building will be completely renovated with an addition. It will house our administrative staff on the top floor and the bottom floor will house our Community Paramedic Staff and our Education Department. The bottom floor will also have two training rooms to train new EMT's and provide CPR classes. We will also be building a fleet maintenance building to be able to continue to do all the needed maintenance on our current fleet of vehicles. The pavilion on the property will be renovated to house our supplies and logistics department along with needed storage.</t>
  </si>
  <si>
    <t>Conversion of an outdated, antiquated office space into a ground floor mixed use component for the multi family residences that are planned. The building's foot print is not conducive to the modern, large floorplan in our redevelopment plan. Creation of a light well through the building to allow natural light for interior units, All new mechanical and electrical infrastructure, Steam heat conversion to modern gas and electric, Install new roofing, Purchase and install new elevators &amp; conveying systems, Façade repairs and preservation, Entire building window and storefront replacement</t>
  </si>
  <si>
    <t xml:space="preserve">Home Elite, Ltd. </t>
  </si>
  <si>
    <t>Perry Township</t>
  </si>
  <si>
    <t xml:space="preserve">The applicant requests RACP funding for the development of Moceri Drive, a critical part needed to prepare the site for the construction of the Perry Commercial Center and expand opportunity for further economic development across Perry Township and Shoemakersville. The construction costs will be used for the roadwork, signalization, earthwork, stormwater management, electrical and more needed to create the new road and prepare space for the commercial center to be built. </t>
  </si>
  <si>
    <t>Morning Development, LLC</t>
  </si>
  <si>
    <t>The RACP grant funds will go towards the hard construction costs associated with the development of the mixed-use property, specifically for the construction and buildout of commercial space and the outdoor public amenities.These costs are, selective demolition, site work, streetscaping improvements, installation of outdoor seating and gathering facilities, HVAC installation, framing, fire suppression system installation, finishes, window and door installation, thermal and moisture protection installation, electrical improvements, plumbing improvements.</t>
  </si>
  <si>
    <t>Brigaloon, Inc</t>
  </si>
  <si>
    <t xml:space="preserve">RACP will be utilized for remediation, demolition, site stabilization, stormwater management, sound attenuation system construction, paving, pedestrian improvements, and landscaping. The site will be prepared for development of a state-of-the-art industrial/flex building with employee parking in the front and truck loading dock in the rear. </t>
  </si>
  <si>
    <t>Braddock Flex, LP</t>
  </si>
  <si>
    <t>The funds will be used for construction activities and renovations that are described above. This includes demolition and removal of specific the vertical farming operations, modifications to the specialized refrigeration, HVAC and central Cooling Tower systems, the construction of new manufacturing rooms with Insulated Metal Panel walls and ceilings that will be food grade as well as building modifications for the additional 200 employees, working within the facility.</t>
  </si>
  <si>
    <t>Sans Souci One, LLC</t>
  </si>
  <si>
    <t>This project will place an addition onto their current office space for employees and add high-bay warehouse space for manufacturing, shipping, importing and exporting. Funds will be used for sitework, demolition, excavation, sprinkler fitting, general construction, mechanical work, utility and plumbing.</t>
  </si>
  <si>
    <t>The Big SandBox, Inc.</t>
  </si>
  <si>
    <t xml:space="preserve">A Schoolyard Redevelopment Project for Strawberry Mansion Neighborhood, ELEVATE seeks to catalyze public space investment through capital improvement projects at three elementary schools (K-8), to create a network of safe destinations within a ten-minute walk. </t>
  </si>
  <si>
    <t>The RACP scope will include roof replacement and parking lot and lighting improvements</t>
  </si>
  <si>
    <t>RACP funds will be concentrated on the Switch House located within the Power Plant in order to renovate into office space. Renovation costs include, but are not limited to, demolition; architect; mechanical engineering plans; utilities; permits, concrete slab, glass, insulation; framing; sheetrock, doors; atrium; and interior stairs. Please reference completed RDA forms.</t>
  </si>
  <si>
    <t>Project costs anticipated to be paid with grant funds include: Creation of “pad ready” development site for commercial development through pavement removal and subgrade preparation. Relocation and extension of existing and new utilities for identified development sites. Construction of a new signalized intersection and access roadways, related infrastructure to serve commercial development, the Multimodal Transportation Center (MTC) and the Airport Terminal. Installation of new stormwater infrastructure to satisfy the latest DEP requirements.</t>
  </si>
  <si>
    <t>South Greensburg Borough</t>
  </si>
  <si>
    <t>The requested funds will be used to conduct a complete roof replacement including the downspout and gutter system required to ensure the tenant spaces are kept dry and productive. The funds will be used to complete roof replacement including the downspout and gutter system.</t>
  </si>
  <si>
    <t>Erie Downtown Development Corporation</t>
  </si>
  <si>
    <t>RACP funds will be used exclusively for the for the cost of construction. The construction includes new construction and site work for an office building and first floor covered marketplace which will serve as a four season, central gathering place in the downtown. The Marketplace will serve as an incubator with space dedicated for programming and retail for small and minority owned businesses.</t>
  </si>
  <si>
    <t>Lincoln Place Land LP</t>
  </si>
  <si>
    <t>This application seeks funding to grow and expand the economic and community impact of the Lincoln Place development, currently a shopping center in Greensburg, Pennsylvania. This application proposes a  investment under the RACP Program to support site preparation and infrastructure, which will prepare the site for construction of a residential unit property with expanded commercial retail. The property, located on Route 30 in Greensburg, has access to a traffic signal at South Greengate Road.</t>
  </si>
  <si>
    <t>Holy Redeemer Health System</t>
  </si>
  <si>
    <t xml:space="preserve">Redeemer Health recently completed a master planning process that evaluated the need for additional space for the cancer center. The result was a multi-phased renovation and expansion plan. Phase 1, the subject of this RACP request, is focused on creating dedicated support space for cancer center staff. The renovation of underutilized clinic and exam space will transform the areas to support oncology staff that will ultimately lead to the subsequent expansion phases. </t>
  </si>
  <si>
    <t>The most recent design of the new DPW facility incorporates accommodations for an indoor storage area for existing and anticipated vehicles/equipment; vehicle maintenance and wash bays; indoor general storage areas; staff offices, emergency management/training room, breakroom, rest room, locker room, and related areas; outdoor storage, parking, with ample space throughout the site to accommodate large turning radii; salt shed; fuel station; and a stormwater management system that will include a retention basin. RACP funds will support land acquisition, site work, and hard construction costs associated with the project.</t>
  </si>
  <si>
    <t>Christ the King Manor, Inc.</t>
  </si>
  <si>
    <t>The Center will supplement CTKM's current independent living cottages and apartments. The Health &amp; Wellness will include a pool, fitness room, exercise area, classroom, kitchen area and physician office space. Project efforts include base site improvements, construction of the building and paving.</t>
  </si>
  <si>
    <t>Strawberry Mansion Village is a new construction, family development consisting of affordable housing units for seniors, individuals, and families, containing a mix of one-, two-, and three-bedroom units. The units will be distributed throughout a combination of a 3-story midrise building, townhomes, and flats - across 10 publicly-owned sites. The development concept includes one 3-story midrise building and  townhomes and flats. RACP funds will be used to construct the 3-story midrise building.</t>
  </si>
  <si>
    <t xml:space="preserve">Clarion Hospital </t>
  </si>
  <si>
    <t xml:space="preserve">The project involves comprehensive renovations and improvements in existing units and common areas and addresses various issues, such as chipped door frames, damaged walls, &amp; the need to replace heat/cooling registers, stained flooring, small shower areas, and chipped/cracked windows &amp; seals. Additional enhancements include repairing headwalls, replacing worn patient belonging cabinets, &amp; removing computer hardware while repairing walls. </t>
  </si>
  <si>
    <t>All Saints Brewing Company, Inc.</t>
  </si>
  <si>
    <t>The project at ASBC will require solar panel installation, elevator installation, fire suppression, security features, and various masonry, plumbing, and HVAC renovations. The RACP funding will be used for electrical/lighting costs, which is detailed in the budget. These renovations will help All Saints with its energy consumption, upgrading to solar panels. The remaining will be put toward masonry costs such as the elevator shaft.</t>
  </si>
  <si>
    <t>Julius Silvert, Inc.</t>
  </si>
  <si>
    <t>The Julius Silvert, Inc. project at 2102 Hunter Road involves a $9 million investment, including $2 million from the Redevelopment Assistance Capital Program (RACP). The comprehensive project encompasses the construction of an office space for corporate operations and a cutting-edge test kitchen. The office space expansion signals growth in corporate activities, potentially leading to increased job opportunities in Bucks County. The state-of-the-art test kitchen, with advanced coolers and freezers, is a focal point.</t>
  </si>
  <si>
    <t>Borough of Wilkinsburg</t>
  </si>
  <si>
    <t>The proposed project entails reconstruction of the building entrance and ADA improvements, electrical generator upgrades, renovation of the police and fire departments living quarters, a new elevator, HVAC upgrades, and renovations to public and employee restroom facilities. Financial assistance through the RACP will be utilized for building renovations and mechanical upgrades. The Borough will fund a portion of construction, A&amp;E/design, and project contingencies with bond financing. Please see the attached RDA forms for a detailed breakdown of estimated construction costs.</t>
  </si>
  <si>
    <t>Collective South Side Agent, LLC</t>
  </si>
  <si>
    <t>The company has strategically chosen PJ Dick Inc. as the project's general union contractor, and the esteemed architecture and planning firm Strada will play a pivotal role as the site's architect. The property, vacant or underutilized for over a decade, is now poised for a transformative revival under this dynamic partnership in alignment with this application's scope for funding consideration.</t>
  </si>
  <si>
    <t>The proposed RACP Scope includes design costs, and construction that includes: Upgrades to existing building systems and infrastructure, including electrical, mechanical, fire protection, and digital infrastructure work, Dedicated AV/IT building wide systems required to serve operational areas and accessible wayfinding, Human Body exhibition - renovations to the core and shell, Earth Systems exhibition – renovations to the core and shell.</t>
  </si>
  <si>
    <t>RACP funding will be used for the demolition of an undersized production building at MLS' Knox production site and construction of a modern manufacturing facility in its place. The new manufacturing facility, which will contain double the square footage of the existing building, will allow MLS to introduce a new volumetric modular apartment assembly line to the site.</t>
  </si>
  <si>
    <t>LaMott Community Resource Center</t>
  </si>
  <si>
    <t>The building contains all one-bedroom units for senior occupancy. LaMott Senior will be affordable to seniors aged 55 and older at a range of income levels, including seniors. The building will have a security system that allows residents to enter and exit the building safely with electronic key access and strategically placed cameras. There will also be a robust supportive services program available to the residents onsite.</t>
  </si>
  <si>
    <t>This project contemplates the construction of a community center on one of two Township-owned properties. If the Township were successful in securing a RACP grant, work would commence on construction of an indoor recreation facility that includes two basketball courts which could be configured to accommodate six pickleball courts. Additionally, the facility would include both a large and small meeting room, a fitness center, an elevated walking track, and a lobby along with appropriate bathroom and storage space. As part of the project, site improvements would include parking facilities, lighting, and trails to connect to an existing sidewalk and trail network.</t>
  </si>
  <si>
    <t>Bethlehem Area School District</t>
  </si>
  <si>
    <t xml:space="preserve">Demolition and abatement of the existing school, construction of a new facility on the same site. The new building and site will be configured with core spaces to accommodate increased community use and provide security improvements including an expanded administration offices area with secure entry, a food pantry, and family center. The funds will be used for the hard construction costs of the project only, the initial request and award will be allocated to the General Construction Contract. </t>
  </si>
  <si>
    <t xml:space="preserve">Children and Adult Disability and Educational Services </t>
  </si>
  <si>
    <t>Swarthmore Borough</t>
  </si>
  <si>
    <t>An elevator will be installed in the south wing of the school granting student access to the second floor. The elevator will also provide access to the basement of the building where student support equipment can be stored. This project will also include renovating a boiler room into a large classroom in the school's west wing that will be used for all secondary students to improve their independent living and vocational skills.</t>
  </si>
  <si>
    <t>Funds will be used for the complete purchase and construction of the expansion to the current Cunova building which will include but is not limited to; lighting, new electric, air system, 8" concrete floors, inlaid railroad track, overhead doors, industrial heater, restrooms, office space. Additionally, the funds will be used to complete purchase and construction of railroad connection to the expansion, purchase of new sand blast booth and paint booth, and the purchase of the new 100-ton crane.</t>
  </si>
  <si>
    <t>The proposed RACP scope will be limited to the building demolition, sitework, streets and sidewalks, utility infrastructure, and associated site/infrastructure costs of the overall Bartram Village redevelopment.</t>
  </si>
  <si>
    <t>The construction of a new facility on a site along North Susquehanna Trail (PA Route 297) in Manchester Township. The parcel of land is located within the Manchester Commerce Center industrial complex. The size and configurations of the facility is based upon the 2021 HQ Feasibility Study and Design developed by BHA.</t>
  </si>
  <si>
    <t>This project consists of the construction of the DSU Robert J. Breslin Welcome Center, a building located at the intersection of Landis Mill Road and Preston Lane on DeSales University's campus. The construction includes foundation and structure; exterior envelope; interior fit out and finishes; millwork and specialties; fire protection and plumbing; HVAC and electrical work. The building site has some vegetation and a paved walkway on it now.</t>
  </si>
  <si>
    <t>If awarded, funds will be used for solely for construction and engineering costs related to the new construction of a Municipal Community and Cultural Center. These construction activities include: site work and earth moving activities; concrete foundations, floors and walkways; electrical, mechanical and plumbing infrastructure; kitchen and bathrooms facilities; storm water and drainage features; a digital message board; emergency generator; and parking areas that will accommodate persons with disabilities.</t>
  </si>
  <si>
    <t xml:space="preserve">Troyer Growers, Inc. </t>
  </si>
  <si>
    <t>Waterford Township</t>
  </si>
  <si>
    <t>Construction of two additions to the existing receiving and cleaning facility. The two additions will consist of a 17,400 square foot (sf) warehouse for potato storage and a 4500-sf cold storage warehouse for holding final product. Despite excluding ventilation equipment at this phase, Troyer Growers will still be able to receive, store, and recondition potatoes. The project will include all aspects of construction such as site work, structural framework, internal buildout, electrical, plumbing, as well as customized freezer. Bids may include five alternates: 1) signage, 2) landscaping, 3) a parking lot, 4) a stormwater management system, 5) and freezer racking.</t>
  </si>
  <si>
    <t>A new medical center and office building will be constructed on a surface parking lot adjacent to the current facility. From a practical perspective, the new center will house: physician offices, treatment rooms, administrative offices, and a pharmacy. Funds will be used for Site Utilities &amp; Storm Water Management; Site Improvements; and Building Core/Shell.</t>
  </si>
  <si>
    <t>The RACP funds will be used for construction costs to renovate Shepard Recreation Center and its outdoor recreation facilities. The recreation building will undergo interior improvements, including the installation of an elevator and construction of a new lobby, in addition to improvements to the building's exterior envelope. Improvements will also be made to the sidewalks, playground, spray ground, basketball courts, and tree coverage.</t>
  </si>
  <si>
    <t>Dispatch Biotherapeutics, Inc.</t>
  </si>
  <si>
    <t>The funds allocated by RACP will provide essential infrastructure for lab space that will remain in One uCity Square. This includes specialized electrical, HVAC, and foundational systems required for our scientific progress. The requirements for our lab are parallel to many others within the larger Philadelphia community, and will allow for many new lives of the space.</t>
  </si>
  <si>
    <t>Woods Services, Inc.</t>
  </si>
  <si>
    <t xml:space="preserve">Funds will be used for costs of renovation of an existing ideally-located residential treatment facility to convert it into a Psychiatric Residential Treatment Facility specialized for individuals with intellectual disability, autism and co-occurring psychiatric and other chronic medical conditions. </t>
  </si>
  <si>
    <t>City of Philadelphia, Department of Aviation</t>
  </si>
  <si>
    <t>Terminal E hold room renovations include painting, lighting, flooring, cleaning, tiling, new windows, and furniture upgrades. To support these measures, terminal enhancements include electrical and HVAC upgrades. Project funds will be applied toward construction costs, including materials and labor.</t>
  </si>
  <si>
    <t xml:space="preserve">RACP funding will go specifically toward general construction of the township-operated recreation spaces of the building (floors two and three, excluding the library). Funding will assist in closing the funding gap needed to support the overall proposed project. </t>
  </si>
  <si>
    <t>Proudfoot Investments XX LLC, owner of the property, and Proudfoot Capital Advisors, the developer, intend to build a  parking facility. Funds will be used for construction costs.</t>
  </si>
  <si>
    <t>City Mills, LLC</t>
  </si>
  <si>
    <t>Financial assistance through the RACP will be utilized to fund a portion of the redevelopment of the former Empire Silk Mill into multi-family housing. The proposed project entails site preparation, concrete paving, exterior improvements, new doors and windows, interior finishes for units, a new elevator, and upgrades to the building mechanical systems, and new plumbing. City Mills, LLC will fund a portion of construction, A&amp;E/design, softcosts and project contingencies with private sources.</t>
  </si>
  <si>
    <t>Monaghan Township</t>
  </si>
  <si>
    <t>The project will consist of the demolition of the existing outdated, dilapidated municipal building and the construction of a modern municipal facility. The demolition and construction will take place at the current municipal complex (202 South York Road, Dillsburg), ensuring a continued, familiar location that is accessible to residents. The project includes creating secure file storage space, meeting spaces, and administrative offices to facilitate efficient civic processes.</t>
  </si>
  <si>
    <t>25 Service Caster Way Owner, LLC.</t>
  </si>
  <si>
    <t>The project will involve the purchase of the property, the construction of a rail transfer station building and offices. The site is a greenfield and does not currently have any structures. The project entails minor site preparations, concrete foundations, and construction of the transfer station building and offices.</t>
  </si>
  <si>
    <t>Through the project, LVH-Pocono will relocate the postpartum maternity beds to the hospital's 4th floor (currently vacant) and move the labor and delivery rooms into the existing postpartum unit. All space will be utilized, the current 3rd floor labor and delivery room will be used as triage and prenatal testing rooms. The RACP funds will be used to reimburse hard construction costs associated with the project.</t>
  </si>
  <si>
    <t>This project will address deficiencies at the exterior and interior portions of the glazed building façade at critical areas of Terminals D and E. Project locations include landside pedestrian bridges, 2nd floor above ticketing lobbies, glazing adjacent to the security screening checkpoint, airside pedestrian bridges, and airside D/E connector exterior wall. Project funds will be applied toward construction costs, including materials and labor.</t>
  </si>
  <si>
    <t>Northampton Area School District</t>
  </si>
  <si>
    <t>East Allen Township</t>
  </si>
  <si>
    <t>Construction of a new elementary school and education center to house the growing District student population and provide classrooms and educational spaces with good HVAC and lighting for the students and administrative and IT staff. The funds will be used for the hard construction costs of the project only.</t>
  </si>
  <si>
    <t>Susquehanna University</t>
  </si>
  <si>
    <t>Selinsgrove Borough</t>
  </si>
  <si>
    <t>Susquehanna University proposes a major addition and renovation of the Degenstein Campus Center (DCC), the hub of campus and community engagement in Selinsgrove. Demolition of existing portions of the southeast corner and kitchen/loading dock area of the structure; site preparation; construction of the building addition for the new meeting and event space; construction and renovation of the kitchen and loading dock area.</t>
  </si>
  <si>
    <t>Hidden Still Distillery</t>
  </si>
  <si>
    <t>The goal of this project is to finalize the renovations and construction under the Master Plan that were begun by the owners in late 2020. This will entail a complete renovation including electrical work, masonry, construction of a new event space, a Rick House for aiding in the aging process, facade improvements and equipment that will allow the facility to provide a community gathering space.</t>
  </si>
  <si>
    <t xml:space="preserve">The LVH Allentown Spine Hospital (LVHASH)will reconfigure and enhance current facilities to ensure an exceptional patient experience and provide comprehensive spine care in the community. Through the project, LVHASH will add a four-room spine pain procedure suite and enhance surgical offerings including minimally invasive robotics. LVHASH will focus on the patient experience and include an inviting façade upgrade, new elevator and café. </t>
  </si>
  <si>
    <t xml:space="preserve">Greater Hazleton Community-Area New Development Organization, Inc. </t>
  </si>
  <si>
    <t>The funds would be instrumental in completing the development and maximizing the site's potential, enabling the attraction of manufacturing industries and job creation. CAN DO, Inc. plans to utilize the requested funds to contribute towards a segment of the overall project expenses. Those funds will be used towards construction efforts, such as, stabilization, infrastructure development, utility development, and paving efforts to classify the site as pad-ready.</t>
  </si>
  <si>
    <t>Interboro School District</t>
  </si>
  <si>
    <t xml:space="preserve">The project involves replacing existing infrastructure including all mechanical, electrical, and plumbing systems and past the end of their useful life; along with upgrading and repairing the building envelope which will significantly increase energy efficiency. Classroom reconstruction to accommodate 21st-century learning. Reconfiguration of existing, and construction of new core spaces to accommodate increased community use. </t>
  </si>
  <si>
    <t xml:space="preserve">The project will involve putting the final additions to the renovation of Sheraden Park. Specifically, funds will be used for installing more efficient lighting, constructing a pickle ball and basketball court, furnishings, and pavement work. The lighting project includes trenching and backfilling, conduit, junction boxes, electrical testing and inspections, light fixtures and installation. The construction of the pickle ball and basketball court will also include fencing and lighting, which is included in the electrical portion of the project. </t>
  </si>
  <si>
    <t>The funds requested will be used towards the construction of the new public safety building. The Johnstown City Council reserved part of its American Rescue Plan Act (ARPA) allocation to be used for the project design and engineering phase of this project. Getting the project shovel ready is fully funded with ARPA funding. So RACP funds will be fully dedicated towards the physical construction of the building.</t>
  </si>
  <si>
    <t>The project will entail the construction of a multi-story mixed use building at the vacant lot on the northwest corner of Main and DeKalb Streets in downtown Norristown. Funds for the project from the RACP will be used exclusively for construction of the building. RACP grant funds will make the development of a project at the site more feasible and more attractive to a private developer.</t>
  </si>
  <si>
    <t>Historic Bethlehem Museums &amp; Sites</t>
  </si>
  <si>
    <t>The grant funds will be used to hire the architect, project manager, and appropriate contractors in order to construct the new glass and steel overlook, stabilize the stone walls of the original 1751 Antes Mill, install new safe stairs and improve the walkway from Main Street along the eastern border of the site to give better access to the Colonial Industrial Quarter and illuminate the site for safety and beautification and provide a focal point for the potential World Heritage site from both main arteries entering the city -- Broad Street and Hill to Hill bridges, along with providing updated signage and landscaping.</t>
  </si>
  <si>
    <t>Canonsburg General Hospital</t>
  </si>
  <si>
    <t>Initially the existing helipad and heliport will need to be temporarily relocated so as to allow space for the new construction area. Next, the site preparation as well as new construction for foundations will be completed and new traffic signal will be installed. The next phase will be the construction of the core and shell of a combined structure that will contain the Hospital and Medical Office Building functions. The RACP scope, includes improvements, substructure, and superstructure phases.</t>
  </si>
  <si>
    <t>Wilma Theater, Inc.</t>
  </si>
  <si>
    <t>Our renovations will include new doors, ceilings, and flooring for our main entrance. We will also fully update our public restrooms by prioritizing accessibility and environmental sustainability. To address the health and safety of patrons, we will replace our HVAC system, and we will update our elevator to enhance ADA measures. Our project considers construction, equipment, and permit costs.</t>
  </si>
  <si>
    <t>Saint Vincent Health Center</t>
  </si>
  <si>
    <t>In this application, SVH proposes to continue facility development, through investment in a phased energy efficient critical infrastructure plan, and physical improvements to the retail pharmacy area. The first component of the project, energy efficient infrastructure. Subsequent phases comprise the RACP scope, including construction to support the installation of a new boiler and infrastructure.</t>
  </si>
  <si>
    <t>Moravian University</t>
  </si>
  <si>
    <t>There are three specific areas of this project where we would expect to make maximum use of the RACP funds. Sitework - that will include the landscape and hardscape surrounding the entire building. The fitout - completely renovating the entire lower level (the integrated health and counseling center) including finished and mechanical spaces. The loading dock area - that will be critical to the functionality of the building.</t>
  </si>
  <si>
    <t>Charles Street Area Corporation</t>
  </si>
  <si>
    <t>Funds will be used for new construction of 7 or 8 affordable, energy-efficient, for-sale homes to built in the Perry South neighborhood as part of larger mixed-use development plan that includes mixed-income housing. Funds will be used to pay construction costs for the contractor to build the homes.</t>
  </si>
  <si>
    <t>Middletown Hospitality Realty Co, LLC</t>
  </si>
  <si>
    <t>This project will continue the redevelopment of the former Franklin Mint property. The project includes the redevelopment of three individual parcels, owned by a single entity. The mixed-use development includes a variety of detached and attached residential units, office, retail, and service land uses. RACP funds are requested to construct the Hilton Garden Inn &amp; Suites, the completion of which will construct a missing amenity in the mixed-use development, and will serve as a hospitality destination for travelers to the commercial and residential uses on the redeveloped Franklin Mint site.</t>
  </si>
  <si>
    <t>Kennett Area Community Service</t>
  </si>
  <si>
    <t>Kennett Township, New Garden Township</t>
  </si>
  <si>
    <t xml:space="preserve">KACS will be building a new facility because rehabbing and enlarging their current two-building campus would not be financially or physically viable. RACP funds, if awarded, will be used for construction costs. </t>
  </si>
  <si>
    <t>Skyline Investment Group Easton LLC</t>
  </si>
  <si>
    <t>Wilson Borough</t>
  </si>
  <si>
    <t>The funds awarded to the project will be used for specific hard-cost construction expenses. The intended use of funds will be for the public site improvements including open space improvements, overall site landscaping, upgrading site utilities, and improving the public venue along the Two Rivers Trail. Other potential uses of funds include remediation of hazardous materials, demolition of non-historic elements, structural stabilization of buildings, and new fire protection systems.</t>
  </si>
  <si>
    <t>AWK Inc.</t>
  </si>
  <si>
    <t xml:space="preserve">The project consists of the preliminary site development and new construction of an elite sports training facility on property already owned by the applicant. The project will include an indoor football field, two basketball courts, six pickleball courts, weight/speed training room, a learning center with three auditorium style classrooms, cafeteria/kitchen, and 72 bed dormitory. </t>
  </si>
  <si>
    <t>G and F Realty</t>
  </si>
  <si>
    <t>The proposed funds will aid in the completion of the G and F Realty first-floor remodeling, which will create a more functional workspace design. The project will also expand upon the first phase by allowing for the full renovation. Additionally, the owners of G and F Realty will purchase an additional land parcel as part of the project. This will enable the new interior design to accommodate the growing need for space in the area.</t>
  </si>
  <si>
    <t xml:space="preserve">3800 Jasper Partners LLC </t>
  </si>
  <si>
    <t>The RACP funds will be used to renovate the building exterior, create a central lobby to multi tenant the building, and add studios spaces throughout the second and third floors of the space. In further detail, the renovations include design costs, demolition, drywall and installation, new HVAC and LED lighting for each studio, and the addition of a passenger elevator.</t>
  </si>
  <si>
    <t>Friends of the Wissahickon seeks to make improvements in and around the hubs of the Park. This project will include infrastructure improvements such as rehabilitating historic structures, that host a high number of park visitors, providing them with shelter and respite, and connect them to nature. The RACP component of this project is the renovation and adaptive reuse of existing park structures for restrooms and other amenities such as water bottle filling stations, improved park wayfinding and signage, bike parking stations, and picnic areas.</t>
  </si>
  <si>
    <t>The RACP funds will be used for construction costs to renovate the recreation building at Cohocksink Recreation Center. The scope of work includes improvements to the interior spaces and building exterior façade, as well as new restrooms, roof, doors, windows, mechanical systems, and exterior metal fascia. In addition to providing high quality public recreation and education spaces in underserved communities throughout Philadelphia, Rebuild projects help create economic opportunity for Philadelphians.</t>
  </si>
  <si>
    <t>Self Help Movement, Inc.</t>
  </si>
  <si>
    <t>The funds will be used for significant renovations and restoration of the second floor of the facility, which is currently in a state of significant disrepair from decades of neglect. The restoration work will involve concrete, plumbing and electrical, carpentry work, roofing, doors and various other finishings. System upgrades will also include installation of new HVAC systems, and ADA accessibility.</t>
  </si>
  <si>
    <t xml:space="preserve">Community Progress Council </t>
  </si>
  <si>
    <t xml:space="preserve">RACP funds will be used to acquire an underutilized commercial building within the City of York in order to consolidate services into one central location. CPC has identified a number of sites that could be used for this purpose. </t>
  </si>
  <si>
    <t>3711 Germantown Partners LLC</t>
  </si>
  <si>
    <t>Our proposed project entails a vanilla-shell box renovation and clean-out at our 3711 Germantown Ave property which sits directly adjacent to the historic Beury Building. The requested scope includes a complete, modern code compliant and ADA upgrades, vanilla box renovation that will allow for a community driven use to utilize the historic structure. With the completion of the proposed scope, the space would entice a thoughtful and community-minded tenant to the space and allow for pave a way for the full construction of the property.</t>
  </si>
  <si>
    <t>Natural Lands</t>
  </si>
  <si>
    <t>East Bradford Township</t>
  </si>
  <si>
    <t>Funds will be used to offset the expenses associated with the construction work required to complete this project. This will include efforts such as demolition, site preparation, bridge construction, paving, flood mitigation, construction of the new bathroom facility, etc.</t>
  </si>
  <si>
    <t>3360 Frankford LLC</t>
  </si>
  <si>
    <t xml:space="preserve">RACP funding will be used for general construction of the second floor (e.g. elevator and platform lift installation; second floor bathroom; windows, etc.). The remainder will be used to customize three rooms (one on the first floor and two on the second) to be used for industry-specific workforce training services: a culinary classroom, a “stick room,” and a media production studio. </t>
  </si>
  <si>
    <t>Norristown Zoological Society dba Elmwood Park Zoo</t>
  </si>
  <si>
    <t>The project includes new construction of both a Welcome Center and The Frank and Paige Engro Animal Hospital. The Animal Hospital contains veterinary surgical suites as well as an animal commissary and support spaces. There are visitor areas and opportunities for visitors to observe the veterinarians treating the animals. The RACP funds will be applied toward the entire new construction hard construction costs</t>
  </si>
  <si>
    <t>Avenue of the Arts, Inc.</t>
  </si>
  <si>
    <t>If awarded this grant, AAI would use the funds to do improvements to the 300 block of South Broad Steet. The first step in creating a safer, cleaner, and more attractive Avenue will be the reconstruction and redesign of the medians along the Pilot Block. The project will also include installing interactive art and pop-up performing venues which will require sidewalk reconstruction. Lastly, we will install wayfinding and signage, bus shelters, bike racks, seating and shade structures, and trash receptacles.</t>
  </si>
  <si>
    <t>Westmoreland County Redevelopment Authority</t>
  </si>
  <si>
    <t>Derry Borough</t>
  </si>
  <si>
    <t xml:space="preserve">Through the proposed funding package, the Redevelopment Authority of the County of Westmoreland will facilitate the creation of pad-ready sites, ensure utility availability, implement flood mitigation measures, construct access roads for transportation, and support immediate economic development initiatives. The program budget includes the installation of new waterline, sanitary sewer and storm water lines, including retention pond and culvert replacement. </t>
  </si>
  <si>
    <t>The First Avenue Multimodal transportation improvement project will improve access and provide safe multimodal trails for the public in the mixed-use district. This transportation infrastructure project will benefit the King of Prussia community, Upper Merion Township, and the Commonwealth of Pennsylvania. The Topgolf facility is a global sports entertainment community with over 19 years operating history and 54 venues operating world wide. The construction includes lobby/retail areas, event spaces for community events and business meetings, hitting bays, tee lines, rooftop terrace, outdoor patio, exterior and outdoor lighting.</t>
  </si>
  <si>
    <t>This project involves the reconstruction and expansion of Franklin Township's municipal complex. The project encompasses phased construction, including engineering, demolition, and renovations. The initial phase focuses on upgrading office spaces to enhance public service delivery, with modern meeting spaces prioritized for increased community engagement. Security measures will be advanced to safeguard critical documents. The entire complex will be brought into compliance with ADA standards for inclusivity, ensuring a more responsive and resilient municipal hub for the benefit of Franklin Township residents.</t>
  </si>
  <si>
    <t>Funding from this grant will be used to renovate the plumbing throughout the building. This is a small portion of the project with the entire project.</t>
  </si>
  <si>
    <t>Pugliese Brothers Inc.</t>
  </si>
  <si>
    <t>Schwenksville Borough</t>
  </si>
  <si>
    <t>The project aims to transform the historic property into a multipurpose retail campus. Key components include the restoration of the existing structure to preserve its architectural heritage, as well as construct an addition. The interior will undergo renovations to accommodate a restaurant/brewpub and a coffee shop.</t>
  </si>
  <si>
    <t>North10 Philadelphia (formerly 3890 N. 10th Street Inc.)</t>
  </si>
  <si>
    <t>The project consists of the full conversion of the existing roller skating rink into a new health and wellness space with the addition of a new second floor mezzanine space to accommodate a full suite of medical and related uses. By keeping the entirety of operations on site and in a single location, the convenience will enable patients to better manage their health and wellness needs, eliminating the difficulty of scheduling bloodwork for a later date after a doctor's visit or filling a prescription in another location. In addition to the renovations, the scope of work includes the complete fit-out of the medical, pharmaceutical, and service space</t>
  </si>
  <si>
    <t>This multi-phase project will include the redevelopment of the ambulatory care space within the main campus of Fox Chase Cancer Center. It will feature a day hospital to provide day long outpatient support for cellular therapy patients, a dedicated theranostics treatment area for our growing program to treat cancers with infused radioisotopes, and an expanded infusion therapy suite for all disease sites. With this investment, Fox Chase providers will be able to treat more patients, in an expanded and upgraded facility, allowing for increased space, comfort, privacy, and continued access to the most advanced therapies.</t>
  </si>
  <si>
    <t>The RACP scope will support the construction costs of renovating the historic building, including new mechanical, electrical, and plumbing upgrades, new drywall, new flooring, ADA compliant entrances and exterior ramps, a loading area, restaurant equipment, beverage equipment, new windows, and facade upgrades.</t>
  </si>
  <si>
    <t>Northeastern Power Operating Company</t>
  </si>
  <si>
    <t>Kline Township</t>
  </si>
  <si>
    <t>This hybrid clean energy project involves the construction of a solar field and energy storage facility in Schuylkill County. The proposed RACP scope involves the construction cost of the required PV and BESS battery systems.</t>
  </si>
  <si>
    <t>Samuel Brothers Realty, LP &amp; Gish's Furniture, Inc</t>
  </si>
  <si>
    <t>The project began with the purchase of property at 2217 Lincoln Hwy East in Lancaster, PA. Site development plans were drawn by RGS and site work plans obtained from DH Funk excavating. Demolition of several structures were completed as well as removal of asbestos from several of those buildings. The project plan is to build a Gish's Furniture store, a building for additional retail stores and a hotel pad towards the back of the property will be developed for a hotel. This project will also replace 4 curb cuts along Route 30 with one safer ingress/egress.</t>
  </si>
  <si>
    <t>Riverside Borough</t>
  </si>
  <si>
    <t>The project includes demolition of existing Building Area, Re-Construction and Alterations for the existing building, and a Policy Garage Addition. Phase 1 includes re-construction of from sidewalk area, existing pavement restoration, and new pavement for access to the Policy Garage. All RACP funding will be utilized towards construction costs.</t>
  </si>
  <si>
    <t>Walnut Capital Mckee LP</t>
  </si>
  <si>
    <t>The scope of this project: The First Phase of Oakland Crossings, includes costs associated with land acquisition, site work, infrastructure, and utilities for the Urban Core-Mixed Use (UC-MU) District. Any funds awarded to this project will support land acquisition, site preparation, mobilization, excavation, foundations and supportive infrastructure in accordance with a cost estimate prepared by PJ. Dick on April 18, 2022.</t>
  </si>
  <si>
    <t>REPSSWP, LLC</t>
  </si>
  <si>
    <t>The RACP project will include the site preparation for the proposed tennis facility including the paving, earthwork, stormwater and drainage, sanitary sewer and potable water connections, landscaping, hardscaping, utilities, electrical, lighting and signage for the project site. The Project will also include construction of outdoor recreational amenities including six outdoor tennis courts and six outdoor pickleball courts.</t>
  </si>
  <si>
    <t>Jewish Community Alliance of Northeastern PA</t>
  </si>
  <si>
    <t>The project will occur at Kingston, PA's Friedman Jewish Community Center campus. The proposed project would expand the Illumination Early Learning Center. All in the project will include new ceilings, floors, doors, and windows for a large portion of the current structure.</t>
  </si>
  <si>
    <t>Gettysburg &amp; Northern Railroad Co. LLC</t>
  </si>
  <si>
    <t xml:space="preserve">Project components include the following. Full exterior and interior restoration of the 1884 Depot including new ADA-compliant restroom facilities. The indoor renovation work will involve a first-floor building remodel and build-out for ticket office operations and gift shop. Site improvements surrounding the Depot.                </t>
  </si>
  <si>
    <t>Pennrose LLC</t>
  </si>
  <si>
    <t>Demolition of the existing deteriorating public housing buildings, importing fill soil to raise the site elevation to mitigate flooding from a nearby creek, and additional site work infrastructure including stormwater management systems and community streetscape improvements. The funds will be used exclusively for demolition, site work, and infrastructure cost and will not be used for vertical housing construction.</t>
  </si>
  <si>
    <t xml:space="preserve">Pennrose LLC </t>
  </si>
  <si>
    <t>The Residences at Allegheny Commons project entails the repositioning of two conjoined vacant Hospital buildings previously owned by the Allegheny Health Network. These buildings will be repositioned into a 128-unit affordable housing development in the North Side neighborhood in the City of Pittsburgh. The redevelopment will include new mechanical, electrical, and other building systems to ensure the building is functional for decades to come. The project will also include the demolition of a dilapidated parking garage connected to the buildings.</t>
  </si>
  <si>
    <t>Will renovate and reconfigure 3156-60 Kensington Avenue, an existing vacant commercial building into visitable units for female veterans' families.</t>
  </si>
  <si>
    <t xml:space="preserve">The Allegheny YMCA project entails the renovation and update of all common spaces, the kitchen, member fitness facilities including the wellness floor, pool area and locker rooms, and meeting rooms. Eighty-nine SRO rental units will be renovated on the floors with a new configuration that replaces shared bathrooms, that have gang showers, with private facilities and provides much-needed laundry rooms and a community room for the residents. </t>
  </si>
  <si>
    <t xml:space="preserve">Phipps will renovate the two-story Garden Center education hub in Mellon Park with: roof replacement, energy efficient HVAC, interior finish replacement, LED lighting upgrade, and installation of rooftop/canopy solar and green technologies. The work will preserve the landmark structure for robust community programming and target net zero/positive energy operations in an effort to mitigate climate impacts. </t>
  </si>
  <si>
    <t>The RACP funds will be used for construction costs to replace the roof and increase ADA accessibility on the main level of the recreation building. Specifically, the bathrooms on the main level will be renovated to meet ADA requirements. New ADA ramps will be constructed leading from the main level lobby into the basketball gymnasium/auditorium. Rebuild will also renovate the building's main entrance including construction of an ADA ramp.</t>
  </si>
  <si>
    <t>F.N.B. Crawford Place LLC</t>
  </si>
  <si>
    <t xml:space="preserve">In this civic project, the applicant requests consideration of funds to support the development of the 910 space Block E Parking Garage, critical to the overall success of future development of the site. </t>
  </si>
  <si>
    <t xml:space="preserve">The Andy Warhol Museum is seeking funding to support the second phase of construction of The Pop District's live performance and event facility (including cast-in-place concrete, masonry, structural steel &amp; misc. metals, and gypsum assemblies/general trades/fireproofing). </t>
  </si>
  <si>
    <t>Iannielli Family Partnership</t>
  </si>
  <si>
    <t>RACP funds will be used towards construction costs. The main roof has had some repairs in the past, but will most likely need to be replaced. The exterior of the building will need some masonry repair and repointing. Most, if not all, of the windows will need to be replaced. All of the building systems will need to be new and upgraded for multi-family use.</t>
  </si>
  <si>
    <t xml:space="preserve">The scope of work includes demolishing the current warehouse space and preserving the wooded area in the back of the site. The proposed site-work includes capping the site under the proposed structures, roadway, open area space, and parking lot. Site work also includes clearing the property while leaving a large green space and tree buffer in the back of the parcel. </t>
  </si>
  <si>
    <t>The requested RACP funding will help to offset the construction costs associated with the chemistry labs and support space build-out which includes two chemistry labs, support spaces, new mechanical components and a new rooftop unit.</t>
  </si>
  <si>
    <t>Stonecrest Business Park, L.P.</t>
  </si>
  <si>
    <t>This project proposes the construction of an industrial building to attract the industrial investment and job creation into the Stonecrest Business Park located in New Beaver Borough, Lawrence County. The RACP grant will be used to fund the construction costs of an industrial building.</t>
  </si>
  <si>
    <t xml:space="preserve">Funds will be used to install new HVAC and fire suppression systems at Arch Street Meeting House. PECO and the Philadelphia Water Department will install new utility services to support the HVAC and fire suppression system. A new water meter pit, backflow pit, electrical metering equipment, condensers and air handlers will be fabricated, purchases and installed to support expanded programs and community use. </t>
  </si>
  <si>
    <t>Saint Vincent plans to renovate a unique historic and architectural building for use as a Library Annex. Renovation activities will include construction of two full floors and a mezzanine level. The completed Annex will provide climate-controlled storage for Saint Vincent's extensive Library collections, a study space for scholarly research, and a public gallery and exhibition space.</t>
  </si>
  <si>
    <t>Al Aqsa Islamic Society</t>
  </si>
  <si>
    <t xml:space="preserve">The project is planned to be constructed within the current land owned by Al Aqsa. The program involves space to include classrooms, a gym and shared community spaces. </t>
  </si>
  <si>
    <t>iPenn Ventures LP</t>
  </si>
  <si>
    <t>The Redevelopment is a comprehensive overhaul of an existing office building. The project will involve major upgrading to window assemblies and modernizing building systems, such as HVAC, electrical, plumbing, and fire safety, will ensure optimal functionality and modern handicap accessibility.</t>
  </si>
  <si>
    <t>North District Owner LLC</t>
  </si>
  <si>
    <t>The requested scope includes extensive upgrades to infrastructure and safety of a long-vacant industrial building in an under-invested section of North Philadelphia. The proposed repairs will position the building to begin its conversion to a workforce development hub that will create long-term job opportunities and services for the surrounding area.</t>
  </si>
  <si>
    <t xml:space="preserve">The project will include updating the building automation software using Johnson controls including a new module to connect to the existing network, new server and computer station. The project also includes replacing the obsolete chiller and heater plant with new equipment, including labor. </t>
  </si>
  <si>
    <t>Construction and renovation activities will occur entirely within the existing UPMC Altoona main hospital building. Work will include demolition activities, general construction, and mechanic, electrical, plumbing, and fire protection (MEP/FP).</t>
  </si>
  <si>
    <t>The RACP's monies will be specifically allocated to the building expenses of this new tower construction. The new tower construction costs include those associated with the tower crane; concrete, masonry, and steel; wood; thermal and moisture protection; openings; drywall, framing, and thermal insulation; furnishings; mechanical, electrical and plumbing equipment; and general conditions, insurance, and general contractor fees.</t>
  </si>
  <si>
    <t>Tioga County</t>
  </si>
  <si>
    <t>Tioga County is requesting RACP funds for construction costs associated with realignment and installation of the new arch pipe culvert. RACP funds will be used to install a 4'x8' box culvert, storm vault, headwall and endwalls, and restore the area. Other costs will include utility relocations, upstream connector channel, an open cut through the level and wetland restoration.</t>
  </si>
  <si>
    <t>Benchmark School</t>
  </si>
  <si>
    <t>This project includes: A renovation of educational spaces in the Lower and Middle Schools, including: Additional small group instruction spaces so individual students do not need to be pulled out of the main classroom to receive interventions. An interior student commons. The creation of a loop road around the perimeter of campus.</t>
  </si>
  <si>
    <t>The project is centered around renovations to the interior and exterior of the National Liberty Museum's first floor. The exterior will incorporate large windows into an entirely brick façade. The facade's ramp, loading dock, and adjacent outdoor spaces will be renovated to create a more accessible entrance to the building and host public programs and workshops along a pedestrian corridor connecting Market and Chestnut Streets. The interior will be renovated to include a cafe service station, seating area, prep kitchen, and restroom.</t>
  </si>
  <si>
    <t>CARROLL PATRIOT EDUCATIONAL FUND</t>
  </si>
  <si>
    <t>The funds received for the Patriot Wellness Center will be used to cover the capital costs associated with the construction costs. The construction requires the complete renovation and upgrades. It includes the preconstruction costs, demolition of current space, electrical upgrades, HVAC upgrades, permit application.</t>
  </si>
  <si>
    <t>Dutchtown Commons is a planned mixed-use development in the West Ward of the City of Easton in Northampton County. Funds will be used toward the cost to plan and construct this new building. Construction costs include but are not limited to carpentry, mechanical, electrical, plumbing, and roofing.</t>
  </si>
  <si>
    <t>This project will fully renovate, rewire and insulate the HVAC systems in the Laurel Building. It will include water-cooled VRF solution to reduce serviceable equipment for comfort and noise reduction. Funds will be used entirely to renovate the systems within the Laurel Building at Messiah's existing campus in Mechanicsburg, PA.</t>
  </si>
  <si>
    <t>The RACP funds will be used to demolish the existing recreation building at Carousel House and construct a new facility. In addition to providing high quality public recreation spaces in underserved communities throughout Philadelphia.</t>
  </si>
  <si>
    <t>Campanella Development, LLC</t>
  </si>
  <si>
    <t>To complete the project's vision, the former industrial site needs significant remediation, repairs, and renovations to repurpose it for healthcare services. These include major electrical and plumbing upgrades, new lighting and ceilings, wall coverings, landscaping, façade upgrades, and the creation of new office suites. The building also requires a new roof and substantial mechanical improvements. Lastly, the campus needs extensive site and exterior improvements to become an inviting place for all community members.</t>
  </si>
  <si>
    <t>Morris Animal Refuge</t>
  </si>
  <si>
    <t>The new shelter will more than double the size of the existing shelter and follow current Association of Shelter Veterinarians Guidelines for Standards of Care for Animal Shelters. The funding will be used to help pay for our construction costs.</t>
  </si>
  <si>
    <t>The amenity space will include a clubhouse/restaurant, event space, pavilions, and improvements that create access to the Yellow Breeches Creek for public recreation such as: walking paths, canoe/kayak launches, catch-and-release fishing docks, and benches. The proposed RACP request is intended for clearing, grading, trenching, and other associated site preparation activities necessary to develop the end use. RACP funds towards the site preparation construction costs.</t>
  </si>
  <si>
    <t>The new building will be called the Center for Manufacturing Competitiveness (CMC), hosting a plastics laboratory, a metal-casting laboratory, and offer space available to local companies and manufacturers. Additionally, the facility will be home to the country's only fully serviced heavy haul battery test facility for locomotive, marine, and mining. RACP funds will be used exclusively for the for construction costs.</t>
  </si>
  <si>
    <t>Bucks County Biotechnology Center, dba PA Biotechnology Center</t>
  </si>
  <si>
    <t xml:space="preserve">Internal demolition and renovation of existing warehouse/light manufacturing building to allow construction of new research and teaching labs, offices, and meeting spaces. The existing building is partially single floor, and part two floor. The renovation will add a second floor in portions of the building, and new plumbing, electric, and HVAC will be installed. </t>
  </si>
  <si>
    <t>The project will focus on two key assets within downtown Lewistown. The first is the Mifflin County Historic Courthouse, the second is the Mifflin County Library. The County owns both assets. RACP funds will be used to complete non-structural improvements to the HC building. The funds will used to upgrade the mechanical, electrical and plumbing systems to preserve the historic building while increasing energy efficiency and improving ventilation/air flow within the building.</t>
  </si>
  <si>
    <t>Wharton Piers JCE, LLC</t>
  </si>
  <si>
    <t>The RACP funds will be used to cover site work and infrastructure, including at grade parking, toilets and stage; modular structures for Museum and entertaining space; HVAC, interior improvements and physical exhibits for Museum, including installation costs, as well as some pre-development soft costs directly expended for these items.</t>
  </si>
  <si>
    <t>University of Pittsburgh - of the Commonwealth System of Higher Education</t>
  </si>
  <si>
    <t>The RACP funds will be used for demolition and construction. This will include replacing and adding doors, renovating the foyer, creating a new stairwell, and installing sidewalks to enable easy passage from the newly constructed engineering building to the library and to create another public entrance for patrons. Construction will include foundation and general construction, HVAC modifications to accommodate the new design, requisite electrical changes and updates including energy-efficient lighting, and necessary plumbing retrofits necessary for the modified structure.</t>
  </si>
  <si>
    <t>The Nurture Nature Center</t>
  </si>
  <si>
    <t>The RACP funds will be used for construction costs related to the building envelope restoration, infrastructure and sustainability upgrades as follows: Rehabilitation of the historic Northampton Street façade, including: repointing masonry; air sealing; repair and preservation of wood trim; stabilization and/or replacement of existing ornamental masonry; Building envelope improvements, including a complete roof replacement with a new, thermally improved roofing system as well as new window and door systems; Structural reinforcement of the roof; Replacement of outdated HVAC system.</t>
  </si>
  <si>
    <t>1001 State OZ Operator LLC</t>
  </si>
  <si>
    <t xml:space="preserve">RACP funds will be used for renovation costs of the Anchor building at 1001 State Street in downtown Erie. The finished project will provide much-needed, modern multi-use and hotel space to accommodate tourist and business demand driven by the lake, convention center and the plethora of downtown businesses. </t>
  </si>
  <si>
    <t>Glen Foerd Conservation Corporation</t>
  </si>
  <si>
    <t>Glen Foerd will utilize RACP funds for hard construction costs only. Funds will support the renovation of the carriage house, including masonry; metals; carpentry; roof and openings; finishes; plumbing and HVAC; and electrical work. RACP funds will be used for HVAC, asbestos remediation, and carpentry work in the mansion, upgrading outdated infrastructure and ensuring the continued preservation of the building.</t>
  </si>
  <si>
    <t>Massaro Properties LLC</t>
  </si>
  <si>
    <t>421 Seventh Avenue is an economic development and affordable housing initiative to be developed. The requested RACP funds will be applied exclusively towards the construction costs of the project, most likely in a core and shell scope, in order to support the necessitites of a mixed-use development. As the design and budget for the project continue to develop, a more clear picture of the RACP scope will evolve.r.</t>
  </si>
  <si>
    <t>Triangle Works Collaborative LLC</t>
  </si>
  <si>
    <t xml:space="preserve">The funds will be used to complete the construction aspects of the project including site work, general requirements, foundation, stairs, elevator systems, roof reconstruction, exterior building shell, interior construction, plumbing, HVAC, electrical work, as well as the OH&amp;P and performance bond requirements. </t>
  </si>
  <si>
    <t>Potential RACP funds will be used to support construction of the following: Gymnastics relocation and renovation will be created. Renovation of existing gymnastics space to create a full size basketball court and three pickle ball courts. Locker/Y Circuit and Family Locker Rooms to provide improved areas to serve families and those with disabilities.</t>
  </si>
  <si>
    <t>The Public Works Building Safety and Relocation Project will involve site preparation and construction of a new public works building at the Townships future public works/fire &amp; EMS campus at 1341 Black Rock Road, Phoenixville, Pennsylvania. Other project components include utilities and site amenities such as security cameras, lighting, and fencing. These improvements will increase operational efficiency and public safety as the Township seeks to centralize the Public Works Department and Fire and EMS.</t>
  </si>
  <si>
    <t>Salem’s Properties, LLC</t>
  </si>
  <si>
    <t>Infrastructure work will include a survey of the northern side of the 2900 Block of Penn Avenue. and a subsequent upgrade to water, sewer, and stormwater systems around the block. Limited grading and soilwork will be needed to ready the site once demolition is completed. To adequately support future vertical development, a deep foundation is necessary. Finally, the site will require enhancement of utilities services.</t>
  </si>
  <si>
    <t>Delaware Valley University</t>
  </si>
  <si>
    <t xml:space="preserve">The project will entail the construction of a single structure on the Company's main campus. The PSC will include educational spaces for lecture-style classes, trainings, and conferences. As a fully functional poultry center that includes onsite processing, the facility will be used as a research pen trial room that houses chickens and the technology needed to conduct feed trials. The build-out will contain an onsite necroscopy laboratory for conducting research on poultry health and a processing area with cold storage for preparing the chickens for safe consumption. </t>
  </si>
  <si>
    <t>People's Building</t>
  </si>
  <si>
    <t xml:space="preserve">The Executive Building is no longer condemned and businesses are moving into its retail spaces. This project will allow us to address the major mechanical concerns for long term viability and stability. We will replace the buildings original electric boiler with a new high efficiency gas-fired condensing boiler. This will also encompass other energy efficiency improvements like gas-fired make-up air heat and gas fired domestic hot water. </t>
  </si>
  <si>
    <t>Monroe Career &amp; Technical Institute</t>
  </si>
  <si>
    <t>The expansion will provide a much-needed improvement to the security of MCTI. The new addition will provide an indoor, locked-down, staging area during the daily transition time. The addition will also provide the space needed to grow MCTI's programs. As of now, MCTI has no more space for additional programming. Funds will be used for construction.</t>
  </si>
  <si>
    <t>The property located at 729 Main Street, Stroudsburg will be acquired and extensive interior renovations will be completed. Funds will be used for building acquisition and renovations.</t>
  </si>
  <si>
    <t>Glenburn Township</t>
  </si>
  <si>
    <t>This project will entail the new construction of a public service facility on land owned by Glenburn Township and adjacent to the current township municipal building. Funds will be used to construct a building that will be used for township vehicles, equipment, and tools necessary to provide township maintenance and repair work within the township. This new facility will include parking, all utilities, and finishing to complete the project.</t>
  </si>
  <si>
    <t>Bryn Mawr Hospital</t>
  </si>
  <si>
    <t>Potential RACP funds will be used for the hard construction costs of the renovations to the Emergency Department. Other project costs will include equipment, fees, design and engineering, and other miscellaneous costs. Funds will be used directly for the renovations.</t>
  </si>
  <si>
    <t>Benchmark Construction Company, Inc.</t>
  </si>
  <si>
    <t>Benchmark is seeking RACP support in the amount to be directed toward the private water, sewer, and stormwater infrastructure; clearing, grading, and trenching; landscaping; and other associated site preparation activities necessary to develop the end use. These improvements will enable Benchmark to construct the remainder of the overall project in a financially feasible manner.</t>
  </si>
  <si>
    <t>Funds provided through this grant would directly support the construction costs required to complete new elements of the Studio Project at the Suzanne Roberts Theatre, including the bar, catering kitchen, and partition wall. Other elements include additional bathroom fixture counts and an expansion to the mezzanine level to better outfit the control room, which will allow for better communications during productions, and provides flex space for more versatile use of the space.</t>
  </si>
  <si>
    <t>This latest project will address the rehabilitation of the pool sprayground, another component identified as needing upgraded. This project would include the following: Demo of old Sprayground components and connections, Pour new concrete base for new sprayground, Installation of new Sprayground and connect to existing sanitation and filtration system.</t>
  </si>
  <si>
    <t>Quaker Valley School District</t>
  </si>
  <si>
    <t>Leet Township</t>
  </si>
  <si>
    <t>This total project cost includes site development, building construction, and soft costs of engineering and architectural services. The RACP grant funding will be used hard construction costs including but not limited to site development (clearing, grading, etc.), utilities access, two separate access driveways, parking lots, lighting, building materials, and finishes.</t>
  </si>
  <si>
    <t>Paoli Memorial Hospital</t>
  </si>
  <si>
    <t xml:space="preserve">The renovation of 3 South into a patient care unit is a short-term strategy to accommodate increased inpatient volume. Additional private patient rooms will be gained. Longer-term campus master planning is underway with a focus on further increasing inpatient bed capacity at Paoli Hospital to be able to effectively meet the current demand. </t>
  </si>
  <si>
    <t xml:space="preserve">Sharswood 1 LLC </t>
  </si>
  <si>
    <t>The funds will be used for tenant improvements within their respective spaces. This includes concrete, metal framing, drywall and insulation, thermal and moisture protection, doors and windows, finishes such as paint and millwork, custom special construction, mechanical, plumbing, and electrical for each of the above-mentioned tenants.</t>
  </si>
  <si>
    <t>Cardell Dance Theater LLC</t>
  </si>
  <si>
    <t xml:space="preserve">The prospect project, The Fairmount Performing Arts Center &amp; Gallery, involves the construction and renovation of the existing three-story building. Funds involve construction, renovation, interest accumulated during renovation, and a smaller percentage for building acquisition. Cardell Dance Theater LLC will buy the building; architectural services, such as zoning, design services, survey, and permit plans, will follow until demolition starts.  </t>
  </si>
  <si>
    <t>National Wrestling and Performance Center</t>
  </si>
  <si>
    <t xml:space="preserve">The project includes the purchase, renovation and addition of the building on a site located at 2120 Oregon Pike, Lancaster PA 17601. There will be areas for 6 wrestling mats, two sets of locker rooms, banquet space, exhibit areas, training areas, teaching areas, offices for local staff and for many associated organizations related to the promotion of wrestling and performance improvements. The NWPC would use RACP funds for the construction of an addition to an existing building. </t>
  </si>
  <si>
    <t xml:space="preserve">The new Science Center will include STEM-based exhibits; a STEAM Learning Center with specially- equipped classrooms, a Dual-Language Early Learning Center, a Media Production Studio, and a Fab Lab; a demonstration theater; a grand courtyard assembly and exhibit space; and visitor amenities including a café and retail store. The scope of the RACP project described in this application includes the purchase of the property, design and engineering, and the construction of the facility. </t>
  </si>
  <si>
    <t xml:space="preserve">OZFund is requesting RACP grant funds to be used to fit-out the building to accommodate a grocer. Specifically, the scope of work includes rough carpentry, finish carpentry, doors and frames, acoustic ceiling, painting, flooring installation, fixture installation, and glazing. </t>
  </si>
  <si>
    <t>This application proposes Phase III of the plan to create the Montour Sports &amp; Athletic Complex. The scope work of the work will include the construction of seven outdoor soccer fields and support amenities including bleachers, concession stand, restrooms and parking areas. The project will connect the Phase I and II development assets, which includes the Allegheny Health Network Sports Medicine facility.</t>
  </si>
  <si>
    <t>Pittsburgh Downtown Partnership</t>
  </si>
  <si>
    <t>The project adds new pedestrian and overhead architectural lighting and vertical illuminated vertical lighting sculptures to create a safe and attractive environment in the Mellon Square District in Downtown Pittsburgh. The project supports economic development activities in this area including the Paris to Pittsburgh Facade Program and nearby office to residential conversions such as the former GNC and YWCA buildings. The requested RACP funds will be used exclusively for construction.</t>
  </si>
  <si>
    <t>This project entails designing and constructing a new building to display the works of Alexander Calder in Philadelphia. The RACP funding will support the pre-construction sitework, core and shell of the building, and permitting costs associated with this large project. Other project costs include design, project management and insurance, and contingency.</t>
  </si>
  <si>
    <t>ASPIRA Inc of Pennsylvania</t>
  </si>
  <si>
    <t xml:space="preserve">The proposed project consists of an addition of a building that will serve as a dual purpose as gymnasium and auditorium. </t>
  </si>
  <si>
    <t>The Sunday Breakfast Association of Philadelphia (d/b/a Philly House)</t>
  </si>
  <si>
    <t xml:space="preserve">The dining hall will be adjoined to upgraded programming space on the ground floor of Philly House's headquarters, which includes a community room, library, laundry room, public lockers, and offices for case work. </t>
  </si>
  <si>
    <t>23-1654975</t>
  </si>
  <si>
    <t>The renovation of the Schuylkill Center for Environmental Education (SCEE) campus includes making improvements to the main building. These updates will increase ADA accessibility, increase safety and energy efficiency, and update facilities that have become rundown by age and extensive public use. The majority of these RACP funds will be used for construction/renovation costs.</t>
  </si>
  <si>
    <t>Montco Tech Center, LLC</t>
  </si>
  <si>
    <t xml:space="preserve">RACP funds will be used for construction to renovate a disused historic building. Construction work shall include electrical; plumbing; HVAC; sprinkler systems and fire alarm; a security system; ADA accessibility, including the installation of an elevator, stair system, and signage; installation of an ADA bathroom on each floor; a connection to the existing VideoRay office building; renovation of floors, ceilings, walls, and lighting systems to meet standards for office use; and modernization of the building envelope to include new windows and doors. </t>
  </si>
  <si>
    <t>Cranberry Township is advancing the Community Park Synthetic Turf and Recreation Project, an initiative to provide additional recreational space at the highly trafficked Community Park. Cranberry Township is proposing to install a multi-purpose artificial turf field on a vacant lot in the northwest corner of the park. The Project will feature other site amenities such as bleachers, a shade structure, parking, and a concession stand.</t>
  </si>
  <si>
    <t xml:space="preserve">RACP funds would be used to construct a metal building (expandable) within the Sterling Business &amp; Technology Park. Construction is anticipated to include excavation and concrete for the building foundation, concrete slab, metal shell, overhead doors and loading docks, and interior systems, including HVAC, electric, plumbing, and fire suppression. The building would initially be designed to be 20% manufacturing and 80% distribution, but customized to the company's needs. The lots selected would be suitable for expansion. </t>
  </si>
  <si>
    <t>100 Neshaminy Acquisitions, LLC</t>
  </si>
  <si>
    <t>The overall project entails the redevelopment of the vacant building located at 100 Neshaminy Boulevard in Bensalem Township. Plans for the future of the property entail a multi-use redevelopment of the existing space into an entertainment complex and destination center. Funds will be used for the interior demolition and abatement of ACM which will be required prior to the renovations and redevelopment of the building.</t>
  </si>
  <si>
    <t>The renovations to the Northeast Regional Center (NERC) There is a need to re-purpose several existing classrooms to labs based on student demand and enhance student dining options so that the center will be fully transformed into a destination center providing high-quality academic, career, and technical programs supporting the career-focused students entering the region's workforce.</t>
  </si>
  <si>
    <t>Elizabeth Forward School District</t>
  </si>
  <si>
    <t>Elizabeth Township</t>
  </si>
  <si>
    <t xml:space="preserve">EF High School - The project includes the replacement of the auditorium that was lost to fire in a new location. This new auditorium will have new mechanical systems including HVAC, fire alarms and suppression system and will be ADA compliant. A new gymnasium will be constructed in the location of the destroyed auditorium. This new space will also have new mechanical systems including HVAC, fire alarms and suppression system and will be ADA compliant. </t>
  </si>
  <si>
    <t>Swatara Township is in need of an updated municipal facility complex. The complex currently consists of Fire, Police Public Safety and Administration. This project will include construction of new facilities at the Eisenhower Boulevard site for the Public Safety Department and Highway Department. The Public Safety Department building will include the Police Department, Fire &amp; Rescue, and Emergency Management Services.</t>
  </si>
  <si>
    <t>This project will consist of the new construction of a building on a currently vacant, former industrial lot. The proposed plan for the building is a community grocery store with truck access for grocery delivery, and job training opportunities for people in the surrounding community. The RACP funds will pay for hard construction costs for the new construction of the commercial building shell.</t>
  </si>
  <si>
    <t>Epi-Center LP</t>
  </si>
  <si>
    <t>This is a ground up new construction development located on the existing property of the Tanger Outlets in Washington County. The building will be a new, free-standing building and will also have an outdoor entertainment and recreational component for the community members to enjoy. We plan to use the funding to help offset new construction costs.</t>
  </si>
  <si>
    <t xml:space="preserve">Identified ProblemThe opportunity to renovate the pool, resurface the indoor track and outdoor track would rectify the safety concerns in each location. </t>
  </si>
  <si>
    <t>With this project, the Borough will consolidate fire station facilities into one centralized location by constructing a new facility on the corner of Prospect Street and Jefferson Avenue. Bristol Borough requests funding assistance to be used for the construction of a new fire station facility and associated improvements. The funds will be used for the site work preparation, construction of the building, parking lot, stormwater management facilities, and traffic improvements.</t>
  </si>
  <si>
    <t>Construction costs include: selective building demolition, site preparation, site improvements, site mechanical and electrical utilities, foundation, superstructure, exterior enclosure, roofing, interior construction, finishes, specialties, HVAC, fire protection, plumbing and electrical.</t>
  </si>
  <si>
    <t xml:space="preserve">The new facility provides a Council Caucus room, Council workspace and Tax Collectors office. The RACP monies will go towards the construction of the Recreation Center. </t>
  </si>
  <si>
    <t>Almono intends to complete three aspects of necessary site and infrastructure improvements with RACP funds, as the foundation of site preparation that will ultimately pave the way for the commencement of vertical construction. RACP funds are requested to complete remaining soils remediation, installation of in-ground utilities, and site-wide stormwater management.</t>
  </si>
  <si>
    <t>The full scope of Rebuild's renovation of John C. Anderson Cultural Center includes replacing the roof, sanitary pipe, HVAC system, addressing water damage to the foundation and walls, mold remediation, and replacement of the deteriorating basement stairway.</t>
  </si>
  <si>
    <t>Julia Hospice and Palliative Care</t>
  </si>
  <si>
    <t xml:space="preserve">This request will help to defray the rising costs of construction by helping to pay for HVAC, electric, general construction, plumbing, fire protection, etc., hard costs of the building for hospice and palliative care. </t>
  </si>
  <si>
    <t>Bristol Borough, Bristol Township</t>
  </si>
  <si>
    <t>Funding Assistance will be used for the construction of various flood mitigation measures along Adams Hollow Creek. Environmental remediation measures, including; clearing, grading, removal of stumps, backfill, bed preparation and replanting native herbaceous species, trees, and shrubs will be completed to expand the existing wetlands and increase flood storage capacity of the area. The construction would also include installation of 1,950 linear feet of 10' floodwall along the commercial properties to provide additional protection from flood waters.</t>
  </si>
  <si>
    <t>West Shore School District</t>
  </si>
  <si>
    <t>The project will revitalize the athletic field at Red Land High School. The construction will include: Site work; Turf Field; Drainage; Electrical; Concrete Structure; Lighting; Running Track; Fencing; Paving; Baseball Field Upgrades; Softball Field Upgrades; Soccer Field Upgrades; Tennis Court Upgrades; Concessions and Batting Upgrades; Maintenance Building; and General Conditions.</t>
  </si>
  <si>
    <t>This project's Phase I entails construction of the seating expansion and event center upgrade. This includes the construction of a roof top deck with additional suite seating, locker room, upgrades and improvements to group event areas.</t>
  </si>
  <si>
    <t>DK Deimler LLC</t>
  </si>
  <si>
    <t>Hummelstown Borough</t>
  </si>
  <si>
    <t>The project will completely restore the exterior to the original layout and condition as designed while modernizing the second and third floor hospitality spaces. This project focuses on the hospitality, utility, electrical/HVAC and infrastructure of the building more so than the restaurant.</t>
  </si>
  <si>
    <t>This project starts with demolition, primarily in the bathrooms. Bathrooms will be renovated with new drywall, panels, ceramic tile, toilet partitions, drains, and replacement of all fixtures. Vinyl flooring will be installed throughout, with the exception of athletic flooring for the gym and carpeting for the offices and chapel. A new scoreboard will be installed in the gym. All interior walls will be painted and acoustical ceiling tiles installed throughout. Existing electrical wiring will be replaced throughout, and lighting will be replaced with LED and controls.</t>
  </si>
  <si>
    <t>These funds will be used for construction costs associated with completion of the project. These costs include demolition and asbestos abatement; sub and super structure work associated with the installation of a new elevator to ensure ADA compliance; interior finish work to the kitchen, bathrooms, masonry, and doors; exterior cladding and roofing, plumbing and HVAC throughout the home.</t>
  </si>
  <si>
    <t>Black River Real Estate Development, LLC</t>
  </si>
  <si>
    <t>The RACP grant will enable us to close the gap and provide affordable and quality accommodations for families looking to participate in the American dream. The budget includes redesign and renovation of the historic former school, and sitework with new construction for the townhouses and commercial spaces.</t>
  </si>
  <si>
    <t>Gettysburg Road Investors, LLC</t>
  </si>
  <si>
    <t>Lower Allen Township</t>
  </si>
  <si>
    <t xml:space="preserve">The Project involves constructing an access point and initiating sitework for a multi-tenant business park. Access point construction includes earthwork, erosion and sedimentation controls, stormwater infrastructure, landscaping, precast culvert installation, ADA-compliant sidewalks and crosswalks along and across Gettysburg Road, and paving. Business park sitework encompasses mobilization, surveying, demolition, clearing, extensive earthwork, utility connections, sidewalk preparation, paving, dumpster pad and docking area construction, road striping, signage, gas trenching, landscaping, and sediment traps. </t>
  </si>
  <si>
    <t>The project funds will be used for the design and construction of the proposed improvements, including Right-of-Way, demolition of the existing house at 67 Lightcap Road, and all necessary permitting costs.</t>
  </si>
  <si>
    <t>W&amp;E Investments LLC</t>
  </si>
  <si>
    <t>The project will will purchase and renovate 3.82 acres of land at 211 Center Street in McKeesport, PA. Renovations include: roof replacement; HVAC; and exterior finishes.</t>
  </si>
  <si>
    <t>Grey Hospitality LLC</t>
  </si>
  <si>
    <t>This project will build a new restaurant. It includes New Construction, HVAC, Plumbing, Fire Protection, Electrical, Site Work and Engineering.</t>
  </si>
  <si>
    <t>The project involves an extensive overhaul aimed at enhancing both outdoor and indoor facilities. Outdoors, there are plans to revamp critical areas like the playground, basketball courts, athletic fields, and swimming pool. Interior renovations include restoring the building's structural integrity and modernizing essential systems such as electrical, HVAC, and plumbing.</t>
  </si>
  <si>
    <t>The project includes construction of a multi-sport synthetic turf athletic field and an eight-lane track surrounding the field. Specific work to be completed includes installing temporary requirements, demolition, tree protection, grading, installing lights and a stormwater management system, creating an asphalt driveway and walkway around the track, installing synthetic turf and athletic field equipment, and building a large retaining wall at the site.</t>
  </si>
  <si>
    <t>This project will stabilize, preserve and protect six open yards along the northern side of Cellblock 3. This work will ensure the long-term stability of these important structures. The stabilization will be completed in two phases: roof restoration and interior stabilization. The result will be a fully stable historic hospital wing that will allow visitors to enter these iconic spaces.</t>
  </si>
  <si>
    <t>Wilsbach Distributors, Inc.</t>
  </si>
  <si>
    <t>The project involves the construction of a two-part solar array in Wilsbach's stormwater basins located at its office and distribution center. Additional sitework, including construction of a grounds walking path and sign will also be completed onsite.</t>
  </si>
  <si>
    <t>Center for Civic Arts</t>
  </si>
  <si>
    <t>The education wing of this project is 1 of 6 renovation phases. Construction will: Replace or restore exterior doors; Install new structural LVL joists at location of new rooftop equipment; Remove existing windows and replace with new at all openings; and include: Masonry restoration at existing window opening and exterior; All New water, sanitary, and gas service from street to within bldg; All New Site Electrical service from electric supplier into building; Electrical panel upgrade (600A); New HVAC Rough Work.</t>
  </si>
  <si>
    <t>The project will renovate the Baum Building into an arts space. Construction includes: roof will be replaced and properly insulated; Wood-framed windows will be refurbished; existing stone on the façade will be repaired and the Neo-Classical detailing will be preserved; the interior will require remediation of asbestos and lead paint; and building systems will be upgraded, including electrical, HVAC, plumbing, wiring and communication, and life-safety systems.</t>
  </si>
  <si>
    <t>Liberty Group</t>
  </si>
  <si>
    <t>Mahoning Township</t>
  </si>
  <si>
    <t>The project will focus on two major areas: 1) construction of a new ADA parking area with accessible entrance to a new aquatics area with a zero-entry in-ground commercial grade pool, an accessible pool house with restrooms, changing rooms, and a fitness room; and 2) construction of a new 2,200 SF multi-use community building that will serve 20 single-room cottages for short-term and long-term tenants with a laundry room, kitchen, and additional accessible restrooms.</t>
  </si>
  <si>
    <t>The building renovations and improvements include masonry repairs to the exterior and interior of the church's 215' steeple; replacement of the slate roof; installation of new bathrooms, showers, laundry facilities, and replacement of the HVAC cooling tower.</t>
  </si>
  <si>
    <t>The project includes modification of three existing hospital spaces. The Center will include renovated, state-of-the-art spaces: Resident &amp; Medical Student Workspace, Hospital based Medical Library, and Graduate Medical Education (GME) Space to support and train the next generation of healthcare professionals. Renovations for all three spaces will include asbestos mitigation, demolition, construction and abatement, electrical and data wiring updates, restroom plumbing, security modifications &amp; painting.</t>
  </si>
  <si>
    <t>Hollidaysburg Young Men's Christian Association dba Blair Regional YMCA</t>
  </si>
  <si>
    <t>Hollidaysburg Borough</t>
  </si>
  <si>
    <t>The addition/renovation project will be comprised of approximately 20,000 SF. Approximately 12,000 SF of that total square footage will be renovated and incorporated into the proposed addition. The new construction and renovation to an existing portion of the current Y facility would house eleven childcare classrooms to provide childcare for infants to young school age children. Construction includes interior finishes, a new roof, mechanical, electrical and plumbing systems and increased security features.</t>
  </si>
  <si>
    <t>Monongahela Valley Hospital dba Penn Highlands Mon Valley</t>
  </si>
  <si>
    <t>This project includes construction, renovations, and improvements to the 1st floor of the Penn Highlands Mon Valley Hospital. The total area of the renovation of this project is 6,500 square feet. This project would create surgery/procedure rooms, x-ray rooms, patient holding area, recovery rooms, family waiting rooms, and equipment storage rooms.</t>
  </si>
  <si>
    <t>York Union Rescue Mission, Inc.</t>
  </si>
  <si>
    <t>In this project, two properties will be redeveloped into a campus that will serve as a community hub for anyone experiencing homelessness in York County. The current facility consists of a large solid brick building and an old run down manufacturing facility. It includes demolishing the old manufacturing facility and turning the remaining building and a newly constructed building into a campus.</t>
  </si>
  <si>
    <t>The ClearWater Conservancy of Central Pennsylvania, Inc.</t>
  </si>
  <si>
    <t>The project will repurpose and renovate the historic farmhouse and barn buildings and restore 10 acres of streamside and agricultural land to create a community hub for local conservation. The renovated facilities will provide much-needed office space, equipment storage, and large gathering and training areas. Outside, demonstration areas for landowners will showcase best practices for conserving, protecting, restoring, and stewarding a variety of properties.</t>
  </si>
  <si>
    <t>The project entails the demolition of 138 existing units of dilapidated public housing, and replacement with two phases of new construction for a total of approximately 103 units of high quality new affordable townhouses. Hays Manor Phase I will consist of fifty (50) units, including six (6) one-bedrooms, thirty-one (31) two-bedrooms, and thirteen (13) three.</t>
  </si>
  <si>
    <t xml:space="preserve">Philadelphia Museum of Art </t>
  </si>
  <si>
    <t>This project's Phase II will update the remaining fire and life safety systems at the Philadelphia Museum of Art's (PMA) main building.</t>
  </si>
  <si>
    <t>Astrobotic Real Estate Holdings, LLC</t>
  </si>
  <si>
    <t>This project includes the demolition of an existing building on a site immediately adjacent to Astrobotic's current headquarters and the build-out of a new, four-story facility on the site. Astrobotic plans to dedicate a single 29,000 square foot floor in the facility to subleased tenant organizations that are engaging in space medical research, space test equipment, and defense space programs. Once complete, Astrobotic's existing headquarters will be joined to the new facility, and Astrobotic will utilize 39,000 square feet of floor space in the new facility.</t>
  </si>
  <si>
    <t>The project entails the the reconstruction of 4363 Frankford Avenue, which is an abandoned 3 story brickbuilding. It will address the for a first floor commercial space and 10 apartment units.</t>
  </si>
  <si>
    <t>West Deer Township</t>
  </si>
  <si>
    <t>The project will entail land preparation and construction of a new municipal complex. It includes the sitework, substructure, shell construction, interior construction, and interior finishing, furnishing, and procurement. The new building will allow for: additional offices for new staff members; new meeting/community rooms; training areas for police, fire, and EMS; a future option to relocate our District Magistrate or a regional booking center; an common outdoor area for community celebrations; and proposed connection to a new Public Works facility.</t>
  </si>
  <si>
    <t xml:space="preserve">Waste Management of Pennsylvania, Inc. </t>
  </si>
  <si>
    <t>This project will improve and expand the facilities. It will include installation of new steel sheet piling, furnishing and installing new concrete sea wall and wale system, sand fill between old and new sheet piles, excavation and backfill as required for new seawall, deck area, storm-water features, manholes, bollards, etc, and construction of new fendering system, access ladders, lighting, utilities, traffic barriers, etc.</t>
  </si>
  <si>
    <t>Lancaster Airport Authority</t>
  </si>
  <si>
    <t>The project will construct a 30,000 square foot facility which includes office space, bathrooms, and a customer lounge.</t>
  </si>
  <si>
    <t>The project will redevelop 70,000 square feet of space within RIDC Westmoreland Innovation Center to create tech/flex spaces for PennSTART companies. This includes building upgrades to existing undeveloped space to meet current costs and life safety requirements. New roofs, HVAC units and lighting will be required as well as fire alarm and sprinkler system upgrades.</t>
  </si>
  <si>
    <t>Lycoming Community Care Inc.</t>
  </si>
  <si>
    <t>Loyalsock Township</t>
  </si>
  <si>
    <t>This project will include constructing an addition to Valley View Rehab and Nursing Center to create an independent entrance to the short-term rehabilitation area. It will expand four existing resident rooms to provide private showers. A canopy to provide cover for the new entrance and a new parking lot, including a handicap stall, will be constructed. Additional improvements include replacing existing electrical switchgear, replacing existing transfer switch for the generator, upgrading two existing shower rooms to current ADA standards, and replacing the four existing boilers.</t>
  </si>
  <si>
    <t>Montour Way Associates</t>
  </si>
  <si>
    <t>The Montour Redevelopment project will involve converting the currently vacant office space into useable space for at least two interested retail tenants.</t>
  </si>
  <si>
    <t>Chestnut Street Co. Owners</t>
  </si>
  <si>
    <t>Six key existing commercial sites are identified for purchase and rehabilitation. The project entails significant core/shell construction improvements to the existing structures and buildups of commercial spaces, as well as adjacent streetscape/sidewalk and parking lot/open space design improvements and construction at these sites.</t>
  </si>
  <si>
    <t>LVHN proposes to open a new outpatient surgical facility. The new Ambulatory Surgery Center (ASC) will include four operating rooms, 6 pre-op bays, 8 post op bays and related support functions. The ASC will occupy ~17,000 square feet of the building footprint. The outpatient surgical facility will accommodate elective surgical patients. An electronic medical record will be utilized to record the episode of care.</t>
  </si>
  <si>
    <t>Enterprise Development Center of Erie County</t>
  </si>
  <si>
    <t>This blighted-property conversion into mixed-use workspace, completing a 4-year project, will entail the addition and/or repairs of structural steel, fire protection, HVAC, plumbing, electric and technology, and other necessary modernizations to make a decades-vacant, 140-year-old industrially-contaminated site safe and usable again. This final phase will also require site development, such as landscaping, access road improvements, and the installation of a storm water management system.</t>
  </si>
  <si>
    <t>The project site improvements essential to connecting the surrounding areas with the waterfront, providing first-time access to this key amenity at the site. Funds will be used towards structural modifications of the barge, including reinforcements to the hull and additional access ramps, as well as for installation of mooring in the Delaware River to allow for permanent docking of the barge. Other uses include engine and fuel tank removal, rewiring within the ship, and corrective measures to existing systems in the ship.</t>
  </si>
  <si>
    <t>The Downtown Investment Strategy project entails the construction and rehabilitation associated with converting near-term office space to mixed-income housing and improving street-level retail spaces in Downtown Pittsburgh. Specificlly, the “core and shell” of the office conversion will be addressed, including but not limited to HVAC-related work, fire safety, energy efficiency improvements, egress, windows, site preparation, building stabilization, interior renovation, and facade improvement.</t>
  </si>
  <si>
    <t>This Phase I will consist of the design, permitting, construction, and construction inspection of the first 2,000 feet of access road and will serve to unlock the full site for eventual development. The construction will consist of clearing and grubbing, stormwater management drainage facilities, utility extension, seeding, site grading, and road infrastructure.</t>
  </si>
  <si>
    <t>Clark's Feed Mill</t>
  </si>
  <si>
    <t>The project will construct a new feed mill on an adjacent property to increase production capacity.</t>
  </si>
  <si>
    <t>KGSB Investor, LLC</t>
  </si>
  <si>
    <t>To provide public parking for the high-density, mixed-use development at One Belmont, KGSB Investor, LLC plans to construct a six-level precast parking garage consisting of 686 spaces, and 10 car charging stations. The parking garage will be serviced by two elevators and have three points of ingress/ egress, connecting Belmont Ave., City Ave, and St. Asaph's Rd, offering direct and accessible entry/ exit into the surrounding community.</t>
  </si>
  <si>
    <t>The project includes the restoration of approximately 16,000 linear feet (LF) of degraded stream channel in a predominantly urban watershed. The comprehensive restoration will involve the removal of legacy sediment to restore the floodplain to historical ecological conditions while accommodating existing site constraints. It is anticipated that the restored floodplain will act as a sediment and nutrient sink that will remove and process nutrients supplied by the upstream watershed, providing significant systemic ecological uplift.</t>
  </si>
  <si>
    <t>Community College of Beaver County</t>
  </si>
  <si>
    <t>The project is focused on airport construction which will transform the facility into a one-of-a-kind shared hub for aviation students and professionals. New construction will replace CCBC's existing Center as well as BVI's public terminal structure and office space. The Aviation Sciences Center will include several large classrooms, pilot briefing rooms, student study spaces, flight simulation and air traffic control simulation labs, and faculty offices. The new terminal and office facilities will allow passengers, pilots, and staff to be an integrated part of the BVI aviation/education community.</t>
  </si>
  <si>
    <t>Lehigh County Authority</t>
  </si>
  <si>
    <t>The project will focus on replacing aging equipment with new technology. New wastewater treatment technology to be installed will be more efficient and effective than the decades-old facility currently in place, and will allow capacity to be expanded for new users. The updated treatment technology will also allow for the exploration of natural gas capture from the treatment process, which will increase efficiency and reduce carbon footprint. The project also includes the construction of dedicated sewage pump stations and force mains (pipelines).</t>
  </si>
  <si>
    <t>The developer of the Walden development donated land to Silver Spring Township to be used for a community park. This project includes the grading of approximately 28 acres out of the 34-acre parcel along with installation of associated stormwater controls.</t>
  </si>
  <si>
    <t>Funds would be utilitzed for construction costs associated with demising the Westmoreland space. The demising of spaces includes changes to multiple systems to make the building acceptable to current code requirements for buildings with multiple manufacturers. RIDC will also use the funds for infrastructure upgrades across the facility to water, electrical and CEC upgrades.</t>
  </si>
  <si>
    <t>Empyrean Management, LLC</t>
  </si>
  <si>
    <t>The project entails redevelopment of the property with a focus on sustainable business practices and energy-efficient building components. This includes renovations resulting in residential space (135 rental units and 25 condos) and 150,000 square feet of commercial space that will incorporate a retail grocery store, institutions of higher education, and early childhood education/day care options.</t>
  </si>
  <si>
    <t>The Children's Institute of Pittsburgh</t>
  </si>
  <si>
    <t>The full playground renovation will create an exceptional and fully accessible play environment serving children from the age of 2 all the way through high school. The 1 acre playground will be completely renovated to include 6 zones specially designed for children of different ages with disabilities, following ADA guidelines. The playground will also include a walking track with exercise stations, a basketball court, and terrace area for flexible recreation. Construction includes significant concrete, masonry, carpentry and fencing.</t>
  </si>
  <si>
    <t>Vintage Acquisitions LLC</t>
  </si>
  <si>
    <t>This project has two parts. The first is the construction of a truck garage and construction workspace to allow our employees to work on projects on site. The second is the construction of a storage facility to increase capacity for material handling.</t>
  </si>
  <si>
    <t>Inch &amp; Co.</t>
  </si>
  <si>
    <t>North York Borough</t>
  </si>
  <si>
    <t>The project will construct a state-of-the-art Sports Complex.</t>
  </si>
  <si>
    <t>West Chester University</t>
  </si>
  <si>
    <t>WCU's Geothermal Plant needs to be expanded to facilitate campus growth. New well fields will be added along with the installation of a new chemical treatment system and sand filters. It will add up to 125 new wells to the existing geothermal plant system.</t>
  </si>
  <si>
    <t>VELAR PROPERTIES</t>
  </si>
  <si>
    <t>This project will be the first Phase of a 3 Phase Revitalization Plan. On what is currently 25 vacant lots it will construct a 59 unit mixed income multi-family apartment building with green space and commercial office space.</t>
  </si>
  <si>
    <t>Divine Hospitality LLC</t>
  </si>
  <si>
    <t>The project will renovate and remodel this hotel property. It will consist of a new road, additions to the existing building, renovation of rooms, pools, painting, new equipment and machines. Building sidings, new carpets, LED lightings, water saving, plumbing, and installation of new toilets and much more.</t>
  </si>
  <si>
    <t>15 W 10th Street Owner LLC</t>
  </si>
  <si>
    <t>GoodHomes and its affiliates are acquiring and redeveloping the existing Avalon Hotel into a vibrant, multifamily community with 219 apartments and 30,000 square feet of ground floor commercial space. The retail/commercial space will house the Regional Health medical offices and additional future tenants.</t>
  </si>
  <si>
    <t>Neumann North is an existing public housing apartment complex originally converted to residential use from hospital in the early 2000s. The proposed preservation entails the in-place renovation of the five-story structure, including a community room and sixty-seven (67) one-bedroom apartments. Part of the ground floor contains a commercial space, which is currently utilized by Temple Physicians.</t>
  </si>
  <si>
    <t>Ron Amati</t>
  </si>
  <si>
    <t>This project will consist of the demolition of 2 building on property. The project will also completely renovate the main building where manufacturing and day-to-day business is conducted. This will include structural repairs, renovations to the show room, bathroom remodel, construction of a 100ft x 200ft metal clear span building and construction of handicap ramps to the showroom.</t>
  </si>
  <si>
    <t>The project will purchase and install tanks. Complementing the tanks will be the necessary piping, electrical and control equipment to safely transfer the commodities from the rail cars to storage and then to truck for delivery to customers.</t>
  </si>
  <si>
    <t>Jewish Federation of Greater Harrisburg</t>
  </si>
  <si>
    <t>The project includes construction associated with the gymnatorium build out. The new structure will be a two-story expansion onto Duncan Hall, an existing building on the Alexander Grass Campus for Jewish Life, with a two-story connector. The lower level of the structure will include a pool, locker rooms, and Kosher kitchen. The upper level of the structure will include a PIAA regulation-sized basketball court and the storage space needed to convert the space for large scale events.</t>
  </si>
  <si>
    <t>Juniata College</t>
  </si>
  <si>
    <t>The Project will support the creation of a nursing school for Juniata College. It will construct a well-prepared site ready for vertical construction, including improved drainage and wastewater systems; establish parking areas and traffic flow to improve internal site circulation; establish a weather-tight and secure building envelope with essential building systems (i.e. MEP, fire protection); and create new office and medical space.</t>
  </si>
  <si>
    <t>Oil City Civic Center</t>
  </si>
  <si>
    <t>This project's repairs are divided into three categories. First includes repairs to the roof and repairing the parapet walls on both the main building and the annex. Also, the deteriorated wood around the penthouses will be replaced and painted. Second category is repairing the masonry around the roof by repointing tiles, repairing cracked terra cotta profiles, and rebuilding the chimneys. Lastly, the final category includes repairing and repainting all the metal on the fire escape and repairing its broken foundation and landing.</t>
  </si>
  <si>
    <t>Shiloh Baptist Church of Easton Pennsylvania</t>
  </si>
  <si>
    <t>The project will demolish a vacant building previously used as a community space for the Shiloh Baptist Church as part of the construction. In their place, the 60 residential units and community amenities will be across 2 three-story walk-up buildings, totaling 77,581 GSF. There will be 12 one-bedroom units, 32 two-bedroom units, and 16 three-bedroom units, as well as community space and management suite to better serve the residents.</t>
  </si>
  <si>
    <t>The project will turn a vacant parking lot into a vibrant and impactful mixed-use project with 110-apartments and 145-space parking garage with service enriched amenities including, but not limited to, Healthcare Facility/Pharmacy for the residents/community.</t>
  </si>
  <si>
    <t>Geisinger St. Luke's Hospital</t>
  </si>
  <si>
    <t>Geisigner St. Luke's is committed to continue to bring additional services and providers to the community, thus we need to expand our space. The OR expansion would allow for the hospital to add additional specialties including, Gynecology, Eye Specialty, General Surgery, Urology, Gastroenterology, Orthopedics, and Podiatry services.</t>
  </si>
  <si>
    <t>PGC's current, 16,000 square foot facility at 5472 Penn Avenue will be renovated to improve functionality and expanded by an additional 11,000 square feet to increase capacity. The additions and renovations include adding square footage to all studio spaces as well as adding a fabrication lab; expanding and redesigning the retail space; and adding flexible classroom space.</t>
  </si>
  <si>
    <t>Broad Street Ministry will renovate its existing space at Chambers-Wylie Memorial Church. Funds will be used for direct construction costs, including Concrete, Plumbing, Metals, Woods &amp; Plastics, Finishes , Fire Suppression, HVAC, Electrical, and Utilities. It will create a new mail room layout; revamp the onsite medical clinic; build new office/meeting spaces for Concierge staff; improve the overall condition of the open space in the Multipurpose Room.</t>
  </si>
  <si>
    <t>BlakelyRidge LLC</t>
  </si>
  <si>
    <t>The 23 acre site has been subdivided into five commercial sites accommodating 130,000 square feet of mixed use research, office and manufacturing space. Phase I of the project entails the construction of an initial 35,000SF facility and associated necessary infrastructure.</t>
  </si>
  <si>
    <t>David Barbe</t>
  </si>
  <si>
    <t>The project involves the demolition of a blighted, industrial building and construction of a new structure on a 3.81 acre riverfront property. Work includes site work, HVAC, concrete work, and roofing. The newly constructed structure will house Four Points Barbecue and Brew Pub. An additional event venue on the site will draw local and national performers to the area.</t>
  </si>
  <si>
    <t>The project will repurpose 102 acres of previously strip-mined property and construct 14 buildings in order to rescue, raise, train, and then donate medical service dogs to disabled veterans and first responders from this region. We will construct 14 buildings that include two-story multi-purpose building containing an indoor arena for training dogs and providing shot clinics for the public, classrooms, an auditorium for apprentice training, offices, and work areas for wheelchair/mobility training; a veterinary hospital; kennel buildings to house and train dogs; a pavilion for recipient training; and efficiency apartments for recipients during the final two-week period of recipient training.</t>
  </si>
  <si>
    <t>Workingmans Square Real Estate Holdings, LLC</t>
  </si>
  <si>
    <t>This project will convert an old bank into a multiuse facility with a bar and restaurant on the roof.</t>
  </si>
  <si>
    <t>University Plaza Associates</t>
  </si>
  <si>
    <t>The University Square Apartments Sprinkler Upgrade project entails a comprehensive overhaul of an existing system to enhance protection for residents within their rooms. The design complies with NFPA #13, integrating with existing main sprinklers on all residential floors. Installation involves replacing aging components with CPVC piping, exposed for easy maintenance, and utilizing semi-recessed pendants with white cover plates in new drop ceilings to blend seamlessly. Exposed areas will feature brass uprights for aesthetic appeal and durability.</t>
  </si>
  <si>
    <t>Central Market York</t>
  </si>
  <si>
    <t>The project addresses work at properties owned by Central Market York. It includes: 1. Securing building envelope: Repoint brick, repair brownstone joints, replace missing brick, repair stucco, repair door and window trims, replace underside of porch roof, replace broken siding, etc.; 2. Improving customer and vendor spaces: Expand the mezzanine, update bathrooms, replace interior exhaust fans, upgrade HVAC, install new fire alarm, upgrade lighting fixtures; and 3. Repairing pedestrian walkways and signage.</t>
  </si>
  <si>
    <t>Home for the Friendless d/b/a Homeland Center</t>
  </si>
  <si>
    <t>The project will consist of two main components – site work and building addition. The site work will include preparation of utilities for the building addition and adding a parking lot. The building addition will be two stories in height with 5,000 s.f. on each floor. It will allow for expanded areas for the Therapy Department, Central Supply, storage and dock functions, office space, and areas for meetings and consultation.</t>
  </si>
  <si>
    <t>The project site is the former PES oil refinery in South Philadelphia, which will be transformed into The Bellwether District, a logistics and innovation hub. Project components include mass grading and civil design; permitting; geotechnical investigation and design; soil sampling, testing and reporting; mass earthwork; erosion and sediment control; drainage; structural ground improvements; construction water and construction stormwater management; dust and vapor monitoring; geotechnical field oversight and monitoring; environmental field oversight/monitoring; and field surveying.</t>
  </si>
  <si>
    <t>Carey Holdings LLC</t>
  </si>
  <si>
    <t>The will transform an abandoned school into a mixed-use facility. The exterior will need new windows, roof and repointing of bricks. The interior will be gutted down to studs allowing the conversion of old classrooms into apartments and/or storefronts. There will be a demolition of the current football field and bleachers to provide space for a parking lot, community pool and community playground. The final product will consist of 60 1-bedroom apartments, 43 2-bedroom apartments, multiple store fronts, a community pool and a community park.</t>
  </si>
  <si>
    <t>ARM Development, LLC</t>
  </si>
  <si>
    <t>This project entails the renovation of a 54,000 square foot two story elementary school into (33) one-bedroom units and (6) two-bedroom units. This project is inclusive of site work, demolition, and abatement, and construction, electrical, plubming, HVAC, and fire protection.</t>
  </si>
  <si>
    <t>The project will address several immediate structural concerns at the facility. The improvements include, elimination of on-site parking, retaining wall and existing accessibility ramp; re-design of street frontage to incorporate an accessible and safe pull-over drop-off lane; installation of transformer vault and electrical building upgrades; installation of new code-compliant ramp that is designed into the re-graded hillside to closely match historical photos; installation of new landscaping meeting local standards and appropriate to the location.</t>
  </si>
  <si>
    <t>The project will increase ADA accessibility at Happy Hollow Playground, renovate the historic recreation building, and upgrade the outdoor recreation facilities. To the historic building, Rebuild will replace the roof, repair the masonry, make improvements to the interior spaces, and renovate the main entrance for ADA compliance. In the other recreation building on site, Rebuild will renovate the bathrooms for ADA compliance. Outside on the site, Rebuild will renovate the two basketball courts, playground, construct a spray ground, and renovate site walkways for ADA compliance.</t>
  </si>
  <si>
    <t>This project consists of demolishing existing dilapidated structures and constructing a new, combined Firehouse and Public Works building. The 70+ year-old Public Works garage will be replaced allowing fire service to be consolidated from two presently rented locations. A new salt shed will be constructed.</t>
  </si>
  <si>
    <t>Liberty RE Property Holdings LLC</t>
  </si>
  <si>
    <t>This project consists of major renovations of the Liberty Coca-Cola production and distribution complex, including roofing, exterior facades (including brick/masonry, windows and doors), other infrastructure work including docks and concrete, and interior office space renovation.</t>
  </si>
  <si>
    <t>Prime PA LLC</t>
  </si>
  <si>
    <t>The project will rehabilitate an old steel warehouse to reuse it for distribution purposes. Work at Warehouse 1 will include painting, installing concrete flooring, exterior doors, exterior skin repairs and painting, and code-related improvements. Work at Warehouse 2 will provide for offices, mezzanine, restrooms, and site work (pond, rail line, etc.).</t>
  </si>
  <si>
    <t>The Inclusive Park and Playground Project will establish the first inclusive playground within the Township. The project will feature inclusive play strategies and equipment for both primary age groups (two to five and five to twelve) and will be designed to maximize the benefits of play for children of a wide range of physical and mental abilities. The Park will be renovated to provide ADA accessibility to the Inclusive Playground and the playground will be constructed to ensure access and participation to youth of different physical and mental capabilities.</t>
  </si>
  <si>
    <t>The 590-space parking garage will be constructed on a parcel of land in the heart of the downtown. The replacement consists of a smaller, right-sized garage, with first-floor retail. Construction encompasses encompass site preparation, clearing, earthwork, utilities, sidewalk, and infrastructure construction, as well as reconstruction or relocation requirements.</t>
  </si>
  <si>
    <t>The Project will involve build-out of the Central Green at Susquehanna Union Green. Funds will be used for site grading and preparation, utilities, drainage, pavers and paving, electrical service and site lighting, landscaping, and construction of two structures: a 2,850 SF pavilion, and a utility/storage kiosk. Finally, funds will be used to purchase materials and equipment for an outdoor ice rink.</t>
  </si>
  <si>
    <t xml:space="preserve">Messiah University </t>
  </si>
  <si>
    <t>This project entails interior renovations to the Kline Science building chemistry lab including complete removal and replacement of the existing laboratory casework, finishes (floor and ceiling), and dedicated mechanical, electrical, plumbing, and supporting systems. Labs will be refitted with new finishes, including liquid tight flooring, chemical resistant ceiling tile system, wood casework and tables with chemically resistant modified epoxy resin worksurfaces with integral, stainless-steel scullery sinks. New chemical fume hoods, fume extractor arms and canopy hoods will be installed. The lighting will be upgraded. The AV/IT systems will be upgraded to meet the campus technology standards.</t>
  </si>
  <si>
    <t>Mercy Career &amp; Technical High School</t>
  </si>
  <si>
    <t>Mercy Tech's High School Revitalization Project will include major building and infrastructure improvements such as: New energy-efficient and sustainable roof; Gymnasium renovation and interior improvements; and Exterior facade improvements.</t>
  </si>
  <si>
    <t>Borough of Pennsburg</t>
  </si>
  <si>
    <t>Pennsburg Borough</t>
  </si>
  <si>
    <t>The project will renovate the current Borough Hall and an adjacent Public Works Garage located on the same property. Borough Hall building renovations include roof repair and replacement, window replacement with associated asbestos-containing material (ACM) remediation, new exterior cladding and improved exterior lighting. Improvements to the garage include new overhead doors and openers, new gas overhead heating, a new oil separator, new metal walls, interior insulation, a new interior office with break room, storage room, office and rest room, and the construction of a new clear span salt shed. This work will also include all necessary mechanical, electrical and plumbing upgrades required.</t>
  </si>
  <si>
    <t>Flaugherty Associates, LP</t>
  </si>
  <si>
    <t>The project will include the necessary infrastructure and site improvements to provide pad-ready sites. The site work will include new utilities, stormwater management, earthwork, roads, sidewalks, street lights, and pedestrian connections to public parks and recreation.</t>
  </si>
  <si>
    <t>The Galman Group LTD</t>
  </si>
  <si>
    <t>The project has four main components – parking deck rehabilitation; building's exterior painting; sitework; and landscaping/lighting. The sitework will replace sidewalks, curbing, and the parking lot. Landscaping/lighting will improve the landscaping, add lighting, and features such as (affixed) benches to make the atmosphere more attractive.</t>
  </si>
  <si>
    <t>River Valley Regional Young Men's Christian Association (YMCA)</t>
  </si>
  <si>
    <t>The project entails a three phase expansion of the Eastern Lycoming Branch of the River Valley Regional YMCA. The project includes a new addition for wellness expansion, additional office space and preschool facility of 7,450 sq. It also includes interior renovations the existing community room, offices and storage facility encompassing 2,000 sq ft. The project includes a new addition for community space, a covered patio event space that will add 5,250 sq ft. It also includes an addition to the facility's gymnasium to add an additional 7,505 square feet.</t>
  </si>
  <si>
    <t>The Kimmel Center CAPEX Project Phase 1 includs: Replacing over 100,000 lineal feet of caulk on the glass barrel vault roof; Elevator components will be upgraded and replaced; Life safety systems, like CO detection, will be replaced; Energy-saving changes, like conversion to LED lights, will be done; Performance support by way of sound and lighting system improvements; Artist support through practice and dressing room renovations.</t>
  </si>
  <si>
    <t>Phase II of this project will continue the construction of the facility and necessary site improvements and include utility connections, and permanent equipment. This facility will be the headquarters for the Hempfield Fire Department (HFD), Hempfield Emergency Management Agency (HEMA), Mutual Aid Ambulance substation, and Zone 2 Firestation.</t>
  </si>
  <si>
    <t>City of McKeesport</t>
  </si>
  <si>
    <t>This project entails concrete restoration of the garage.</t>
  </si>
  <si>
    <t>A 10,000 square foot pre-fabricated building will be constructed. This will include stormwater management and utilities to be brought to the area, interior fit out for a kitchen large enough to prepare congregate means and delivery of meals on wheels service, large area room for activities, break out rooms for smaller activities, pool room, computer room, offices and ADA compliant restrooms.</t>
  </si>
  <si>
    <t>Abbott Furnace Company</t>
  </si>
  <si>
    <t>Abbott Furnace Company plans to build a 100,000 square foot production facility. The facility will be sited on a 7.9 acre parcel and consist of 95,000 sf of production space for metal burning, cutting, shearing, fitting, welding, refractory insulation installation, plumbing, electrical and painting. There would be a 5,000 sf demonstration and testing center that would house pilot-size test equipment and 5,000 sf of office space.</t>
  </si>
  <si>
    <t xml:space="preserve">Monell Chemical Senses Center (The Monell Center) </t>
  </si>
  <si>
    <t>Funding will be used to renovate and reconfigure the second floors of both buildings of the Monell Center creating state-of-the-art, flexible and collaborative laboratory space. The renovation will relocate administrative offices, renovate under-used and leased space into labs, renovate space to relocate two research cores, and make mechanical, infrastructure, and fire safety upgrades including a new HVAC and compressed air system.</t>
  </si>
  <si>
    <t>This project entails construction of a new mixed-use, multistory building on a vacant lot of the former Penn Lincoln Hotel. Specifically, construction of the commercial first floor of the building. It involves 15,000 sq. ft. of commercial space with glass storefronts abutting the sidewalk. Funds will be used for tenant improvements such as completion of MEP, finishes, bathroom buildout to support securing an anchor tenant to help revitalize the area.</t>
  </si>
  <si>
    <t>The project will complete the site preparation required for Phase 1 of Allegheny Shores. It includes grading and earthwork; utilities, including, but not limited to water, sanitary sewer, electrical, and telecommunications; construction of a new roadway network; creation of public spaces between 19th Street and the Allegheny River; and construction of cross use parking facilities and commercial podiums.</t>
  </si>
  <si>
    <t>Extensive renovations will be completed in this project, including: roof, pool, HVAC, electrical and plumbing systems. The Y will demolish portions of the existing structure, perform facade updates and systesm replacement in a 23,000 SF portion of the building. A new addition of 26,000 SF will be added.</t>
  </si>
  <si>
    <t>Curtis Institute  of Music</t>
  </si>
  <si>
    <t>1720 Locust Street is currently a private space only available to students and staff. Right now, neither building serves the public directly. This project would combine both buildings into a single public-facing space.</t>
  </si>
  <si>
    <t>2300 MARKET STREET OWNER, L.L.C.</t>
  </si>
  <si>
    <t>The project will fully fit out and furnish 35-45k RSF of space dedicated to our proprietary platform StudioLabs. This includes private lab and office suites that are fully furnished and technology powered. The StudioLabs space would feature various sizes (from 6-10k RSF suites), fully stocked pantries, AV and video conferencing equipment, visitor registration and guest management, and dedicated on-site staff.</t>
  </si>
  <si>
    <t>Cussler Development</t>
  </si>
  <si>
    <t>The project will construct a mixed-use residential and commercial building on a parcel that is currently comprised of vacant lots and vacant buildings. The project entails preparing the lot for development, constructing the necessary infrastructure, constructing a mixed-use building, and making streetscape improvements.</t>
  </si>
  <si>
    <t>Union Community Care</t>
  </si>
  <si>
    <t>In this project, Union Community Care will complete phase one of the renovation for the planned community health center build-out at our recently purchased property. Specifically: interior demolition and fit out to include finishes (framing and installation of medical grade casework, drywall, flooring and painting); interior excavation and demolition; plumbing upgrades; electrical upgrades; and sprinkler system retrofit. Additionally included: replacement of the existing rubber roof; full HVAC system replacement; and the demolition of an existing parking deck.</t>
  </si>
  <si>
    <t>St. Christopher's Hospital for Children</t>
  </si>
  <si>
    <t>The project will: Renovate/Enlarge the existing crowded trauma bay; 2. Build a second trauma bay; 3. Renovate the trauma team stationand 4 high-acuity patient exam rooms; 4. Renovate the waiting room; 5. Upgrade the supporting infrastructure.</t>
  </si>
  <si>
    <t>Iron Senergy</t>
  </si>
  <si>
    <t>The project will entail groundwork and infrastructure modification including excavation and foundation work. Simultaneously, existing ventilation systems will be modified to accommodate the advanced RTO technology. These infrastructure adjustments prioritize alignment with safety protocols and regulatory requisites. The final phase of the project will be the installation of the RTO system. The installation process involves integrating the RTO system within the modified ventilation infrastructure.</t>
  </si>
  <si>
    <t>Funds will be used for construction expenses associated with the dock, gangway, and floating steel ring that make up FloatLab.</t>
  </si>
  <si>
    <t>The project involves structural rehabilitation of the Blue Mountain tower, including the foundation, anchors, structural reinforcement, guy wires, and coax removal. The project also entails upgrading the tower transmitter, antenna, and lighting equipment, which is also required to continue holding a broadcasting license from the FCC.</t>
  </si>
  <si>
    <t>The Picnic &amp; Play Phase of the FDR Park Plan will open the entire western half of FDR Park to safe and supported public use of new fields, courts, and a playground and picnic plaza. It will construct an access road, parking, basketball court grading and asphalt, one natural grass multi-purpose field including irrigation, team seating, spectator seating, fencing, and field lighting, as well as project associated utilities (water, electrical, communications).</t>
  </si>
  <si>
    <t>BCT Times</t>
  </si>
  <si>
    <t>Bridgewater Borough</t>
  </si>
  <si>
    <t>The project includes demolition, electrical work, and extensive landscaping. Also included: energy-efficient lighting installation, window replacements, and an upgrade to the fire suppression system within the main building. Additionally,  parking lot refurbishment, new garage doors, energy efficient window installation, a buildout to include a bathroom, and a sewer line installment will also be addressed.</t>
  </si>
  <si>
    <t xml:space="preserve">Philadelphia Youth Organization </t>
  </si>
  <si>
    <t>The existing grass and dirt field will be removed, and the site will be re-graded to allow for installation of a turf field. The turf will be of a size to allow for lined 60'/90' baseball field and 110y x 70y soccer field. The field area will be finished with improved fencing, netting, a scoreboard and all-season lighting; covered dugouts with player benches and modular seating. Electric supply will be updated. Outside the field, a much needed stormwater management system will effectively handle drainage and runoff. Environmentally friendly perpetual pavement will be used for walkways and hardscape; trees, rock outcroppings and all-season plantings will also enhance the environment and aesthetics.</t>
  </si>
  <si>
    <t>Latino Connection</t>
  </si>
  <si>
    <t>This project will include the renovations of the office space located at 940 E. Park Drive in Harrisburg, PA. This includes the second floor conversion into a more open work space, eliminating the middle offices, along with renovations of the bathrooms and replacement of the current building elevator.</t>
  </si>
  <si>
    <t>Walnut Penn Shady LP</t>
  </si>
  <si>
    <t>The project includes site preparation and the general construction of infrastructure required to support an expanded mixed-use development for retail, office, biotech, residential, and public parking.</t>
  </si>
  <si>
    <t xml:space="preserve">Liguori Academy DBA Liguori, Inc. </t>
  </si>
  <si>
    <t>All funds will be used to acquire 2627 Memphis Street and 2328 East Lehigh Avenue.</t>
  </si>
  <si>
    <t>Hybrid Global Logistics Services</t>
  </si>
  <si>
    <t>The comprehensive renovation project will renovate three buildings. It involves demolition work, and substantial overhauls of mechanical systems, including new ductwork and roof condensing units where applicable. Framing and carpentry work, such as metal stud framing and new steel supports, will also be completed. Electrical upgrades, plumbing renovations, and drywall applications will adhere to code specifications across buildings. Each building will also have interior flooring installed along with interior doors and glass features. The exteriors will also undergo landscaping enhancements and roofing replacements with insulation board and PVC roofing.</t>
  </si>
  <si>
    <t>The project will encompass the replacement and renovation of many critical infrastructure components within Doylestown Hospital. This includes: Parking Lots; Fire Protection: New Fire Pump; HVAC: Current Steam Boiler was installed in 1975 – replacement needed. Additionally, two new chillers and new BAS System will be purchased and implemented; Plumbing: Obsolete vacuum pump system to be replaced; Electrical: Two existing Emergency Generators will be replaced in phases within the main wing of the hospital; Elevators: Elevators #3/4 require modernization with repairs.</t>
  </si>
  <si>
    <t>Moravian Historical Society</t>
  </si>
  <si>
    <t>The project includes 1) Renovation of the Whitefield House, 2) Renovation of the Gray Cottage, 3) Construction of a new building with a connector to the Whitefield House, 4) Interpretation of the First House, 5) parking, signage, lighting and landscaping, and 6) Archival systems and furniture. The project will address ADA accessibility needs, and include improved parking, lighting, pathways, and signage. The project adds 7,141 square feet for critical state-of-the art archival storage and for public programming.</t>
  </si>
  <si>
    <t xml:space="preserve">Fire Chiefs’ and Fire Fighters’ Association of York County, Inc. </t>
  </si>
  <si>
    <t>The project entails demolishing 2 buildings and constructing a new main training facility. The new facility will be a 150' x 60', two-story building. The first floor will have areas for fire apparatus, equipment, decontamination, and storage. The second floor will house administration offices, a conference room, staff restrooms, break room, storage rooms, three large classrooms (w/common folding wall partitions to allow for one large room), and men's and women's toilets/locker rooms/showers. The new facility is to be fully fire sprinkled and will include a large size elevator for personnel and movement of instructional materials and equipment from lower-level storage to the instructional space.</t>
  </si>
  <si>
    <t>Allegheny Landing Park is a 2.04-acre riverfront park on Pittsburgh's North Shore. Funds will support reconstruction of the park, including: regrading and repaving of surfaces to improve accessibility and the riverfront trail experience; build out of electrical and plumbing systems to support a wide range of events; construction of a custom stage with built-in infrastructure to support performances; construction of amenities such as a slide and playful artworks to engage kids and families; installation of new lighting for better nighttime visibility; and addition of benches and other park amenities.</t>
  </si>
  <si>
    <t>Funds will be used to carry out the following construction activities - asphalt pavement, asphalt curbs, concrete curbs, concrete sidewalks, stormwater inlets, stormwater piping, landscaping, site amenities, and site lighting south of station 10+65 within the road, with one right of way.</t>
  </si>
  <si>
    <t>Economic Growth Connection of Westmoreland</t>
  </si>
  <si>
    <t>This project increases the useable office space by remodeling warehouse space. An additional 20,000 square feet of office space may be added through the construction of a second floor. The warehouse space will be configured into 20,000 square feet of finished office space, including private offices, open plan offices, and meeting spaces tailored to the needs of the tenant, WCA. Updates to existing gas forced HVAC systems will be completed as required. Additionally, casement windows will be added for natural lighting throughout the warehouse space.</t>
  </si>
  <si>
    <t>Curtis Institute of Music</t>
  </si>
  <si>
    <t>The new opera house will be constructed through the acquisition and renovation of a campus-adjacent property at 251 South 18th Street, activating an under-utilized building in the heart of Rittenhouse Square. Curtis will renovate all three floors and expand the school's footprint in Rittenhouse.</t>
  </si>
  <si>
    <t>City  of Lebanon</t>
  </si>
  <si>
    <t>The city will convert an existing city-owned surface parking lot into a multilevel parking garage. The proposed parking garage would be approximately 123”x194” in size. It is anticipated that the structure would have the first floor at-grade level and up to an additional four levels above grade, with a total of five-levels. The height of the structure would be no more than 50 feet. The proposed parking garage will have approximately 294 spaces, including ADA and ADA Van-Accessible spaces, with an elevator and stairs to access the multiple levels.</t>
  </si>
  <si>
    <t>Interventional Psychiatry will be relocated to vacant space within 555 N. Duke St., Lancaster, PA and will occupy approximately 4,596 sq. ft. The space is owned by LGH. Funds will support construction and renovations for 7 treatment rooms, a procedure room, waiting area, and recovery area for the Interventional Psychiatry program.</t>
  </si>
  <si>
    <t>Superfit, Inc.</t>
  </si>
  <si>
    <t>The new manufacturing facility and headquarters will go through a complete interior demolition. The facade will be refreshed adding additional glazing. All mechanical and electrical systems will be replaced and updated. Additional square footage on a mezzanine level for administration offices will have a catwalk view of production floor. Additional atrium skylights will add natural daylight. Employee amenities include a generous size ADA compliant breakroom, kitchen, and restrooms. Additional space will be dedicated to 3D printing, Laser technologies and other IT processes.</t>
  </si>
  <si>
    <t>Penn State Abington</t>
  </si>
  <si>
    <t>Funds will be used for comprehensive upgrades and renovations to the 2nd floor of the Woodland Hall Biology lab. The renovation will revise the layout. This Project will also include upgrades and renovations to the mechanical systems, encompassing heating, ventilation, and air conditioning (HVAC), plumbing, and fire protection. Additionally, the electrical systems will undergo enhancements, covering power distribution (normal and emergency), lighting (normal and emergency), fire alarm, telecommunications, audiovisual systems, and security systems.</t>
  </si>
  <si>
    <t>Jessup Sustainable Energy Park will process cellulosic waste into renewable energy. ReStream will acquire the land and construct a facility consisting of a 142k SF building, housing a pellet operation, a gasification/fuel production plant and a biochar processing facility. It specifically invovles Sitework; Concrete Foundation; Storm, sewer and water items; Electrical underground; Underground mechanical.</t>
  </si>
  <si>
    <t>New Freedom Theater INC</t>
  </si>
  <si>
    <t>The New Freedom Theatre project transforms a 64,000 sq ft area into a modern facility. It includes hotel rooms, office space, a box office, a restaurant, and dance studios. The theater will be renovated with new seating, audio-visual systems, recording, and live streaming capabilities. Forty spaces will be repurposed for artistic use, plus two hotel rooms for visiting artists. Office spaces and an updated box office will optimize operations. A new entrance improves accessibility, and a blackbox theater conversion offers a flexible venue.</t>
  </si>
  <si>
    <t>Elite Athletix Training &amp; Development</t>
  </si>
  <si>
    <t>West Mayfield Borough</t>
  </si>
  <si>
    <t>The revitalization project will transform an unused storage facility into a community center. Funds will cover building insulation, painted insulation, and the installation of a drop ceiling. Funds will also cover preparation for and completion of new paint for the exterior and interior of the building. Safety measures will involve investments in security, including cameras and a padded safety wall. A new fire suppression system will also be installed. Funds will also cover landscaping, ADA-compliant doors, and signage. Renovations will extend to bathrooms and the creation of a kitchenette.</t>
  </si>
  <si>
    <t>The Library Company of Philadelphia will renovate its main buildings. Funds will be used to support hard construction costs related to the repair of the HVAC system, including the replacement of the cooling tower, chiller, VAV controls, and the installation of heating coils and controls for AHU-2 units; renovation of the Graphic Arts Department, which includes demolition, carpentry, flooring and millwork; and renovation of the Cassatt House, which includes painting, plumbing, electrical, mechanical, and general carpentry work, alongside other upgrades to the kitchen and restrooms.</t>
  </si>
  <si>
    <t>Powerex Inc</t>
  </si>
  <si>
    <t>The project involves paving Pavilion Lane, repaving the Powerex parking lot, adding LED lights for safety, tying in the sanitary line to the municipal system to reduce emissions, and removing an outdated sewer tank for potential expansion.</t>
  </si>
  <si>
    <t>This project involves the construction of a new opera house for Curtis Opera Theatre. It will double the size of the property's orchestra pit, renovate other public and operational spaces within the building, and address the blighted exterior of the building, as well as install enhanced security features.</t>
  </si>
  <si>
    <t>Sarah Heinz House</t>
  </si>
  <si>
    <t>The project includes the upgrade, replacement and overall revitalization of the Camp. Critical needs include the roof replacement on all structures, painting, new flooring, upgraded commercial kitchen, demolition of unusable or vacant structures, repairs cracks in chimney, upgrade of fireplace, and a few other smaller items that need addressed.</t>
  </si>
  <si>
    <t>This project includes the demolition of the current facility and complete construction of a new juvenile detention facility. The current plan for a new facility will have both secure and non-secure sections. The secure section will house 24 bedrooms for youth awaiting court action; full restroom facilities; medical, dental, and mental health clinics; a full kitchen; and administrative space. The Center will also have four classrooms, two computer labs/library space, lounge space, a fitness center, a gym, public event space, a barber shop, and outdoor recreation space with fencing and landscaping.</t>
  </si>
  <si>
    <t>1319 OSHE Properties, LLC</t>
  </si>
  <si>
    <t>Pringle Borough</t>
  </si>
  <si>
    <t>This project will construct a 15,000 square foot safety and training center which will include a 10,000 square foot indoor training space (for climbing, bucket work, and grid training), a 48-seat tiered multimedia-capable classroom, a mezzanine and catwalk for instruction and training observation, two classrooms for splice training and hands-on instruction, an auxiliary classroom, a break room, restrooms, and site improvements.</t>
  </si>
  <si>
    <t>Alpine Springs Linesville, LLC</t>
  </si>
  <si>
    <t>This project will replace the former 14-bed facility at the same location. The 48,000 s.f. building will contain 68 beds for in-patient addiction/recovery treatment and counseling services. With this new construction, the building will connect to the public water and sewer services.</t>
  </si>
  <si>
    <t>New Life Community Church</t>
  </si>
  <si>
    <t>This project will provide a safe and sustainable heating and air-conditioning system. It will also install an elevator lift to make our entire building ADA accessible.</t>
  </si>
  <si>
    <t>This phase of the Biotech Campus project includes site work and the construction of 3 cGMP life science manufacturing buildings at 1620 &amp; 1633 S 49th St.</t>
  </si>
  <si>
    <t>The project includes site work involving E&amp;S controls, clearing and demolition, earth work, storm and sanitary sewers, landscaping, and other elements. Additional categories of work include building concrete, masonry, steel, carpentry and millwork, moisture protection, conveying systems, mechanical, electrical, and others. The project also includes additional safety and security features given the use of the site, including CCTV, access control, and secure fencing.</t>
  </si>
  <si>
    <t>The project involves construction/expansion of our existing facility totaling an additional 2,100 sq feet of clinical space and renovations of 930sq feet of existing space. With a larger facility, HAHC can expand operations of the substance abuse disorder (SUD) and Medicated Assisted Treatment (MAT) programs by accommodating higher daily patient volumes and hiring additional support staff.</t>
  </si>
  <si>
    <t>The project entails renovating and preserving Highland Farm as a museum and education center. OHMTEC will restore and furnish the three-story manor home. Home renovations will include roof repair/replacement, porch and balcony; plumbing and electric updates; and HVAC, lighting and security system installation. The barn will either be razed and replaced or updated as an ADA-compliant facility with exhibition and classroom space plus a welcome center. The property itself will require preparation for public use, including stormwater drain installation, a new parking lot, landscaping, and security.</t>
  </si>
  <si>
    <t>Calvary Temple of Allentown, PA</t>
  </si>
  <si>
    <t>Funds will be used for the site and infrastructure improvements on Calvary Temple's property; specifically, new parking and paving, milling and repaving existing roadways, the addition of sidewalks and curbing to enhance accessibility and pedestrian access, the modernization of water, gas, electric and communications service, new storm systems basins, landscaping, site amenities, and site lighting.</t>
  </si>
  <si>
    <t>The project includes renovating the existing recreation building with new mechanical systems, refresh of the building's interiors on the main floor and basement, and an addition to house a half-size basketball/full size volleyball court. Rebuild will renovate the playground, build two new basketball courts, a soccer mini-pitch, outdoor volleyball courts, and a 10' wide asphalt walking loop. The site walkways will be made ADA accessible and pedestrian lighting and security cameras installed. The pool basin, deck, systems, lighting, fencing, club house, and equipment building will be renovated. The athletic fields will be renovated as well.</t>
  </si>
  <si>
    <t>The Borough intends to build the new Monaca Civic Center. The project will involve site preparation, required infrastructure, including a parking area, and construction of a two story 27,000 square foot building for administrative, police and fire space needs, plus housing of police and fire vehicles.</t>
  </si>
  <si>
    <t>Gywnedd Mercy University</t>
  </si>
  <si>
    <t>The project will renovate the Griffin Complex and the Waldron Center, the primary student center on campus. This includes the replacement of existing HVAC systems, upgrades to flooring, new ADA compliant restrooms and spectator seating, new health and wellness indoor track/field, and classroom technology infrastructure.</t>
  </si>
  <si>
    <t>YMCA of Corry, PA</t>
  </si>
  <si>
    <t>This project includes: Installation of new doors and bulletproof windows for all classrooms and entrances; Exterior masonry work throughout the 42,500 sf facility; Upgrade plumbing fixtures to address sewer back up and leaks; Conversion to LED lighting throughout the building; Redevelopment of space to increase kitchen capacity; Tile and grout replacement in the men's and women's locker rooms; Upgrade boiler heating system and domestic water system; Removal and reconstruction of parking lot; and Repairs to swimming pool, replacement of hot tub and upgrade chemical room.</t>
  </si>
  <si>
    <t>The project is focused on renovations and upgrades to critical infrastructure. CCBC's plans include substantial roof repairs and waterproofing, mitigate water damage, and return the Dome to its original gold finish. Inside of the Dome, upgrades are centered on a lighting system modernization to replace the failing metal halide system. Also included is the replacement of the Dome's original, manually operated bleachers with modern automatic bleachers. Finally, the project will refinish the deteriorating hardwood floors.</t>
  </si>
  <si>
    <t>This project will support the base-building “core-and-shell” work for the new center, including all sitework, foundations, structural framing, exterior walls and cladding, exterior concrete work, windows and doors, roofing, elevators, and the mechanical mains, electrical, plumbing and fire-protection systems dedicated to the base building operations.</t>
  </si>
  <si>
    <t>This project will renovate more than 11,000 square feet of existing space and add 6,200 feet in new space. It will dramatically redesign the main entrance of the Thiel College Academic Center and improve ADA accessibility of the buildings south entrance. It will house the center for our new BS-N program and upgrade classrooms, hallways and common spaces.</t>
  </si>
  <si>
    <t>The renovations to the Music Hall will focus on upgrades to cater to the needs of persons with disabilities under The Americans with Disabilities Act. In addition to necessary ADA improvements, the project includes the restoration of the Music Hall and upgrades to numerous systems, including safety, electrical, and HVAC.</t>
  </si>
  <si>
    <t>Bristol Riverside Theater, Inc</t>
  </si>
  <si>
    <t>This project includes renovations to allow those with physical limitations to benefit from this remarkable cultural resource. This includes at 120 Radcliffe St: Theatre Building: Create grade level accessible entrances, install elevators for both audiences and employees, make dressing rooms and backstage spaces wheelchair accessible; add wheelchair seating; create new facade; replace failing theatrical equipment. At 201 Cedar St: Rehearsal Studio: New roof and HVAC system.</t>
  </si>
  <si>
    <t>Little Leaf PA LLC</t>
  </si>
  <si>
    <t>This project will carry out the site infrastructure necessary to prepare for the construction of the greenhouse. This includes stormwater management, expanded site grading, excavation, electrical system expansion, and/or backup electrical generation needed to prepare the site for the second phase of production facility, including greenhouse and growing area.</t>
  </si>
  <si>
    <t>This project entails the redevelopment of a long vacant building that spans Cedar and Radcliffe Streets. Renovations include site work &amp; demolition, plumbing, HVAC, electrical, foundations, slab on grade, sidewalks, sprinkler system, roofing, masonry, stairs, framing, partitions, wall and ceiling finishes, windows and doors, kitchen, decking and elevator.</t>
  </si>
  <si>
    <t>Martic Township</t>
  </si>
  <si>
    <t>The project will entail design and construction of new building facilities including ADA compliance and accessibility, electrical, technological, and HVAC standards; a 1,400 sq ft ambulance bay, a radio communications tower; Predefined Landing Zone to allow emergency evacuation; green infrastructure technologies to mitigate stormwater runoff including a green parking lot and vegetated bioswale to manage stormwater runoff; a 0.25-mile walking trail and park amenities for public use.</t>
  </si>
  <si>
    <t>Greenview Development Inc.</t>
  </si>
  <si>
    <t>The project consists of redevelopment of 38 acres of former scarred mine lands into a mixed use medical village to include healthcare and medical facilities, new senior residential living and multi family residential. The village will be complete with greenspace, walking trails, and become an asset the existing residential neighborhoods.</t>
  </si>
  <si>
    <t>This project entails demolition of the existing building on project site, site preparation, and construction of 150,000 square foot new library facility. Funds will be used for interior and exterior carpentry, including framing, drywall and ceilings; site demolition, site work, site utilities and excavation; concrete foundations and superstructure; and interior millwork.</t>
  </si>
  <si>
    <t>This project will involve the construction of the interior features of the senior center that provides services for the elderly and community. The site will serve as a senior center and community center. Construction will involve building the interior components of new facility including framing, plumbing, electrical, mechanical, drywall, and finished carpentry, etc.</t>
  </si>
  <si>
    <t>Lackawanna Executive Park Dickson LLC</t>
  </si>
  <si>
    <t>The project will demolish a current outdated office building and construct a four-story, 48,000 sf professional office building.</t>
  </si>
  <si>
    <t>This project includes construction of the building, preparation of land, and inclusion of a secure parking area. The borough is also working with the magistrate to accommodate quarters for their offices and court room as well. Included are improved security, limited access to corridors and throughways, and upgraded security features. Additionally, space is provided for officers, evidence, equipment, transport, training, and detention of apprehended individuals.</t>
  </si>
  <si>
    <t xml:space="preserve">With the anticipated number of spectators expected to increase for future events, the USGA is requesting RACP funds to improve the OCC facility and purchase additional land. Site improvements will include grading, clearing, construction of private roads, and landscaping needed to improve the reliability and efficiency of parking and shuttle flow through the facility, which will reduce congestion. Additionally, RACP funds are requested to pave the shuttle stations, public safety staging compound, and core spectator walkways to improve the reliability of infrastructure in all-weather situations. </t>
  </si>
  <si>
    <t>Northeast Fire and Rescue Company</t>
  </si>
  <si>
    <t>This project will renovate the current social hall as administrative and training space, build an addition to the renovated building, demolish the current fire station, replace it with a new building, and finish out the interior of the addition. Funds will support general construction costs as well as all required electrical, plumbing, HVAC, paving, concrete, utility (gas and water) alarm &amp; security system engineering design and construction, demolition, and removal of all debris associated with the old fire station, and earthwork.</t>
  </si>
  <si>
    <t>Matson Lumber</t>
  </si>
  <si>
    <t>Union Township, Brookville Borough</t>
  </si>
  <si>
    <t>The project includes the construction of a new 25,000 square foot building in Corsica along with the installation of a new dust collecting system, electrical system upgrades, and the mechanical installation and erection required to install the new grading line. In Brookville, construction components include upgrades to the electrical and mechanical systems.</t>
  </si>
  <si>
    <t>Erie Sports Investments LLC</t>
  </si>
  <si>
    <t>Summit Township</t>
  </si>
  <si>
    <t>The project is the upgrade of the existing sports center facilities and additions of new stadiums. The following buildings will be renovated: the education and events center will be refurbished with new roof, HVAC systems, carpets, bathrooms, sprinkler systems, conversion to energy efficient light, heating and cooling systems; the sports performance center will be upgraded with new roof, HVAC, fire alarms, sprinkler system, bathrooms, façade, windows and doors, flooring, technology.The following will be constructed: new community baseball stadium with lights, seating and all year round playing surface.</t>
  </si>
  <si>
    <t>The construction of this new 6-story complex at 333 Jefferson Avenue will provide 123 new, market-rate apartments with 20,000 square feet of ground floor retail.</t>
  </si>
  <si>
    <t>This project will construct a new 170,000 SF middle school for 800 students in grades 6-8 and reimagine an existing 14-acre community park as a dynamic platform of education and public engagement. Planned amenities include a dedicated parking lot, full-size competition football field, baseball field, little league field, softball field, playground, and walking trail along the perimeter. The athletic components will be available to students, neighbors, and local recreation and youth programs such as the Clifton Heights PAL (Police Activities League) and Clifton Heights Boys Club.</t>
  </si>
  <si>
    <t>Funds will be used for construction and related improvements required for the development of a new 152 room hotel and 10,100+/- square foot conference center at Montage Mountain Resorts. The project will allow the development of the hotel and related facilities that will provide services to the public including an entertainment venue for concerts, a conference center, multipurpose event space, hotel rooms, and food and beverage service &amp; catering.</t>
  </si>
  <si>
    <t>This Phase I of the project will include the construction of the new public street, rehabilitation of the northern tower into 101 senior preference units, new construction of 30 general occupancy townhome units, and a 3,380 sq ft community center. The focus would be on site work including repaving the parking lot, repair/replacement of concrete sidewalk and walkways, curbing, and construction of the new public street.</t>
  </si>
  <si>
    <t>RPL East, LLC</t>
  </si>
  <si>
    <t>This project includes abatement of hazardous materials at the site, and demolition of one of the boilers. The Portland Power Plant remediation of the site will expedite redevelopment.</t>
  </si>
  <si>
    <t>The project will construct a new municipal building. The former building has already been demolished making the project site "Pad Ready" for new development.</t>
  </si>
  <si>
    <t>Borough of Sharon Hill</t>
  </si>
  <si>
    <t>Sharon Hill Borough</t>
  </si>
  <si>
    <t>The project will include the demolition of four stand-alone structures which house the library, police department, municipal offices and public works garage. New construction includes a 6,000 sq. ft. facility with space dedicated to the same along with a new recreation center.</t>
  </si>
  <si>
    <t>The Redevelopment Authority of the City of Corry</t>
  </si>
  <si>
    <t>The project at 1 Plastics Road consists of two parts: 1) major upgrades to the aging electrical power infrastructure. Major equipment must be upgraded to include high-voltage transformers and switch gear, bus bar systems, high-voltage cabling, and related work. 2) repair/replace portions of the roof of the building.</t>
  </si>
  <si>
    <t>PSEP is a sustainable energy facility that will process cellulosic waste and turn that material into sustainable energy in the form of fuel pellets and possibly renewable diesel fuels. Funding will be used for improvement and activation of the site, readying it for vertical construction. This includes: Sitework, concrete foundation, stormwater, sewer and water improvements, mechanical underground work, and electric and other utilities.</t>
  </si>
  <si>
    <t>AHARI, A Home is a Right</t>
  </si>
  <si>
    <t>This project is for a four-story mixed-use development. It will provide social services for unhoused veterans. Building will have administrative offices, programming offices, community room, commercial kitchen, onsite parking, courtyard, elevator, two staircases, apartment units and laundry rooms on residential floors. Basement will be used to store in kind gifts for distribution to veterans in need. The first floor will accommodate supportive service programs, operations, classroom, office spaces and management offices. Floors 2-4 will provide affordable housing units to low-income veterans.</t>
  </si>
  <si>
    <t xml:space="preserve">Amina Ocean </t>
  </si>
  <si>
    <t>The project will launch a restaurant and catering business at the strategic and competitive location of 41st and Market in Philadelphia. This involves the construction and renovation of the space to adapt the location for a food service business.</t>
  </si>
  <si>
    <t>PA Opportunity Park Holdings LLC</t>
  </si>
  <si>
    <t>The Budd Bioworks project will transform a burned-out former infirmary into a revitalized component of a broader life sciences campus, providing a range of retail and food and beverage spaces. This includes demolition, site preparation, and infrastructure upgrades (masonry, steel framing, roofing). Interior work will craft inviting retail and dining areas, complemented by life sciences facilities. Essential upgrades include modern plumbing, HVAC, electrical systems, and energy-efficient windows.</t>
  </si>
  <si>
    <t>WURD Radio Development Partners LLC</t>
  </si>
  <si>
    <t>The project is a major mixed-use development that will catalyze the revival of a long-neglected area. It entails construction of 42,609 gross square feet of retail and office space, including a full-service supermarket, a Federally Qualified Health Center, and a Sponsor-owned radio station with ground floor retail. The separately financed residential component will consist of a 144-unit mixed-income apartment complex and 18 affordable for-sale townhomes.</t>
  </si>
  <si>
    <t>Sewickley Borough</t>
  </si>
  <si>
    <t>The project provides critical infrastructure investment at Heritage Valley Health System's Sewickley Hospital. It includes exterior upgrades to the patient/visitor parking garage and original hospital structure. The garage's upper deck (concrete slab and supports) will be replaced and new waterproofing added, while a 50-year-old, 3k sq. ft. section of the hospital roof will be replaced. Inside, improvements focus on construction to replace two air handler units. Finally, the project will significantly overhaul the facility's elevator system.</t>
  </si>
  <si>
    <t>This project will establish a home and community-based living program for adults that have been affected by acquired and traumatic brain injuries. The construction will include small apartments that house several patients in a communal living environment, as well as a centrally-located rehabilitation center that includes classrooms and a cafeteria.</t>
  </si>
  <si>
    <t>The project includes a multifaceted overhaul of the Christy Recreation Center. In the first phase, significant renovations are made to outdoor assets of the recreation center, include the playground, and sprayground. Initial building work is also included that is built upon in the phase 2. In the second phase, new flooring and lighting systems, HVAC, roofing, plumbing, and electrical will be installed across various activity zones.</t>
  </si>
  <si>
    <t>Beth Sholom Synagogue Preservation Foundation</t>
  </si>
  <si>
    <t>The Preservation Foundation's mission is to preserve its Frank Lloyd Wright-designed building, furniture, and landscape. Funds will be used for the repair and restoration of the dome structure.</t>
  </si>
  <si>
    <t>SR309B, LLC; SR309A, LLC; SR309C, LLC</t>
  </si>
  <si>
    <t>The project includes the construction of all internal roadways and utilities to make the sites pad-ready for marketing and development - including road construction, stormwater, water and sewer infrastructure, lighting, landscaping and curbing. The full redevelopment project includes off-site improvements, the development of 5 retail sites and the development of 334 housing units. 3 land parcels are former abandoned mine lands and require full installation of site infrastructure.</t>
  </si>
  <si>
    <t>The project includes constructing a new recreation building and making significant improvements to the outdoor recreation facilities on site. Rebuild will renovate the playground with new safety surface and play equipment for children ages 2-5 and 5-12. Site walkways will be made ADA accessible and pedestrian lighting and security cameras installed along the walkways, at the outdoor sports courts and playground.</t>
  </si>
  <si>
    <t>The project will entail renovating as much of the Sedgwick while maintaining the original art deco, William H. Lee architecture as possible. QTG envisions a lobby that is a community meeting space where our neighbors, artists and audiences can mingle after performances let out. In addition, we envision a number of improvements that will help meet our space needs, including: two performance spaces, rehearsal space, office space, a costume shop, and storage.</t>
  </si>
  <si>
    <t>Exeter Township Volunteer Fire Department</t>
  </si>
  <si>
    <t>This project entails to construction of the Exeter Township Emergency Services main facility. Specifications for the 20,000 square-foot facility include: Four apparatus bays; Kitchen &amp; living quarters; Gender specific showers/bathrooms; Gender specific sleeping quarters; Hose tower; Decontamination shower and laundry rooms; Storage rooms for equipment; Communications center; Conference room; Mechanical &amp; electrical rooms; 50 kilowatt back-up generator; Fire Department administrative offices; EMS and EMA offices.</t>
  </si>
  <si>
    <t>Hullett Properties LLC</t>
  </si>
  <si>
    <t>The project will realize the successful construction and build-out of the retail space. Beautification of the exterior will also be addressed with rehabilitation of sidewalks, trees and tree grates, seating, lighting, security and painting of retail level. The commercial kitchen will be fully equipped, with funds allocated for installation design and build of a commercial hood fan, creating a compliant and functional culinary space, necessary to the cooking school/café marketplace.</t>
  </si>
  <si>
    <t>Friends of Clark Park</t>
  </si>
  <si>
    <t>The project addresses several safety concerns identified by the public by introducing traffic calming measures and a new crosswalk, as well as dramatically improved lighting at night. The project also updates the two highly used playground areas deeply needing repair and introduces new recreation structures to activate under-used portions of the park. Other benefits include new bike infrastructure, stormwater management, and circulation improvements to support flexible uses of the park.</t>
  </si>
  <si>
    <t>Forget Me Knot Children and Youth Services</t>
  </si>
  <si>
    <t>The project will construct a state-of-the-art multi-sensory therapeutic environment outpatient mental health facility.</t>
  </si>
  <si>
    <t xml:space="preserve">St. Luke's University Hospital Bethlehem </t>
  </si>
  <si>
    <t>The project includes major construction renovation within the St. Luke's University Hospital Bethlehem Campus Centennial Wing 1st floor surgical suite of existing surgical patient holding and adjacent equipment storage areas. Construction renovation will include major demolition, structural reinforcing work, all new mechanical, electrical, plumbing, medical gas, and fire protection infrastructure, new partitions, floors, ceilings, paint, wall protection, light fixtures, and structured wiring for connectivity of Pediatric patient monitoring equipment.</t>
  </si>
  <si>
    <t>Central Allegheny Challenger Learning Learning Center (CACLC)</t>
  </si>
  <si>
    <t>This is a two-phased project to bring the Challenger Learning Center experience to central Pennsylvania. The goals of this project are to complete the design for the Challenger Learning Center of Indiana, Pennsylvania; to prepare the space for installation of the Mission Control and Briefing rooms; and to install the Mission Control and Briefing Rooms.</t>
  </si>
  <si>
    <t>Phoebe Allentown aka, Phoebe Home, Inc.</t>
  </si>
  <si>
    <t>The proposed renovations on the Phoebe Allentown campus are for the Terrace, a five-story structure built in 1984 with 88 apartments and community spaces. Project plans include: transforming the outdated first floor into a library, community room, three flexible dining areas, an accessible mailroom, lobby, and reception area; expanding the lower level, adding outdoor accessibility, bathrooms, flexible gathering spaces, makerspace, fitness room, salon, staff breakroom, and resident storage; replacing windows, and creating an efficient and functional entryway.</t>
  </si>
  <si>
    <t>Funds would support construction of the vertical construction costs of the Township's new Public Works facility.</t>
  </si>
  <si>
    <t xml:space="preserve">Reading Terminal Market </t>
  </si>
  <si>
    <t>This phase of the project will replace 3 existing 1,000-gallon concrete grease interceptors located under sidewalks. Additionally, approximately 7 fiberglass reinforced plastic grease interceptors will be added in the basement to meet the current demand of the market. Submersible sump pumps will be added at each interval interceptor to lift the discharge from the interceptors up to the sanitary, before leaving the building. The new sanitary and grease waste piping will be connected to the plumbing fixtures in the vendor spaces.</t>
  </si>
  <si>
    <t>This project will bring the Center back to full service. Appx.14,000 sq ft original section of the building will be demolished due to significant structural impairments. The remaining 26,000 sq ft of the building will be renovated to include fully replacing mechanical &amp; electrical systems; repairing and replacing floors, ceilings, windows, exterior doors; upgrading restrooms, plumbing fixtures &amp; equipment; and installing security and fire protection systems to bring the property to current building code compliance &amp; meet Federal ADA requirements. A new HVAC system will be installed.</t>
  </si>
  <si>
    <t>The RACP scope of work entails the construction, infrastructure, and other costs associated with the newly constructed 15,600 GSF of commercial space consisting of the grocery store, trade school, and daycare center at the Project Site. The commercial space consists of a Steel Podium Structure with no basement. Funds would only be used towards the construction, infrastructure, fit-out, and other associated costs.</t>
  </si>
  <si>
    <t>1801 E HUNTINGDON LLC</t>
  </si>
  <si>
    <t>This redevelopment and adaptive reuse project will transform a historic bank building into a commercial kitchen with associated workforce development program. The planned rehabilitation strategy targets the revitalization of the historic structure to meet contemporary commercial needs while preserving its architectural integrity. The main floor will undergo extensive renovations to create a functional and adaptable space. The space will be equipped with modern audio-visual technology, flexible lighting systems, and acoustical considerations.</t>
  </si>
  <si>
    <t>Pennrose, LLC</t>
  </si>
  <si>
    <t>The Gateway on 4th project is the first phase of a two-phase mixed-income housing development. The first phase consists of a four-story mid-rise building as well as 15 townhomes, totaling 60 units. The project will include outdoor amenity space, a community room, and mixed-income residential units at various income levels.</t>
  </si>
  <si>
    <t>CHN Housing Partners</t>
  </si>
  <si>
    <t>The proposal involves the acquisition of the former Berg Place, the new construction of a community service facility, and 52 affordable residential units. Construction will necessitate the demolition of all existing structures in order to regrade and make the site and building fully accessible. After site preparation is completed, construction will commence on a 3 ½ story elevator-serviced mixed-use building with ~1,900 SF of ground floor community space. Landscape efforts will include planting trees and hardscaping will include sidewalks and stonewalls around the building.</t>
  </si>
  <si>
    <t>N Beauty Inc.</t>
  </si>
  <si>
    <t>This project entails demolition of the existing building, upgrading underground utility structures (electric and plumbing) to handle the increased density, and then proceeding to build out two commercial units with sixteen residential units atop.</t>
  </si>
  <si>
    <t>Hedgerow Theatre Company</t>
  </si>
  <si>
    <t>Rose Valley Borough</t>
  </si>
  <si>
    <t>The Theatre has three floors. Only the first floor is accessible to wheelchair users. This project includes the renovation of the lobby spaces for access to the upper floors, as well as renovation of the backstage and dressing room areas to ensure access for artists, students, staff and stakeholders.</t>
  </si>
  <si>
    <t>NEPA Greenhouse, LLC</t>
  </si>
  <si>
    <t>Funds will be utilized to make the Project Arrow site location “pad ready”. Project Arrow's current focus is on building Phase 1 and 2, which consists of two 8-acre greenhouses connected to a one 2-acre headhouse for the harvesting and packaging of baby leaf lettuce. Phase 1 includes site clearing, import/export, rough grading, intermediate grading, and final grading for a pad ready site, as well as underground utilities work and construction of stormwater management facilities.</t>
  </si>
  <si>
    <t>Waverly Community House</t>
  </si>
  <si>
    <t>Waverly Township</t>
  </si>
  <si>
    <t>The project is to replace the heating, ventilation, and air conditioning system for the one-hundred-year-old 32,000 square foot Waverly Community House. The existing equipment that includes steam heat and split system cooling at various locations throughout the building will be replaced with separate systems for each space and will include variable refrigerant flow technology (VRF) for both heating and cooling as further defined in the study.</t>
  </si>
  <si>
    <t xml:space="preserve">Lancaster Recreation Commission </t>
  </si>
  <si>
    <t>The renovation of the former elementary school will include partial demolition and reconfiguration. It will include installing energy efficient fixtures and appliances, painting, kitchen, classroom and restroom remodeling, lighting and flooring replacements, ADA upgrades, fire protection, mechanical upgrades and repairs and remodeling space for specific functions like administrative offices, childcare areas, a senior center, computer lab, gym and recreational spaces.</t>
  </si>
  <si>
    <t>Liberty Housing Development Corporation</t>
  </si>
  <si>
    <t>The funds will be used for construction on vacant, undeveloped land to serve an underserved, low-income, disabled cohort. Construction work will entail building a metal and concrete structure, outfitted for 31 residential units, a reception area, property manager and supportive coordinator offices, and a community room.</t>
  </si>
  <si>
    <t>This project will add much needed upgrades to the facility for the safety and comfort of students and faculty. This includes: new HVAC system; Environmental abatement remediation to remove any asbestos; Window replacement; ADA upgrades; Plumbing system upgrades/replacement; Creation of walls and separation of classroom spaces with within the building; Installation of a new and updated fire alarm system, emergency power system, and data and communication systems; Upgrades to existing pool facilities, finish equipment and pool structure.</t>
  </si>
  <si>
    <t>Citty of Scranton</t>
  </si>
  <si>
    <t>Nay Aug is the City of Scranton's largest and most diverse park. This pool renovation includes site excavation, grading and drainage; new activity pool; new recreation pool; new pump house; pool pumps and equipment; power supply and wiring; Concrete pool deck; landscaping; fencing, lighting.</t>
  </si>
  <si>
    <t>The City will implement five gateway signs. The project includes: Concrete Foundations; Steel Supports; Metal Signage; Installation; Traffic Control; Led Lighting; Power Supply and Wiring.</t>
  </si>
  <si>
    <t>The project includes complete renovation of the historic New Granada Building. This Phase 2 involves finishing the interior and equipping the foyer, café lounge, Black Box theater, and multi-purpose event space. It will also prepare the building for full operation and occupancy.</t>
  </si>
  <si>
    <t>This project will entail the acquisition of real estate, design and construction of a new Public Works facility. Improvements will include administrative offices, restroom facilities to permit both male and female public works employees, additional garages to protect valuable equipment, safer mechanics' spaces, and additional amenities to improve operations of this 60+ person department.</t>
  </si>
  <si>
    <t>Capital Hotels Investment Group</t>
  </si>
  <si>
    <t>The project will allow Capital Hotels Group to meet the stringent multifaceted requirements to franchise and expand under the Wyndham Hotels Brand. These requirements provided by Wyndham include but are not limited to: Restoring/Replacing Guest Rooms, Hotel arrival and exterior, hotel facilities, lobby/front desk, meeting/conference rooms, and restaurant premise. The project will also allow for the construction of an expanded business and conference center.</t>
  </si>
  <si>
    <t>Philadelphia Authorioty of Industrial Develoment</t>
  </si>
  <si>
    <t>This project will repair and presever the brownstone masonry of the tower. Masonry preservation will include removal of loose material, patching and repair of delaminating, disaggregating, and spalling stone with custom-formulated patching mortar; raking out joints and re-pointing with lime-based mortar, replacement of stone as required, resetting loose stones. Roofing repairs include repair of associated roof deck and surrounding masonry. Project includes installation of exterior connection points allowing more immediate access for future inspections and repair.</t>
  </si>
  <si>
    <t>The Urban League of Philadelphia</t>
  </si>
  <si>
    <t>Urban League of Philadelphia (ULP) plans to acquire a 10,265 sq. ft. property to renovate. This requires demolition and replacement of existing walls, doors, ceilings, lighting, and finishes as well as installing moveable partitions, new multi-user and single occupancy toilets. Mechanical, Engineering, and Plumbing improvements include HVAC, lighting/controls, emergency power, data/communication, security systems, electric water heaters with recirculation, a hot water heater, an elevator sump pump, and a new fire protection system with updated sprinkler heads and piping.</t>
  </si>
  <si>
    <t>Ocugen, Inc.</t>
  </si>
  <si>
    <t>The project will modify the existing building that Ocugen already occupies. Specifically: demolition of the existing space, concrete, electrical demolition, underground plumbing, general construction, structural steel, mechanical/plumbing/HVAC, HVAC equipment, electrical/low voltage/fire alarm, epoxy flooring, BMS/EMS, fire protection and roofing.</t>
  </si>
  <si>
    <t>Pyramid Healthcare, Inc.</t>
  </si>
  <si>
    <t>This project will renovate the main building and build an additional facility on site. It will: Demolish 3 existing buildings on site to consolidate treatment beds in a new treatment building; Renovate the existing Kitchen and Dining Hall; Renovate/upgrade the Existing Men's House consisting of a total upgrade to the entire building, new bathrooms, new hallways, new upgrades to the bedrooms, electrical systems, water piping and HVAC systems, fire systems, foundations, life safety equipment, etc.; Prepare the Facility Site for Land Development to include Storm Water Management (SWM).</t>
  </si>
  <si>
    <t>This project will include Phase 1 of the Centre Avenue Redevelopment which addresses site preparation and engineering needs, rehabilitates dilapidated structures for community development, and completes new construction of 7 mixed-use developments. Specific work will include stabilization, HVAC work, demolition, sidewalk improvements, and facade renovations.</t>
  </si>
  <si>
    <t>Charles H. Melton Center</t>
  </si>
  <si>
    <t>The project will renovate the gym, auditorium, offices, classrooms, restrooms, commercial kitchen, event space, daycare space, stairs, elevators, mechanicals, outdoor basketball courts, turf, parking lot and gardening structures for growing food. Specifically, funding will be used for new construction of the gymnasium and the auditorium, the two largest areas of the building, including ADA platform and railings and grading/excavation improvements for the site, for the addition new basketball courts and the gardening/food space.</t>
  </si>
  <si>
    <t>The renovation of Panati Playground includes constructing a new recreation building and making significant improvements to the outdoor recreation facilities on site.</t>
  </si>
  <si>
    <t>Keystone Sports and Entertainment LLC</t>
  </si>
  <si>
    <t>Philadelphia Union Sportsplex will be a transformative project along the Chester waterfront. The multi-sport complex will include: 1) Outdoor Fields, including 3 full size grass fields, 3 full sized turf fields, and 1 youth grass field all with outdoor lighting, 2) 100,000 square feet Fieldhouse: full size, multi-purpose turf field with lobby and cafe, 3) Academy Operations: mixed-use space that will include locker rooms, offices, and leasing space, 4) two full sized basketball courts, and 5) 9,000 square feet performance center: performance strength and conditioning training area and sprinting track.</t>
  </si>
  <si>
    <t>The project centers around critical construction, infrastructure improvements, and land acquisition which will expand the footprint and build out of ByHeart's Reading, PA manufacturing facility and outfit the expanded plant with the infrastructure necessary to provide state-of-the-art production and packaging methods boosting capacity, capability, and efficiency.</t>
  </si>
  <si>
    <t>The Wright Center's project is primarily the build out of the behavioral health and oral services wings.</t>
  </si>
  <si>
    <t>Brandywine 3151 Market, LP</t>
  </si>
  <si>
    <t>3151 Market Street is a state-of-the-art life science building. The project will cater to tenant's specific fit out needs, including: MEP-related improvements for sprinkler, plumbing, HVAC and electrical work; flooring; carpentry; architectural woodwork; fireproofing; interior doors, stone, tile, drywall and glazing; ceiling tiles; painting, wallcovering and wall systems; as well as material disposal; final delivery; and essential laboratory equipment and casework (benches, hoods, storage cabinets and the like), features necessary to the function of wet lab space.</t>
  </si>
  <si>
    <t>Opolo Behavioral Health</t>
  </si>
  <si>
    <t>This project will completely transform the Wyoming Valley Behavioral Hospital interior infrastructure as well as the worn exterior of the building. Several floors will receive an upgrade in their flooring, framing, utility controls and plumbing. This includes: demolition, framing, masonry/carpentry, mechanical work, electrical/utility work and exterior construction.</t>
  </si>
  <si>
    <t>Leopard Real Estate Partners, LP</t>
  </si>
  <si>
    <t>The mixed-use building, spanning 70,000 GSF, promises economic revitalization by introducing a restaurant, retail spaces, flexible offices, and hospitality units. Construction includes site work including site clearing and excavations, and foundations; wood framing of the upper floors, façade, and roof; MEP rough-in; insulation and drywall.</t>
  </si>
  <si>
    <t>This project encompasses two improvements: River Trail Realignment, which reconstructs a portion of the existing trail to follow the river's edge; and Harley Avenue Complete Streets Improvements and Pedestrian Bridge Restoration, which will reconfigure the main access point to Bartram's Garden and the Bartram's Mile Trail to include safe access for pedestrians and bikes.</t>
  </si>
  <si>
    <t>Golaski Labs LP</t>
  </si>
  <si>
    <t>The project will complete fit-out tenant spaces and make major repairs to the building. All of the spaces need significant work to get them ready for tenant occupancy: structural support, HVAC, flooring, painting, lighting, electrical, water penetration protective work, trash enclosure, controlled parking lot system, and new perimeter sidewalk.</t>
  </si>
  <si>
    <t>The Landing at 3 Crossings includes enhanced trail connections and riverfront overlook. The project will construct enhanced accessibility to the Three Rivers Trail network, as well as provide additional pedestrian safety features, decorative lighting, public displays of art, and community gathering spaces which do not currently exist.</t>
  </si>
  <si>
    <t>Riverside Construction Materials, Inc.</t>
  </si>
  <si>
    <t>The project will complete port facility improvements at the Riverside Construction Materials production facility located on the Delaware River. This includes upland clearing, sheet piling, site fill/grading, concrete/steel piles, concrete pile caps, 8" precast solid plank, 6" cast-in place structural topping, ramp to upland, bollards, electric, pier lighting, fendering, dredging.</t>
  </si>
  <si>
    <t>Front Street Properties LLC</t>
  </si>
  <si>
    <t>East Donegal Township</t>
  </si>
  <si>
    <t>This project entails exterior restoration of the historic railroad station and completely renovating all interior building systems (water, sewer, electric, HVAC) and finishings.</t>
  </si>
  <si>
    <t>This project will update mechanical, electrical, and plumbing infrastructure that serves the Toll and Lenfest Operating Rooms. The project will be replacing the central plant cooling towers, chillers and emergency power system that serves these operating rooms.</t>
  </si>
  <si>
    <t>The Epi-Center at Tanger Outlets will bring travel and tourism to the facility on a weekly basis through sporting events and tournaments. This is a ground up new construction development located on the existing property of the Tanger Outlets. The building will be a new, free-standing building and will also have an outdoor entertainment and recreational component for the community members to enjoy.</t>
  </si>
  <si>
    <t>Thomas Jefferson University Hospital (TJUH)</t>
  </si>
  <si>
    <t>The project includes renovation to the existing the emergency department (ED) waiting room, including expanded waiting space and new restrooms for the comfort of those waiting. Also included is a renovation of an existing vacant space to expand ED capacity, and the upgrading of finishes throughout the department.</t>
  </si>
  <si>
    <t>The City of Corry</t>
  </si>
  <si>
    <t>This Public Safety Building Project converts three area fire departments into one Regional facility. It will construct a new building, designed to allow for a fire department. Low bay space includes offices, kitchen, common space, sleeping areas and toilet/shower rooms. High bay space includes 4 bays w/drive through capability with overhead doors on the front and rear of the space. Site development includes separate secure driveway entrances to the rear parking area for staff and public safety vehicles.</t>
  </si>
  <si>
    <t>This project entails the design and construction of an improved and expanded Spruce Street Harbor Park (SSHP). This includes: Securing site perimeter; rock construction entrance; laydown area; signage; sidewalk bridges; Site Prep &amp; Utilities - General clearing, grading, demolition; Site Improvements &amp; Landscaping - Stone dust paving; brick paving; retaining wall construction; Active Improvements &amp; Retail - shipping containers outfitted for food concession incubators; creation of vendor spaces; enhanced dining space and activation of the Quay by refurbishing the Jupiter tugboat.</t>
  </si>
  <si>
    <t>Jermyn Borough</t>
  </si>
  <si>
    <t>The Wright Center plans to establish a 24/7 community health center, as well as a public health dentistry hub in Jermyn. The community health center would provide comprehensive primary care, pediatric, behavioral health, and dental services all under one roof, breaking down barriers to access to care for patients in the community. While increasing access to care, the community health center and dental expansion efforts would also serve as a platform to support the future clinical training of dental students in Northeast Pennsylvania.</t>
  </si>
  <si>
    <t>City Mission - Living Stones, Inc.</t>
  </si>
  <si>
    <t>The project entails critical repairs and rehabilitation to the Gallatin School Living Centre. This includes replacing rubber roof and skylights, elevator upgrade, upgraded security system, exterior masonry repair, Purchase and Install Generator, HVAC Maintenance, RTU Replacement, Replace Furnaces &amp; Hot Water Tanks, Purchase &amp; Install Appliances. All construction and renovations will take place at the Gallatin Living Centre.</t>
  </si>
  <si>
    <t>IRMC intends to purchase a building in Ligonier, Westmoreland County that is presently vacant and to convert it into a community medical center for the area. The project will involve acquisition of the property and renovation of the building to convert the space to use as a medical oriented facility. Space will be renovated to include recption and waiting area space, exam rooms, and offices for physicians and other staff.</t>
  </si>
  <si>
    <t>Caring People Alliance will redevelop a 2-acre site with high quality, child care &amp; after school &amp; summer Boys &amp; Girls Clubs. The funds will be used for demolition of the current structure and construction of a new 50,000 sq ft. community center including concrete, masonry, steel and wood construction, moisture protection, doors, windows and glazing, finishes, conveying systems, HVAC, plumbing, sprinklers and electrical.</t>
  </si>
  <si>
    <t>This project will construct a waste plastic recycling facility.</t>
  </si>
  <si>
    <t>SWC Palmer and Frankford Associates, LP</t>
  </si>
  <si>
    <t>The project will construct a mixed-use building. The ground floor will consist of retail space and the upper floors will feature 42 furnished, flexible-term units. Construction includes site work: site clearing and excavations, foundations, elevator/stair towers and steel/concrete podiums. After, wood framing of the upper floors, façade, and roof will begin. Then, MEP rough-in and roofing and exterior facades. Insulation and drywall trades to follow with finishes scopes (millwork, doors, tile, paint, lobby etc.) closing out the project. The primary facades will feature full glass storefronts at the ground floor with brick and large windows on the upper floors.</t>
  </si>
  <si>
    <t>The project will require new construction on the RMU campus. The project elements of the new 100,000 square foot (estimated) ice facility would include a seating capacity of 2,500 through general spectator seats and premium seats/opportunities, two sheets of ice, office space for RMU D1 men's and women's hockey programs, at least four team locker rooms and team space for D1 RMU hockey, additional space for training, practice and competition purposes, public locker rooms and restrooms, concessions stand and food service, and additional parking.</t>
  </si>
  <si>
    <t>Brownsville Borough</t>
  </si>
  <si>
    <t>The initial project for the rehabilitation of the 5-story, 40,000 square foot building includes remediation of environmental/Brownfield concerns, critical stabilization efforts (roof replacement, general internal clean-up, securing and replacement of entrances), and Phase I of substantial rehabilitation (electrical, plumbing, HVAC, general construction / renovation of first floor areas).</t>
  </si>
  <si>
    <t xml:space="preserve">Hidden Valley Development Group </t>
  </si>
  <si>
    <t>This project will build roads and stormwater infrastructure, along with the construction of utility lines adjacent to Hidden Valley Resort for future development.</t>
  </si>
  <si>
    <t>1101 Walnut LLC</t>
  </si>
  <si>
    <t>The project at 11th and Walnut Streets will create new housing options and retail space in Center City Philadelphia. The project includes the acquisition of five parcels and the construction of a new commercial/residential property that includes two retail spaces on the ground floor, a third retail space on the second floor, office space on third floor, and 15 one and two-bedroom units per residential floor.</t>
  </si>
  <si>
    <t>BioLabs Philadelphia, LLC</t>
  </si>
  <si>
    <t>This project includes renovating the entire 8th floor of the Curtis Center BioLabs and partners will revitalize the currently empty shell into a 30,000 SF biotech coworking incubator and collaborative Cell Therapy Center for Excellence. This project will expand the current footprint to include 13,000 SF of automation lab space for platform instruments, laboratory R&amp;D space and scientific office space.</t>
  </si>
  <si>
    <t>This project will build the veterinary center. Construction includes animal care rooms, a surgical suite, and quarantine. The center will have imaging capabilities. The building will have viewing spaces for education. It will have offices, conference areas, and veterinary facilities. Work will include general construction, plumbing, electrical, and HVAC work. The second phase of the project will focus on site development including parking, roadways, and utilities. It will include general construction of a second story. Additional interior and exterior fencing will be added.</t>
  </si>
  <si>
    <t>The Oakland Property Company</t>
  </si>
  <si>
    <t>The project entails the renovation and development of 414 First Avenue. There will be dedicated floors for affordable office space; converted space for a business incubator; a welcome lobby, cafe, and kitchen. Funds will be used to renovate the building, with a focus on structural, foundational, plumbing, electrical and decor.</t>
  </si>
  <si>
    <t>1320-48 North Front Street Associates, LLC</t>
  </si>
  <si>
    <t>Construction for this project will commence with site work including site clearing and foundations. Due to relative proximity to the elevated train and its associated foundations, no basement space has been planned to avoid costly shoring requirements. Concrete construction of the structure will continue up from foundations floor-by-floor. The upper floors, which encompass the parking areas, will be open air facades. Once the structure is topped out, MEP work will begin with the fit-out of the retail spaces following to completion.</t>
  </si>
  <si>
    <t>Noble Environmental, Inc.</t>
  </si>
  <si>
    <t>Broad Top Township</t>
  </si>
  <si>
    <t>This project is phase 1 of construction to create this renewable natural gas (RNG) facility.</t>
  </si>
  <si>
    <t>The project entails the design, bidding, permitting, and construction of a new corporate hangar &amp; related site improvements at the Jimmy Stewart Airport that would house multiple aircraft. These improvements would allow for the attraction of a charter service and the airport improvements would accommodate safe operations. The new corporate hangar would be approximately 100' x 120' clear span rigid frame pre-engineered metal building (PEMB), including site work, building shell, all utilities, concrete apron and modified access to the taxi way.</t>
  </si>
  <si>
    <t>Reading Hospital Tower Health</t>
  </si>
  <si>
    <t>This project will help with the development of a new Pharmacy Operations Center. The existing Tower at Home facility will be renovated and new automation technology will be installed.</t>
  </si>
  <si>
    <t>1422 Route 179 Florida Realty LLC</t>
  </si>
  <si>
    <t>This large-scale project will take on the redevelopment of over 237,000 square feet of a no longer used Federal Building. The project will include some demolition as well as the necessary construction to redevelop this building into a mixed-use building for the benefit of the City of Harrisburg. There will be 162 apartments with amenities for the residents, as well as access to commercial retail spaces within the building.</t>
  </si>
  <si>
    <t>Studio Volcy</t>
  </si>
  <si>
    <t>This project is Phase I of creating a mixed-use development. 8,600 square feet of Centre Ave-facing commercial space will be created, plus five (5) affordable housing units. Funding will be used for the commercial construction costs, including: masonry; interior demolition; roofing; electrical; drywall; HVAC; and plubming.</t>
  </si>
  <si>
    <t>Historical Society of Berks County</t>
  </si>
  <si>
    <t>The project will rehabilitate the museum building and its addition, focusing on essential repairs to address exterior and foundation deterioration. Funds will be used for general construction, addressing critical structural enhancements for both the museum and archives buildings. Additionally, a portion will be allocated to MEP work, ensuring the installation and optimization of essential mechanical, electrical, and plumbing systems. Finally, the remaining funds will be directed towards the interior fit-out, creating engaging and functional spaces.</t>
  </si>
  <si>
    <t>This project will entail the construction of backbone public infrastructure on LVIA's unimproved land for the business park development. This infrastructure construction work will include surface improvements (road paving &amp; striping, curb &amp; gutter, sidewalk &amp; adjacent landscaping, fire hydrants, street lights, etc.), subsurface wet and dry utilities (water, sewer and storm pipes, electrical &amp; telecom lines, conduits and vaults, and natural gas lines), and other improvements.</t>
  </si>
  <si>
    <t>Moosic Holdings LLC</t>
  </si>
  <si>
    <t>This project plans to repurpose the old office space and create a coworking center. There are plans to also include a retail aspect to the current locations. Repairs will include: HVAC, roof, exterior repointing and mortar. This project will also include the construction of micro offices inside the prudential building on Ed Preate Drive.</t>
  </si>
  <si>
    <t>Rebuild's renovation of Cecil B. Moore Library is extensive and includes: new HVAC and electrical systems; ADA upgrades including an elevator and renovations to the bathrooms, main entrance , and circulation desk; new windows and entry storefront and signage; new teen space; new partition walls and furniture; improvements to the Library's adult wing; and new interior finishes including flooring, painting, acoustic ceiling, and lighting.</t>
  </si>
  <si>
    <t>The Concept School</t>
  </si>
  <si>
    <t>This project will renovate existing The Concept School property and include: New Building Facade; New School Entrance; New and SAFE entrance and student drop off zone; Parking lot reconfiguration; Front street facing; Landscaping; New Front lobby; New Classrooms; new student relaxation room; New study/tutoring spaces; a new continuous library; a new dedicated performance STAGE w/ storage; Storage areas throughout the school; New offices, staff room.</t>
  </si>
  <si>
    <t>This project will upgrade the plumbing infrastructure, electrical infrastructure, ADA code compliance, and program updates throughout the Steel Center.</t>
  </si>
  <si>
    <t>Conturo Prototyping, LLC</t>
  </si>
  <si>
    <t>Conturo proposes develop a state-of-the-art facility. This project will be develop a new precision machine shop and supporting office space. The buidling renovation will include interior improvements, new concrete foundations, doors and windows, new office space, and upgrades to mechanical systems. Additionally, foundations will be laid to support the heavy machinery integral to precision machining.</t>
  </si>
  <si>
    <t>Salem Baptist Church</t>
  </si>
  <si>
    <t>This project will support the remaining renovations for the campus banquet and event space (Freedom Hall). The renovations will include improvements to the capacity, safety, accessibility, and potential of the space. Renovations will include remaining construction and build-out, accessibility upgrades, enhanced safety systems, upgraded mechanical and electrical infrastructure, and improved ventilation and airflow systems.</t>
  </si>
  <si>
    <t>Funds will be used for the construction of Phase 1 of the City of Erie Public Safety Complex including façade repairs, roof replacement, plumbing, HVAC, electrical, and general construction for the fire mechanics, storage, and the emergency operations center. It will house the city's police and fire departments, as well as the Department of Public Works, Property, and Parks.</t>
  </si>
  <si>
    <t>Woodland Academy Child Dev. Ctr./Greater Philadelphia Health Action</t>
  </si>
  <si>
    <t>The NESTT is a nature-focused childcare and community nexus. Encompassing 33,000 sq ft indoors and 13,000 sq ft outdoors, it will integrate educational zones and create space for GPHA's clinical practice, community rooms, a computer lab, and a demonstration community kitchen, and over 10 classrooms.</t>
  </si>
  <si>
    <t>Meili Ventures Inc</t>
  </si>
  <si>
    <t>The project will revitalize the pier and update it to modern FAA standards for electric aircraft and helicopters. Along with the landing area improvements, there would be a modular passenger waiting area, parking and storage to support aircraft operations.</t>
  </si>
  <si>
    <t>African Cultural Alliance of North America, Inc.</t>
  </si>
  <si>
    <t>The project will entail the renovation, construction, and improvement of the property to create the indoor Africa Market that will include a full range of offerings, restaurant, food stalls, kiosks, and international/African garments/jewelry, small business professional service providers.</t>
  </si>
  <si>
    <t>The project would entail the design, bidding, permitting, and construction activities to renovate and redevelop the Old Indiana County Courthouse, the Old Sherif's House and Jail Buildings, along with the 600 Philadelphia Street building. Establishing a Welcome Center in the downtown will enhance the community's delivery of economic development services including tourism.</t>
  </si>
  <si>
    <t>This project will entail the buildout and finishing of additional tenant and coworking space. The TekRidge Center provides resources for start-up businesses in The Greater Scranton Chamber of Commerce's Ignite Business Incubator program.</t>
  </si>
  <si>
    <t>This project is for the construction and renovation of Cristo Rey Philadelphia High School Campus - Phase 2. First floor administrative offices will be expanded and reconfigured. The Social Hall/Dining Center will be enlarged A private gathering space will also be created. The Work Study office will be reconfigured. On the unfinished fifth floor, a new ceiling will be added to eliminate noise, and six offices created for Finance, HR, Building and IT staff members. A 30' X 50' community gathering space will be carved out. Finally, exercise, study and play spaces will be created.</t>
  </si>
  <si>
    <t>Economy Locker, LLC</t>
  </si>
  <si>
    <t>The project will build a new steel structure at the existing manufacturing location. This will allow the business to increase production and storage capacity and improve technologies for refrigeration and security. Construction efforts will include site prep, relocation of a propane tank, some excavation and construction of a new 20,000 SF building.</t>
  </si>
  <si>
    <t>1227 Mulberry LLC</t>
  </si>
  <si>
    <t>This project includes demolition, new construction, parking implementation, facade reconstruction, new utility systems, and finishing. The structure will ultimately include residential units and diverse commercial spaces.</t>
  </si>
  <si>
    <t>Left Lane Development</t>
  </si>
  <si>
    <t>Pittsburgh's Gulf Tower will be reconverted into 14,000SF of ground level retail marketed for grocer, all-day bar/restaurant, reimagined sidewalks; a 126-key luxury hotel w/ 27 suites independently managed (floors 3-11); and 226 apartments (floors 11-38) with 27 affordable units.</t>
  </si>
  <si>
    <t>N.A.M.L., Inc.</t>
  </si>
  <si>
    <t>This project will create a new mixed-use residential housing (senior affordable and market rent) and commercial retail facility development located at 4624 Lancaster Avenue in the Mill Creek section of West Philadelphia. The ground floor commercial space encompasses childcare service, medical/urgent care service, fresh food market, and community/arts/tech/business/entrepreneurial and trades training center. The upper floors are more than 100 residential affordable units.</t>
  </si>
  <si>
    <t>This project will upgrade interior systems for customer and vendor life safety and comfort, secure and enhance the building envelope to prevent and correct infiltration of the elements, and will structure interior power distribution to achieve greater operating efficiencies. An historic restoration will occur on the exterior of the property, replacing the large wooden doors with energy rated insulated doors and exhaust fans will be added to keep the building cooler in the summer and warmer in the winter. Furthermore, a +/- 6,000 SF healthy living center will be created.</t>
  </si>
  <si>
    <t>Century III Mall PA LLC</t>
  </si>
  <si>
    <t>The project involves the demolition of the former Century III Mall. The work will raze the mall, including the removal of slab, footers and foundations, and remove all related debris. Masonry will be crushed and stockpiled at the site.</t>
  </si>
  <si>
    <t>Sadsbury Commons LP</t>
  </si>
  <si>
    <t>This is the proposed Phase 3 of the overall project which will focus on sitework, stormwater systems, parking areas, and early construction efforts for a new 360,000 square-foot retail facility in The Shoppes of Sadsbury mixed-use development.</t>
  </si>
  <si>
    <t>Gautier Specialty Metals, LLC</t>
  </si>
  <si>
    <t>Gautier Steel will remove and replace approximately 168 windows of various sizes in its facility located along Clinton Street in Johnstown. The project requires removing the existing window fiberglass/glass window and frame materials and replacing them with new steel frames, new fiberglass windows, flashing, etc.</t>
  </si>
  <si>
    <t>Laborers Local Union 413</t>
  </si>
  <si>
    <t>This project entails the construction of a 2-3 story facility to be owned and operated by the Laborer's Union Local 413 in Chester.  Funds will primarily be used for construction and land acquisition. This facility will provide additional training space for the Union Laborer's apprenticeship program and provide a medical clinic that offers both medical and mental health services to the community of Chester.</t>
  </si>
  <si>
    <t xml:space="preserve">The Arnold &amp; Winnie Palmer Foundation </t>
  </si>
  <si>
    <t>Latrobe Borough</t>
  </si>
  <si>
    <t>The project is framed around the relocation and reconstruction of Arnold Palmer's office and workshop to the main grounds of Latrobe Country Club (LCC). Additionally, "Winnie's Barn," currently at the far southwestern corner of the LCC course, will be restored and rebuilt to code. It will be transformed into a community event space, a golf and leadership training center, and a showcase for the extensive Palmer collection. The barn's lower level will become a state-of-the-art golf training center, providing opportunities for golf introduction and lessons in leadership and sportsmanship.</t>
  </si>
  <si>
    <t>The project is Phase II and includes utility infrastructure inclusive of sewer and water distribution. The overall project will involve remediation of a blighted SIA site including the reclamation of land to repurpose it into a modern industrrical hub. It will also eliminate a significant amount of acid mine drainage and improve the water quality of Cranberry Creek and the regional aquifers and water systems.</t>
  </si>
  <si>
    <t>Newark Broad LLC</t>
  </si>
  <si>
    <t>The first phase of this project will involve acquiring a building with 48,000 square feet of cleanrooms, labs, and offices. The second phase of the project will focus on repairing the existing lab rooms and infrastructure. This will completely renovate the building interior and upgrade its cleanrooms. A new GaN reactor, HVPE units, and other research equipment will also be constructed. The third phase of the project will involve further upgrading the facility's clean rooms and physical plants. Finally, the fourth phase will involve transforming the facility such that 80-90% of the building consists of “high/highest purity" clean rooms.</t>
  </si>
  <si>
    <t xml:space="preserve">Genetti Hotel </t>
  </si>
  <si>
    <t>The Genetti Hotel facility renovations and repairs include: re-roofing, masonry work to the south &amp; east elevations (brick, terra cotta, parapet &amp; cornice), masonry work to the north &amp; west elevations (concrete brick), poolside exterior renovations, grand ballroom ceiling repair, electrical upgrades, plumbing and sewer upgrades, lobby renovations, bar &amp; restaurant renovations, service elevator upgrade, water holding tank upgrade, bathroom renovations for 100 rooms, room renovations for 100 rooms.</t>
  </si>
  <si>
    <t>Masjid Mujahideen</t>
  </si>
  <si>
    <t>This project consists of constructing a new mosque with dedicated spaces for spiritual activities, prayer, recreation, and learning, including a fully equipped commercial kitchen. The recreational area will be utilized for the development of Jawala Scout and Pearls of the Future 2.0 programs, expanding outreach to more youth. The facility will be designed to be accessible to individuals with disabilities.</t>
  </si>
  <si>
    <t>In this LAH expansion project, the basement will be renovated to create three new classrooms, provide new storage space, upgrade bathrooms, and add new windows. Multi-use space on the first floor will be renovated for the relocation of existing offices and the construction of several new bathrooms. Office space on the first floor will be renovated to rehouse offices and add new bathrooms and a reception area. A portion of the existing surface parking lot will be dedicated to a fenced-in playground. The building's elevator will be replaced. The building's windows, electrical, HVAC, plumbing, and fire alarm systems will be upgraded.</t>
  </si>
  <si>
    <t>River Valley Plaza LLC</t>
  </si>
  <si>
    <t>This project effort includes renovation and revitalization of the River Valley Plaza along Basin Street in Williamsport's “Old City.” It will entail renovation of the existing plaza's façade and improvement of the parking lot.</t>
  </si>
  <si>
    <t>To compliment Safe-Hub's flagship holistic youth and community programming, Safe-Hub will create a campus comprised of: 1) a Community Wellness Center which will remediate and repurpose roughly 9,000 square feet of industrial space as a community center with dynamic and adaptable classroom, workshop, health and wellness, and partner spaces; and 2) revitalization of Scanlon Playground's field.</t>
  </si>
  <si>
    <t>The project proposes to install a walking/biking trail throughout the industrial park with small parklets and bioswale gardens to be used by visitors for passive recreation. This includes installation, grading and construction of concrete pavement, pedestrian and bike safety marking and the creation and installation of historic information markers.</t>
  </si>
  <si>
    <t>Famvest XII -- Lycoming Mall LLC (Wholly-Owned Subsidiary of Famvest Partners)</t>
  </si>
  <si>
    <t>The District at Lycoming Valley as part of the transition of the former Lycoming Mall to a mixed-use, commercial and residential complex. Specific uses of funds would include site preparation for construction; infrastructure improvements (new entry roads, walking paths, utility upgrades, etc.); demolition of necessary buildings; construction of new buildings and upgrades to repurposed assets; development of commercial outparcels.</t>
  </si>
  <si>
    <t>Barren Hill Volunteer Fire Company</t>
  </si>
  <si>
    <t>Funds will be used to construct the new firehouse, including architectural drawings and land acquisition for the new facility.</t>
  </si>
  <si>
    <t>Team Humanity, LLC</t>
  </si>
  <si>
    <t>Brownsville Borough, Brownsville Township</t>
  </si>
  <si>
    <t>This project will entail the renovation of the former Brownsville Telegraph for use as a training facility, microbusiness incubator and store front venues. Construction will consist of a 3 story building with maker space, retail space and a greenhouse 3 story with 12' ceilings on the first and second floor. The first floor will be open air space at ground level and will consist of seating, café space in a shipping container and garden area. The second floor will be open office with shipping containers for restrooms, storage and (2) enclosed offices. The third floor will be open roof deck and greenhouse.</t>
  </si>
  <si>
    <t>This project focuses on Phase 1 efforts of the Scranton JBAS Tower Development, which include all site prep work at 320 Franklin Avenue in Scranton's Business District for a new mixed-use 17- to 22-story tower building, such as demolition of existing structures, excavation, removal of underground tanks, all utilities, and permitting activities related to construction of a hotel on the lower floors and a parking garage.</t>
  </si>
  <si>
    <t>3031 N 21st Street Senior, LLC</t>
  </si>
  <si>
    <t>The project proposes to develop 54 units of senior LIHTC housing on two adjacent parcels located 2044 W. Clearfield Street and 3031-49 N. 21st Street in Philadelphia. All stories above grade will be demolished and a single 4-story wood-framed elevator building will be constructed on the remaining foundation system. The new floors will house 49 one-bedroom units and 5 two-bedroom units averaging 701 GSF and 924 GSF, respectively.</t>
  </si>
  <si>
    <t>ABC School Equipment, Inc. dba Platinum Visual Systems</t>
  </si>
  <si>
    <t>Green Township</t>
  </si>
  <si>
    <t>This project will facilitate the restoration, rehabilitation, and renovation of various interior and exterior improvements of the Dixonville Commons facility, including but not limited to the roof, structural, ADA restrooms, HVAC, electrical, demolition, construction, floors, driveways and parking areas, architectural, engineering, and acquisition, in order to transform an underutilized industrial facility back to the private sector.</t>
  </si>
  <si>
    <t>The Bridge HBG, LLC</t>
  </si>
  <si>
    <t>The funds will specifically be used for restoration and weatherproofing of the former Bishop McDevitt High School as well as demolition of compromised or otherwise no longer needed components of the fore mentioned areas in these categories: general requirements, existing conditions, concrete, masonry, wood, plastics and composites, thermal &amp; moisture protection, openings, finishes, specialties, fire suppression, plumbing, electrical, electronic safety &amp; security across 101,300 gsf of the building.</t>
  </si>
  <si>
    <t>Sunday School Classroom renovation can bring about several benefits and improvements to a community, particularly in the context of teaching values and virtues to kids. This project will renovate classrooms, including the students assembly area in the auditorium; re-pave parking lot; and include roof repair and replacement.</t>
  </si>
  <si>
    <t>Sister Clara Muhammad Community Development Corporation</t>
  </si>
  <si>
    <t>The SCM Place is a new, mixed-use residential housing (senior and workforce and market rent apartments) and commercial retail facility development. The ground floor consists of commercial space. The upper floors are residential affordable units. Funds will be utilized exclusively for construction costs associated with the commercial part of the SCM Place, which is composed of retail, senior &amp; childcare, health services, and workforce training centers/flexible community space.</t>
  </si>
  <si>
    <t>Greenlight Operation</t>
  </si>
  <si>
    <t>The funds will be used towards supporting the acquisition and development of a restoration home for sex trafficked women. The funds will be allocated to two primary aspects: the purchase of the care home itself and the construction costs associated with making the facility safe and functional. Construction encompasses bathroom remodels, electrical installations, floor refinishing/installations, kitchen remodeling, a new boiler, roof repairs, and other construction projects required by insurance and recommended by the Institute for Shelter Care.</t>
  </si>
  <si>
    <t>Cambria County War Memorial Authority</t>
  </si>
  <si>
    <t>This project proposes removing the old chiller and boiler and installing new equipment. Significant construction work will be needed to both remove the old and to accommodate the new units. Second in importance is redesign of the kitchen, again a mixture of construction for redesign of layout and newer equipment to handle the demand for food at events in the arena. The upgrade of the parking lot will address safety issues that have arisen in the past, with the level of traffic and attendees trying to use the space.</t>
  </si>
  <si>
    <t xml:space="preserve">City of Philadelphia – Office of Transportation, Infrastructure, &amp; Sustainability    </t>
  </si>
  <si>
    <t>This project includes constructing new curbs, new footways, and sewer lateral replacement at the project site. A 2-foot strip of asphalt and concrete street base for the length of the curb will also need to be replaced. In addition, the installation of new vent, water, and gas boxes is necessary. All of the curb ramps and footways will need to be designed and replaced according to ADA standards. The existing gas main may need to be replaced and/or relocated. All gas service lines will also need to be replaced and trenches will need to be restored.</t>
  </si>
  <si>
    <t>This project is Phase 2 of the multi-phased Harbor Place Master Plan (HPMP). It includes the construction of a 70,000sf, eight-story mixed-use office building, with likely retail space located on the first level and residential/condominiums on the top floors. The project is the gateway to the Central Bayfront situated on +/-0.50 acres of the HPMP properties at the intersection of State Street and Bayfront Parkway.</t>
  </si>
  <si>
    <t>The 16,000 SF Pine Street School (Sylvia Newcome Center) will be renovated to house the consolidated operations of the Bureau of Health. This renovated space will also allow the addition of a Mental Health Division within the Bureau of Health in conjunction with the Police Department. Funds will be used for new construction and rehabilitation of the Pine Street School only.</t>
  </si>
  <si>
    <t>New Trail Brewing Company</t>
  </si>
  <si>
    <t>The New Trail Brewing Expansion project will enable New Trail Brewing Company to grow more effectively by increasing the size of the existing tasting room.</t>
  </si>
  <si>
    <t>This project is a single phase of the multi-phased Harbor Place Master Plan (HPMP) being developed over several years. This phase is for the construction of a 120-room, 6-story Marriott AC hotel. The project is the gateway to the Central Bayfront situated on +/-0.50 acres of the HPMP properties at the intersection of State Street and Bayfront Parkway.</t>
  </si>
  <si>
    <t>Lynnewood Hall Preservation Foundation Inc</t>
  </si>
  <si>
    <t>The project entails preservation and restoration of the buildings and grounds on the Lynnewood Hall estate. Phase 1 of restoration focuses on structural stabilization and weatherization of the three historic buildings on the property, as well as removal of hazardous materials, and improvements to the security of the buildings. The highest priority is roof and drainage repairs, and also includes: skylight repair; asbestos and mold remediation; MEP upgrads; electrical systems upgrades; HVAC; masonry repairs; window and door repairs.</t>
  </si>
  <si>
    <t>CIty of York RDA</t>
  </si>
  <si>
    <t>The Princess Center will serve as a multipurpose facility for the York Community, combining technology training, community programs, and compTIA testing in a historic community anchor. This specifically includes renovations to core and shell; structural repairs and weatherization and electrical upgrades; ADA accessibilty and HVAC; and ainterior fitout.</t>
  </si>
  <si>
    <t>Learn and Work, LLC</t>
  </si>
  <si>
    <t>The Live and Work at Central redevelopment project in Chambersburg will transform the former Central High School property into modern, upscale residential units and corporate office space.</t>
  </si>
  <si>
    <t>The redevelopment project at the former SCI Greensburg state prison involves demolishing existing structures and repurposing the 96-acre site. This specifically includes: demolition of existing structures; site preparation, including hazardous condition abatement and making the land pad-ready; acquisition of the property.</t>
  </si>
  <si>
    <t>Foundation for North Philadelphia</t>
  </si>
  <si>
    <t>This project will include demolition and site preparation; masonry and steel work; carpentry, casework and millwork. HVAC, electrical, and plumbing systems will be updated and improved to reflect the property's intended use. Safety features including sprinklers will also be updated.The facility will accommodate up to 172 individuals in private and semiprivate rooms, with multiple shared spaces, including a library, computer room, recreation area, communal kitchen and dining facilities, and classrooms. There will also be areas for client-staff interactions, for social services provision, and for general resident socialization.</t>
  </si>
  <si>
    <t>Eastern's project entails the installation of an elevator in Walton Hall to help our students navigate campus life spaces safely and with dignity, especially those with mobility support needs.</t>
  </si>
  <si>
    <t>Great Valley Community Organization</t>
  </si>
  <si>
    <t>This phase will construct a 40,000 sq ft expansion focusing on expanded programming, with sitework to create a diverse community hub with arts, education, adaptive activities, and senior programs, fostering inclusivity and lasting connections.</t>
  </si>
  <si>
    <t>Interstate Building Materials, Inc.</t>
  </si>
  <si>
    <t>This project includes adding a second story to the office building and upgrading parking at the Interstate Building Materials facility.</t>
  </si>
  <si>
    <t>The funds will be used for acquisition of a dormant warehouse building in Kensington, as well as for renovations to accommodate the First Light Project vertical farm. The most significant cost components are HVAC/plumbing; electrical; finishes; thermal &amp; moisture protection; and carpentry.</t>
  </si>
  <si>
    <t>Funds will be used to remove and replace the current rubber roofing at the Tom Ridge Library building on campus as well as the three buildings that encompass the old main buildings. Asbestos testing will also be performed. The campus natatorium will also be renovated. The building will need a new HVAC system, new air handlers, re-lining the pool, installing new windows and entrance doors and updating the locker room and restroom facilities.</t>
  </si>
  <si>
    <t>This project will primarily focus on demolition, site clearing and ultimately, construction of an expanded hospitality pavilion. Currently, the pavilion is serviceable but needs significant work to meet increasing demand.</t>
  </si>
  <si>
    <t>NPB ICON Holdings LLC</t>
  </si>
  <si>
    <t>This project consists of core &amp; shell improvements, roof renovations, 1st floor renovations, parking lot, cube additions, new windows and masonry, and new corridors and restrooms at various sites.</t>
  </si>
  <si>
    <t>Forest Hall Realty, Inc.</t>
  </si>
  <si>
    <t>The project includes efforts to restore and renovate the existing structure, renovate the upper floors into high-end event and conference spaces, add a full commercial kitchen with adequate equipment to produce fine-dining cuisine for event and conference guests, restore the rich woodwork throughout the property, repair the slate roof and exterior facade, add an HVAC system, add onto the existing structure in the rear to create a grand entrance, ADA compliant elevator, and bathrooms required to meet code minimums.</t>
  </si>
  <si>
    <t>Lower Providence Township</t>
  </si>
  <si>
    <t>This transformative project will construct a new administration building at the Township municipal campus. The new building will house the Township's administrative functions and have dedicated, separated space for the Township Police Department.</t>
  </si>
  <si>
    <t>Faros Property Management LLC</t>
  </si>
  <si>
    <t>This project entails renovating 15,000 to 20,000 sf of existing space to provide wet lab facilities that can be rented on a per bench or small lab (2 to 8 benches) basis. The space will be divided into small lab suites and have several shared lab suites. Each lab suite will include basic equipment. The remaining space will be for shared equipment, storage rooms, consumable storage, freezer storage, gas storage, waste collection, and support areas.</t>
  </si>
  <si>
    <t>NextGen Alloy Recycling</t>
  </si>
  <si>
    <t>Next Gen Alloy Recycling plans to use the funds for new equipment purchases, which will include the purchase of a spectrometer, button melter, nitrogen-oxygen analyzer, carbon-sulfur analyzer, and a hydraulic shear. Additionally, Next Gen will renovate the building. Electric wiring renovations as well as climate control are needed.</t>
  </si>
  <si>
    <t>Listing of Candidates and Selection Results for 2025 Round</t>
  </si>
  <si>
    <r>
      <rPr>
        <sz val="8"/>
        <color rgb="FF333333"/>
        <rFont val="Verdana"/>
        <family val="2"/>
      </rPr>
      <t>1 Fleet Holdings LLC</t>
    </r>
  </si>
  <si>
    <t>1 Fleet Holdings LLC</t>
  </si>
  <si>
    <t>The project will modernize seven hydraulic elevators and replace the central HVAC units serving common areas at 1 Fleet Way. Elevator work includes new controllers, hydraulic jacks, power units, cab interiors, fixtures, door operators, wiring, and predictive monitoring systems. HVAC improvements include replacement of rooftop units and controls to ensure reliable heating, cooling, and ventilation. All work will occur within the existing property; no acquisition is required. The result will be safer, more efficient building systems that meet modern code standards.</t>
  </si>
  <si>
    <r>
      <rPr>
        <sz val="8"/>
        <color rgb="FF333333"/>
        <rFont val="Verdana"/>
        <family val="2"/>
      </rPr>
      <t>100-102 East Mermaid Lane</t>
    </r>
  </si>
  <si>
    <t>Mermaid East Associates, LLC</t>
  </si>
  <si>
    <t xml:space="preserve">To maximize the economic and redevelopment impact , significant demolition, geotechnical and environmental remediation is necessary. The entire institutional structure must be demolished and remediated. The existing Meeting House must be selectively demolished and remediated. All environmentally sensitive debris must be removed in accordance with all appropriate standards. There will be subsurface remediation addressing unsuitable soils beneath an existing parking lot. This work must be completed for any constructive reuse of the site and, if not completed, the site will remain a blighted </t>
  </si>
  <si>
    <r>
      <rPr>
        <sz val="8"/>
        <color rgb="FF333333"/>
        <rFont val="Verdana"/>
        <family val="2"/>
      </rPr>
      <t>109 Radcliffe Street</t>
    </r>
  </si>
  <si>
    <t>B Mazzocchi Development</t>
  </si>
  <si>
    <t>Funds will be used for the complete renovation of the long-vacant property at 109 Radcliffe Street into a family entertainment complex. The project will bring the building up to full ADA standards and construct an addition on the second floor. Work will include installation of major new systems such as HVAC, electrical, plumbing, and fire sprinklers, along with extensive structural improvements including steel, masonry, a new roof, and the addition of an elevator to ensure accessibility. This investment will transform a blighted property into a vibrant destination for Bristol.</t>
  </si>
  <si>
    <r>
      <rPr>
        <sz val="8"/>
        <color rgb="FF333333"/>
        <rFont val="Verdana"/>
        <family val="2"/>
      </rPr>
      <t>139 E Clearfield PHA</t>
    </r>
  </si>
  <si>
    <t>The project will entail the new construction of a multifamily building with space for a community center, gym, and management offices to support residents. Additionally, there will be townhomes constructed on the parcel to offer homeownership opportunities. A 15 spot parking lot will also be included, as well as green space, new lighting, and new sidewalks, curb cuts, etc.</t>
  </si>
  <si>
    <r>
      <rPr>
        <sz val="8"/>
        <color rgb="FF333333"/>
        <rFont val="Verdana"/>
        <family val="2"/>
      </rPr>
      <t>1441 Metropolitan Street Renovation</t>
    </r>
  </si>
  <si>
    <t>1441 Metropolitan Associates</t>
  </si>
  <si>
    <t>This project involves the renovation of the building located in the City of Pittsburgh. The renovation will consist of replacing the roof as well as installing new windows. All interior lighting will be upgraded to LED's, and the third floor has been renovated into office space for the county employees. Electrical systems, sprinkler systems and elevators will also be upgraded. Additionally, the exterior of the building will be improved with paint and repairing the stucco as needed. The brick will be pointed and the parking lot renovated and repaired as well.</t>
  </si>
  <si>
    <r>
      <rPr>
        <sz val="8"/>
        <color rgb="FF333333"/>
        <rFont val="Verdana"/>
        <family val="2"/>
      </rPr>
      <t>1631 S 52 St Storage Facility</t>
    </r>
  </si>
  <si>
    <t>West Philly Development 1 LLC</t>
  </si>
  <si>
    <t>This project entails the new construction of a self-storage facility to serve residents, small businesses, and community organizations. The development will include full site preparation, utility installation, and construction of a modern, climate-controlled, multi-story building with secure access, elevators, and energy-efficient systems. Site improvements will include lighting, landscaping, stormwater management, and on-site parking to ensure safety and accessibility.</t>
  </si>
  <si>
    <r>
      <rPr>
        <sz val="8"/>
        <color rgb="FF333333"/>
        <rFont val="Verdana"/>
        <family val="2"/>
      </rPr>
      <t>1990 Woodbourne Treatment Facility II</t>
    </r>
  </si>
  <si>
    <t>The project will: demolish 3 existing buildings on site to consolidate treatment beds in a new treatment building; renovate the existing Kitchen and Dining Hall; renovate / upgrade the Existing Men's House consisting of a total upgrade to the entire building, new bathrooms, new hallways, new upgrades to the bedrooms, electrical systems, water piping and HVAC systems, fire systems, foundations, life safety equipment, etc.; prepare the Facility Site for Land Development to include Storm Water Management (SWM); engineer and construct a new single story building and site utilities.</t>
  </si>
  <si>
    <r>
      <rPr>
        <sz val="8"/>
        <color rgb="FF333333"/>
        <rFont val="Verdana"/>
        <family val="2"/>
      </rPr>
      <t>200 Ross Street</t>
    </r>
  </si>
  <si>
    <t>Construction activities include full interior renovation to meet residential and commercial codes, facade repair, and lobby restoration consistent with historic preservation standards. The ground floor will be existing 200 Ross Street property; no additional sites will be acquired.</t>
  </si>
  <si>
    <r>
      <rPr>
        <sz val="8"/>
        <color rgb="FF333333"/>
        <rFont val="Verdana"/>
        <family val="2"/>
      </rPr>
      <t>21-23 West Broad Street Development</t>
    </r>
  </si>
  <si>
    <t>Greater Hazleton Community-Area New Development Organization, Inc.</t>
  </si>
  <si>
    <t xml:space="preserve">RACP funds will support interior construction, code-compliant fit-out, and equipment purchases at 21-23 West Broad Street. This includes HVAC, plumbing, electrical, fire suppression, framing, drywall, ceilings, bathrooms, flooring, kitchen equipment, furniture, and fixtures. </t>
  </si>
  <si>
    <r>
      <rPr>
        <sz val="8"/>
        <color rgb="FF333333"/>
        <rFont val="Verdana"/>
        <family val="2"/>
      </rPr>
      <t>244 Radcliffe Street</t>
    </r>
  </si>
  <si>
    <t>Radcliffe Hospitality, LLC</t>
  </si>
  <si>
    <t>The funds will be used for the acquisition and to complete the renovation of 244 Radcliffe St. The funding is allocated across the following project costs: Major Systems - Funds are designated for essential building systems, including HVAC, Electric, Plumbing, a new Sprinkler System, and an Elevator. Structural &amp; Envelope: The budget allocates funds for Exterior Restoration, new Doors &amp; Windows, Roofing, Framing, Insulation, and Drywall.</t>
  </si>
  <si>
    <r>
      <rPr>
        <sz val="8"/>
        <color rgb="FF333333"/>
        <rFont val="Verdana"/>
        <family val="2"/>
      </rPr>
      <t>2610 Perrysville</t>
    </r>
  </si>
  <si>
    <t xml:space="preserve">RACP funds will be used to reimburse construction-related expenses, including demolition, structural work, roofing, insulation, mechanical systems (plumbing, HVAC, electrical), fire suppression, and interior finishes. </t>
  </si>
  <si>
    <r>
      <rPr>
        <sz val="8"/>
        <color rgb="FF333333"/>
        <rFont val="Verdana"/>
        <family val="2"/>
      </rPr>
      <t>3.0 University Place Community Space</t>
    </r>
  </si>
  <si>
    <t xml:space="preserve">University Place Associates 3.0, LLC </t>
  </si>
  <si>
    <t>The project involves construction of a multi-story parking garage with integrated mixed-use components. The facility will include: (1) Specialty parking spaces, (2) Ground floor retail space , (3) Upper floors designed for life sciences and technology companies, (4) Rooftop space, (5) Community amenities including meeting space and recreational areas.</t>
  </si>
  <si>
    <r>
      <rPr>
        <sz val="8"/>
        <color rgb="FF333333"/>
        <rFont val="Verdana"/>
        <family val="2"/>
      </rPr>
      <t>3031 N 21st Street Senior</t>
    </r>
  </si>
  <si>
    <t>Deliverance Community Development Corporation</t>
  </si>
  <si>
    <t>The 3031 N. 21st Street Senior project will create much-needed affordable housing for seniors in the Allegheny West neighborhood of North Philadelphia. The project has full site control and zoning approval, and will revitalize the vacant building into age- and income-restricted multifamily housing, bringing critical senior housing to a low-income area. The building will feature high-quality fixtures and amenities, including on-site parking, and will increase energy efficiency and provide onsite services.</t>
  </si>
  <si>
    <r>
      <rPr>
        <sz val="8"/>
        <color rgb="FF333333"/>
        <rFont val="Verdana"/>
        <family val="2"/>
      </rPr>
      <t>305 Wood St</t>
    </r>
  </si>
  <si>
    <t>RACP funds will be used to redevelop the vacant building at 305 Wood Street into student housing for Point Park University. The budget includes full renovation of the existing structure. Construction costs cover demolition of outdated interiors, replacement of mechanical, electrical, and plumbing systems, and upgrades to meet ADA accessibility and life safety standards. Funds will support structural steel installation, partitioning, and new finishes to create student apartments, study spaces, and community areas.</t>
  </si>
  <si>
    <r>
      <rPr>
        <sz val="8"/>
        <color rgb="FF333333"/>
        <rFont val="Verdana"/>
        <family val="2"/>
      </rPr>
      <t>326 Adams - Scranton Marketplace</t>
    </r>
  </si>
  <si>
    <t>Funds will be used for construction of the project and specifically interior renovations, infrastructure and tenant improvements. The project requires improvements that go beyond what is financially viable in the market place. Financial assistance is needed to do the project right and allow it to set the example for the remainder of the neighborhood.</t>
  </si>
  <si>
    <r>
      <rPr>
        <sz val="8"/>
        <color rgb="FF333333"/>
        <rFont val="Verdana"/>
        <family val="2"/>
      </rPr>
      <t>333 Market Tower Revitalization</t>
    </r>
  </si>
  <si>
    <t>Harristown Development Corporation</t>
  </si>
  <si>
    <t>The aim of this project is to fully modernize the 5 high-bank passenger elevators as well as 1 freight elevator. The project will also address the exterior facade of the building in repairing and sealing the exterior concrete walls, parapet, and joints as well as replacing the window gaskets.</t>
  </si>
  <si>
    <r>
      <rPr>
        <sz val="8"/>
        <color rgb="FF333333"/>
        <rFont val="Verdana"/>
        <family val="2"/>
      </rPr>
      <t>3360–70 Kensington Avenue</t>
    </r>
  </si>
  <si>
    <t>Kensington Corridor Trust</t>
  </si>
  <si>
    <t>The project comprises an extensive gut renovation to transform the property into a mixed-use facility, featuring affordable residential units on the upper floors and commercial space on the ground floor. Construction activities include demolition, structural steel installation, masonry and framing, new thermal and moisture protection systems, updated plumbing, HVAC, fire suppression, electrical, and communications systems. Finishes, specialties, and equipment installation will complete the project, with a green roof and solar technology incorporated to ensure sustainability.</t>
  </si>
  <si>
    <r>
      <rPr>
        <sz val="8"/>
        <color rgb="FF333333"/>
        <rFont val="Verdana"/>
        <family val="2"/>
      </rPr>
      <t>421 Seventh Avenue Apartments</t>
    </r>
  </si>
  <si>
    <t>The projecy entails adaptive reuse of an existing, historic, six-story office building to be converted into an affordable housing unit with ground-floor retail and multi-use space. RACP funds will be used for core and shell construction, interior demolition, layout and framing, drywall, painting, and flooring.</t>
  </si>
  <si>
    <r>
      <rPr>
        <sz val="8"/>
        <color rgb="FF333333"/>
        <rFont val="Verdana"/>
        <family val="2"/>
      </rPr>
      <t>4350 Propco, LLC</t>
    </r>
  </si>
  <si>
    <t>4350 Propco, LLC</t>
  </si>
  <si>
    <t>The tenant will bring up to 2,000 jobs to the building that will be phased in over three years. The current condition of the site largely reflects the condition at the time Westinghouse left in 2011 and will require significant renovation to building envelope, HVAC, elevators, and site work in addition to constructing the tenant interiors. As a result of this construction there will be several hundred construction jobs created while the site is repositioned.</t>
  </si>
  <si>
    <r>
      <rPr>
        <sz val="8"/>
        <color rgb="FF333333"/>
        <rFont val="Verdana"/>
        <family val="2"/>
      </rPr>
      <t>441 North Lewis 9 LLC</t>
    </r>
  </si>
  <si>
    <t>441 North Lewis 9 LLC</t>
  </si>
  <si>
    <t>Funds will be used for demolition of an existing structure, site clearing, grading, installation of utilities, stormwater management, paving, sidewalks, circulation drives and an extension of an access road.</t>
  </si>
  <si>
    <r>
      <rPr>
        <sz val="8"/>
        <color rgb="FF333333"/>
        <rFont val="Verdana"/>
        <family val="2"/>
      </rPr>
      <t>500 Smithfield Street</t>
    </r>
  </si>
  <si>
    <t>The 500 Smithfield Street project will redevelop a long-vacant, 12-story, building in Downtown Pittsburgh through phased construction and adaptive reuse. Phase 1 will modernize core building systems, elevators, and life-safety infrastructure while integrating advanced security and surveillance. Phase 2 will renovate interior spaces into flexible classrooms, performance and rehearsal studios, conference areas, and community programming facilities, with exterior improvements including lighting, signage, and accessibility upgrades. Phase 3 will complete specialized buildouts for intended uses.</t>
  </si>
  <si>
    <r>
      <rPr>
        <sz val="8"/>
        <color rgb="FF333333"/>
        <rFont val="Verdana"/>
        <family val="2"/>
      </rPr>
      <t xml:space="preserve">536 Lancaster Avenue </t>
    </r>
  </si>
  <si>
    <t>The 536 Lancaster Avenue project will transform a long-vacant, blighted parcel along the Route 30 corridor into a fully serviced and accessible site. The RACP funds will cover instrastructure improvements, including demolition, site clearing, grading, extension of utilities, installation of modern stormwater management systems and enhancement of the existing riparian buffer, construction of roadway access drives, sidewalks, and curbing, as well as landscaping.</t>
  </si>
  <si>
    <r>
      <rPr>
        <sz val="8"/>
        <color rgb="FF333333"/>
        <rFont val="Verdana"/>
        <family val="2"/>
      </rPr>
      <t>5800 Lindbergh Blvd</t>
    </r>
  </si>
  <si>
    <t>Funds will be used to prepare a portion of a long-blighted property in Southwest Philadelphia for redevelopment through essential site work and improvements. The scope includes demolition of an existing structure, excavation, grading, utility extensions, stormwater management systems, roadway and access drive construction, sidewalks, curbing, and landscaping. The work prepares the site for fully affordable senior housing in partnership with the Open Door Mission Church, which is constructing a new place of worship on the same parcel.</t>
  </si>
  <si>
    <r>
      <rPr>
        <sz val="8"/>
        <color rgb="FF333333"/>
        <rFont val="Verdana"/>
        <family val="2"/>
      </rPr>
      <t>5th Ave New Kensington Building</t>
    </r>
  </si>
  <si>
    <t>The project entails the renovation of 707 5th Avenue in downtown New Kensington, including demolition of interior walls to create an open floor plan, construction of new offices, and expansion and modernization of restrooms. Upgrades to electrical, plumbing, and HVAC systems, along with exterior façade improvements, will ensure the space meets current standards and is attractive to prospective tenants. Once complete, the space will be marketed to a tenant aligned with New Kensington's economic growth initiatives.</t>
  </si>
  <si>
    <r>
      <rPr>
        <sz val="8"/>
        <color rgb="FF333333"/>
        <rFont val="Verdana"/>
        <family val="2"/>
      </rPr>
      <t>600 Scranton Carbondale Highway</t>
    </r>
  </si>
  <si>
    <t>GLI, Archbald, LLC</t>
  </si>
  <si>
    <t>This plan encompasses a thirteen-acre site which will include a commercial/professional office building. On a separate lot, a new convenient store with other site pads ready for additional tenants. The funds will offset costs for site preparation and construction of the professional office building.</t>
  </si>
  <si>
    <r>
      <rPr>
        <sz val="8"/>
        <color rgb="FF333333"/>
        <rFont val="Verdana"/>
        <family val="2"/>
      </rPr>
      <t>61st Street Connector</t>
    </r>
  </si>
  <si>
    <t>PAID will construct a new roadway that connects 61st Street to the LSIC (North and South Site), an innovative advanced manufacturing campus in Southwest Philadelphia that expects to add up to 3,000 permanent jobs when actualized.</t>
  </si>
  <si>
    <r>
      <rPr>
        <sz val="8"/>
        <color rgb="FF333333"/>
        <rFont val="Verdana"/>
        <family val="2"/>
      </rPr>
      <t>652 Ridge Road Outdoor Training Space</t>
    </r>
  </si>
  <si>
    <t>Eastern Atlantic States Carpenters Tech</t>
  </si>
  <si>
    <t xml:space="preserve">Project entails building a two story open air training shell and a small garage addition on the existing campus at 652 Ridge Road, Pittsburgh PA 15205. The shell is a steel frame with a mass timber canopy, a metal deck with a concrete second floor, and a roof deck, sited on the current gravel lot. Work includes cutting into the hillside to create training terraces, relocating and doubling the Bridge Project, and adding stair and landing training areas. </t>
  </si>
  <si>
    <r>
      <rPr>
        <sz val="8"/>
        <color rgb="FF333333"/>
        <rFont val="Verdana"/>
        <family val="2"/>
      </rPr>
      <t>712 Harrison House Renovation</t>
    </r>
  </si>
  <si>
    <t>712 Harrison LLC</t>
  </si>
  <si>
    <t>The 712 Harrison Avenue project entails the redevelopment of a former apartment building to provide a women's outpatient and inpatient recovery center. RACP funds will include the following renovations; structural, electrical, plumbing, upgrades to all systems and building envelope, site work, and parking development.</t>
  </si>
  <si>
    <r>
      <rPr>
        <sz val="8"/>
        <color rgb="FF333333"/>
        <rFont val="Verdana"/>
        <family val="2"/>
      </rPr>
      <t>7700 Susquehanna Street</t>
    </r>
  </si>
  <si>
    <t>Bridgeway Capital</t>
  </si>
  <si>
    <t>The project involves the construction of a workforce development facility in Pittsburgh's Homewood neighborhood. RACP funding will entail vertical construction of a light industrial building. Additionally, construction will include site utilies, structural steel, masonry, roofing, HVAC, electrical, plumbing, and interior finishes.</t>
  </si>
  <si>
    <r>
      <rPr>
        <sz val="8"/>
        <color rgb="FF333333"/>
        <rFont val="Verdana"/>
        <family val="2"/>
      </rPr>
      <t>800 Lititz Pike Redevelopment</t>
    </r>
  </si>
  <si>
    <t>DTL Partners, LLC</t>
  </si>
  <si>
    <t>The project will consist of the complete demolition of the current building (a vacant former restaurant) and site, and the construction of a brand new, federal style building that will house food and retail establishments.</t>
  </si>
  <si>
    <r>
      <rPr>
        <sz val="8"/>
        <color rgb="FF333333"/>
        <rFont val="Verdana"/>
        <family val="2"/>
      </rPr>
      <t>812 Wyoming Avenue</t>
    </r>
  </si>
  <si>
    <t>812 Wyoming LLC</t>
  </si>
  <si>
    <t xml:space="preserve">The grant funds will be applied exclusively to eligible hard costs: construction, renovation, building systems, ADA and safety improvements, and purchase/installation of medical and treatment equipment. No soft costs will be funded by the grant. </t>
  </si>
  <si>
    <r>
      <rPr>
        <sz val="8"/>
        <color rgb="FF333333"/>
        <rFont val="Verdana"/>
        <family val="2"/>
      </rPr>
      <t>A &amp; Indiana Campus IV</t>
    </r>
  </si>
  <si>
    <t>The project will include the complete renovation of the building including: the building envelope, including pointing and interior renovation; stabilization and installation of historic windows and a roof; and building out parking areas and a stormwater basin in the site courtyard.</t>
  </si>
  <si>
    <r>
      <rPr>
        <sz val="8"/>
        <color rgb="FF333333"/>
        <rFont val="Verdana"/>
        <family val="2"/>
      </rPr>
      <t>Able-Services Renovation</t>
    </r>
  </si>
  <si>
    <t>Able-Services</t>
  </si>
  <si>
    <t>The project entails the renovation of an existing Greenhouse space at Able-Services to create additional temperature-controlled programming spaces for year-round use. Specifically, construction and demolition, concrete, masonry, structural steel, woods &amp; plastics/structural insulated panels, roofing &amp; siding, doors/frams/windows, metal stud framing, drywall, flooring, painting, plumbing, HVAC, and electrical work.</t>
  </si>
  <si>
    <r>
      <rPr>
        <sz val="8"/>
        <color rgb="FF333333"/>
        <rFont val="Verdana"/>
        <family val="2"/>
      </rPr>
      <t>ACAA Hangar</t>
    </r>
  </si>
  <si>
    <t xml:space="preserve">The ACAA Hangar Improvement Project will modernize Hangars 1 and 2 at Pittsburgh International Airport. The project entails replacing vaulted roofing with new insulation and a single-ply membrane system, along with patching deteriorated roof decking. Interior MEP renovations will include plumbing fixture replacements, HVAC updates, and comprehensive fire protection upgrades such as sprinkler replacements and valve/pressure switch repairs. </t>
  </si>
  <si>
    <r>
      <rPr>
        <sz val="8"/>
        <color rgb="FF333333"/>
        <rFont val="Verdana"/>
        <family val="2"/>
      </rPr>
      <t>ACCHS Athletic Complex</t>
    </r>
  </si>
  <si>
    <t>Allentown Central Catholic High School Inc.</t>
  </si>
  <si>
    <t>The project entails the construction of a multi-purpose athletic facility, including a turf field, running track, a small press box, and spectator seating. It also entails the construction of restroom facilities, snack stand, a garden area, storage facilities for equipment, a lighting and sound system, parking, etc.</t>
  </si>
  <si>
    <r>
      <rPr>
        <sz val="8"/>
        <color rgb="FF333333"/>
        <rFont val="Verdana"/>
        <family val="2"/>
      </rPr>
      <t>ACC-PALM Senior Center III</t>
    </r>
  </si>
  <si>
    <t xml:space="preserve">Lower </t>
  </si>
  <si>
    <t>Ardmore Ave Community Center will be a newly constructed building to include flexible programming space, a full size gymnasium and community use space. The improvements to the surrounding reconfigured park will include onsite parking, reconfigured and more user friendly hard courts for Basketball, tennis/pickleball, &amp; volleyball as well as an accessible playground and picnic area adjacent to the existing community swimming pool.</t>
  </si>
  <si>
    <r>
      <rPr>
        <sz val="8"/>
        <color rgb="FF333333"/>
        <rFont val="Verdana"/>
        <family val="2"/>
      </rPr>
      <t>ACMH Hospital Electrical Infrastructure II</t>
    </r>
  </si>
  <si>
    <t>The project will complete Phase 3 of ACMH's electrical infrastructure upgrade. The work includes new conduit and panel feeds will be installed at the new switchgear location, and the old conduit will be removed where possible. New transformers will be purchased and delivered. Generators will be set, ductbank completed, and conductors extended to the emergency gear room.</t>
  </si>
  <si>
    <r>
      <rPr>
        <sz val="8"/>
        <color rgb="FF333333"/>
        <rFont val="Verdana"/>
        <family val="2"/>
      </rPr>
      <t>Adams Ave Redevelopment</t>
    </r>
  </si>
  <si>
    <t>Building A Better Scranton, LLC</t>
  </si>
  <si>
    <t xml:space="preserve">Adams Ave Redevelopment Project in Scranton will revitalize a historic downtown property through comprehensive renovation and restoration. Work includes selective demolition, structural repairs to masonry, concrete, and steel, and installation of a new three-stop elevator with ADA-compliant access. Mechanical, electrical, plumbing, HVAC, and fire protection systems will be fully modernized. The exterior will be renewed with façade repair, new roofing, windows, and insulation, while interiors will feature new finishes, doors, flooring, ceilings, and restored woodwork. </t>
  </si>
  <si>
    <r>
      <rPr>
        <sz val="8"/>
        <color rgb="FF333333"/>
        <rFont val="Verdana"/>
        <family val="2"/>
      </rPr>
      <t>Adrian Hospital Demolition</t>
    </r>
  </si>
  <si>
    <t xml:space="preserve">The project entails the demolition of a former Punxsutawney hospital, which is currently in disrepair. RACP Funds will be used for asbestos abatement, demolition and getting the site shovel ready for future development. </t>
  </si>
  <si>
    <r>
      <rPr>
        <sz val="8"/>
        <color rgb="FF333333"/>
        <rFont val="Verdana"/>
        <family val="2"/>
      </rPr>
      <t>Advanced Gift Card Manufacturing Facility</t>
    </r>
  </si>
  <si>
    <t>The Wolfe Companies LLC</t>
  </si>
  <si>
    <t>This project extends ongoing first-floor construction to modernize a new gift card manufacturing facility. The scope includes major construction upgrades, such as electrical rewiring and panel relocation, demolition of drywall and raised flooring, and removal of obsolete equipment. Structural work will add a truck port with steel columns, metal roof panels, overhead and vault doors, and new office windows. Finishing includes carpentry, painting, and general site preparation.</t>
  </si>
  <si>
    <r>
      <rPr>
        <sz val="8"/>
        <color rgb="FF333333"/>
        <rFont val="Verdana"/>
        <family val="2"/>
      </rPr>
      <t>Agriculture Development Union County</t>
    </r>
  </si>
  <si>
    <t>Mifflinburg Area School District</t>
  </si>
  <si>
    <t>The Renovation of the Existing Shop Area and Classroom, will upgrade and modernize our current facilities. This sum covers demolition, structural improvements, electrical and plumbing updates, and interior finishes to transform the shop and classroom into a state-of-the-art learning environment that meets current safety and educational standards.</t>
  </si>
  <si>
    <r>
      <rPr>
        <sz val="8"/>
        <color rgb="FF333333"/>
        <rFont val="Verdana"/>
        <family val="2"/>
      </rPr>
      <t>AIM Academy Window Replacement</t>
    </r>
  </si>
  <si>
    <t>Academy in Manayunk dba AIM Academy</t>
  </si>
  <si>
    <t>The project entails the replacement the school's windows with new aluminum windows. Included in the project is the removal of the old windows and the materials and labor necessary to install the new windows. Use of funds for the window replacement will include materials and labor to replace the windows in the school.</t>
  </si>
  <si>
    <r>
      <rPr>
        <sz val="8"/>
        <color rgb="FF333333"/>
        <rFont val="Verdana"/>
        <family val="2"/>
      </rPr>
      <t>ALIC at Bessemer</t>
    </r>
  </si>
  <si>
    <t>The project will transform the property into a dynamic hub for innovation, entrepreneurship and workforce development by focusing on infrastructure, IT, security and other improvements. It will renovate five classrooms and student collaboration spaces into state-of-the-art, student-centered environments; modernize four laboratories to focus on advanced manufacturing technologies; and upgrade offices and collaborative workspaces.</t>
  </si>
  <si>
    <r>
      <rPr>
        <sz val="8"/>
        <color rgb="FF333333"/>
        <rFont val="Verdana"/>
        <family val="2"/>
      </rPr>
      <t>Aliquippa HS Stadium Complex II</t>
    </r>
  </si>
  <si>
    <t>This project centers on Phase II of the revitalization for Aliquippa H.S.'s Aschman Stadium complex, specifically the completion of its Educational/Training Center, a state-of-the-art fieldhouse and academic resource center which will consist of a assembly/education space and an indoor athletic/activity space.</t>
  </si>
  <si>
    <r>
      <rPr>
        <sz val="8"/>
        <color rgb="FF333333"/>
        <rFont val="Verdana"/>
        <family val="2"/>
      </rPr>
      <t>All Aboard Ellwood Facility</t>
    </r>
  </si>
  <si>
    <t xml:space="preserve">All Aboard Ellwood, Inc </t>
  </si>
  <si>
    <t xml:space="preserve">The project entails the development of an historic railroad museum and community hub in a newly acquired facility that will replicate the former B&amp;O Rail Station that once stood on the site. The RACP funding portion would include construction costs related to site grading and preparation, general construction and interior finishing, plumbing, electrical, HVAC, architectural and engineering costs, and utility extensions. </t>
  </si>
  <si>
    <r>
      <rPr>
        <sz val="8"/>
        <color rgb="FF333333"/>
        <rFont val="Verdana"/>
        <family val="2"/>
      </rPr>
      <t>Allegheny County Boyce Park Pool</t>
    </r>
  </si>
  <si>
    <t>Redevelopment Authority of Allegheny County (RAAC)</t>
  </si>
  <si>
    <t>Boyce Park Pool Renovation project, the County will implement the following items: complete erosion and sedimentation controls; demolish the existing wave pool; complete proper earthwork and grading; complete asphalt milling, resurfacing, paving, and curb work, followed by line striping of the asphalt; pouring of concrete and other related work; implement stormwater management, including installation of a rain garden and underdrains; install gates and perimeter fencing; lay artificial turf and subbase preparation; complete electrical upgrades, landscaping, and general condition improvements.</t>
  </si>
  <si>
    <r>
      <rPr>
        <sz val="8"/>
        <color rgb="FF333333"/>
        <rFont val="Verdana"/>
        <family val="2"/>
      </rPr>
      <t>Allegheny County Sustainable Asphalt Plant II</t>
    </r>
  </si>
  <si>
    <t xml:space="preserve">Funds will be used to support costs associated with the project. Match commitments will cover permits, design, and site preparation. Additional costs include general construction in alignment with the project's scope. Remaining project costs include the purchase of Gencor Low Carbon Plant, crane rental, purchase loader, and installation of the Line RAP System. </t>
  </si>
  <si>
    <r>
      <rPr>
        <sz val="8"/>
        <color rgb="FF333333"/>
        <rFont val="Verdana"/>
        <family val="2"/>
      </rPr>
      <t>Allegheny General Hospital ICU</t>
    </r>
  </si>
  <si>
    <t xml:space="preserve">West Penn Allegheny Health System, Inc. as successor by merger to Allegheny General Hospital </t>
  </si>
  <si>
    <t>The scope of the project entails a comprehensive renovation of the Trauma ICU located on the 3rd floor of Allegheny General Hospital. Key upgrades will include the installation of advanced medical booms, as well as improvements to life-saving workflows that streamline patient care. The facility will also see enhancements specifically designed for bariatric patients and the integration of cutting-edge patient monitoring systems to improve real-time health tracking.</t>
  </si>
  <si>
    <r>
      <rPr>
        <sz val="8"/>
        <color rgb="FF333333"/>
        <rFont val="Verdana"/>
        <family val="2"/>
      </rPr>
      <t>Allegheny Highlands at Shuman Reimagining</t>
    </r>
  </si>
  <si>
    <t>This RACP project will include construction of critical components to the expansion of Highland Detention at Shuman including probation and court offices, a multipurpose conference room, visitation rooms, classrooms, a multipurpose space, and courtyard areas. The construction will take place on the existing property.</t>
  </si>
  <si>
    <r>
      <rPr>
        <sz val="8"/>
        <color rgb="FF333333"/>
        <rFont val="Verdana"/>
        <family val="2"/>
      </rPr>
      <t>Allegheny Landing</t>
    </r>
  </si>
  <si>
    <t>The project will remedy 4 core challenges by adding accessible pathways and improving visibility; restoring swaths of native species along the riverfront; and creating natural playscapes, including a custom stone slide and a water feature built into the plaza. The updated park will integrate essential electrical infrastructure and other utilities for programming and maintenance.</t>
  </si>
  <si>
    <r>
      <rPr>
        <sz val="8"/>
        <color rgb="FF333333"/>
        <rFont val="Verdana"/>
        <family val="2"/>
      </rPr>
      <t>Allegheny Petroleum Expansion II</t>
    </r>
  </si>
  <si>
    <t>The proposed RACP scope involves the renovations to the building's structure and manufacturing capabilities by remodeling the interior and exterior of existing office space, laboratory, and warehouse locker and break rooms to align with the company's current needs and future growth. The project also includes the installation of a material lift and new fire suppression system.</t>
  </si>
  <si>
    <r>
      <rPr>
        <sz val="8"/>
        <color rgb="FF333333"/>
        <rFont val="Verdana"/>
        <family val="2"/>
      </rPr>
      <t xml:space="preserve">Allegheny Police and Fire Academy </t>
    </r>
  </si>
  <si>
    <t xml:space="preserve">The electrical work for the Police Academy building will replace the existing generator and install a new and larger generator to better support the entire building and its role as an EOC. In addition, the electrical panel for the building is original and unsafe, requiring complete replacement and rewiring before adding the new generator. To support these improvements, we will work with Duquesne Light Company (DCL), to provide capacity upgrades to the building to support all of its power needs. </t>
  </si>
  <si>
    <r>
      <rPr>
        <sz val="8"/>
        <color rgb="FF333333"/>
        <rFont val="Verdana"/>
        <family val="2"/>
      </rPr>
      <t>Allegheny Riverfront</t>
    </r>
  </si>
  <si>
    <t>The project will redevelop a former industrial waterfront into a connected, mixed-use district and restore public access to the Allegheny River. Work will include earthwork for excavation, grading, and relocation of soil to prepare stable foundations for future buildings and public improvements. Utilities such as water, sanitary sewer, and electrical service will be extended. Public spaces will be developed with recreational amenities, landscaping, and gathering areas designed for community use.</t>
  </si>
  <si>
    <r>
      <rPr>
        <sz val="8"/>
        <color rgb="FF333333"/>
        <rFont val="Verdana"/>
        <family val="2"/>
      </rPr>
      <t>Allentown Art Museum VI</t>
    </r>
  </si>
  <si>
    <t>The RCAP request will be used to support acquisition, demolition and environmental abatement, site work and engineering, and the balance toward new construction, machinery, and equipment. These funds will directly prepare the site and catalyze vertical construction of the Museum. All expenditures will follow prevailing wage, competitive bidding, and DCED compliance. Private philanthropy will support the remaining project budget, ensuring a strong public-private partnership for the future Museum.</t>
  </si>
  <si>
    <r>
      <rPr>
        <sz val="8"/>
        <color rgb="FF333333"/>
        <rFont val="Verdana"/>
        <family val="2"/>
      </rPr>
      <t>Altoona Curve Baseball Field Renovation</t>
    </r>
  </si>
  <si>
    <t>DBH Altoona LLC</t>
  </si>
  <si>
    <t>Logan Township</t>
  </si>
  <si>
    <t>This project will entail the removal of the current playing field excavation underneath of the field and a complete replacement of the irrigation and drainage systems to ensure that the field remains one of the best in all minor league baseball. These funds will help to cover the cost of the sod and materials needed to replace the field and the cost of labor to install the new playing surface.</t>
  </si>
  <si>
    <r>
      <rPr>
        <sz val="8"/>
        <color rgb="FF333333"/>
        <rFont val="Verdana"/>
        <family val="2"/>
      </rPr>
      <t>Alumicore Recycling Facility</t>
    </r>
  </si>
  <si>
    <t>Alumicore LLC</t>
  </si>
  <si>
    <t>Alumicore is establishing a state-of-the-art aluminum recycling facility at the former ATI steel mill site. The facility will deploy cutting-edge sortation technology and advanced melting equipment to transform mixed aluminum scrap into high-purity aluminum products.</t>
  </si>
  <si>
    <r>
      <rPr>
        <sz val="8"/>
        <color rgb="FF333333"/>
        <rFont val="Verdana"/>
        <family val="2"/>
      </rPr>
      <t>Alvernia University American House II</t>
    </r>
  </si>
  <si>
    <t>The project site is a four-floor building in downtown Reading. Alvernia University acquired the building and will renovate the it to establish a multiuse facility that will house a community-based health clinic. Phase 1 of the will feature: exterior renovations, interior renovation of floors 1 and 2, and infrastructure renovations.</t>
  </si>
  <si>
    <r>
      <rPr>
        <sz val="8"/>
        <color rgb="FF333333"/>
        <rFont val="Verdana"/>
        <family val="2"/>
      </rPr>
      <t>Ambler Lakeview Redevelopment</t>
    </r>
  </si>
  <si>
    <t>The project will remediate and stabilize the 9 North Maple Avenue property. Work includes asbestos removal and disposal, site grading, and installation of an environmental cap; demolition of unsafe retaining walls; utility and site infrastructure improvements including stormwater, sanitary, and water service lines; paving, sidewalks, and ADA-compliant site concrete; and foundation work to stabilize the property.</t>
  </si>
  <si>
    <r>
      <rPr>
        <sz val="8"/>
        <color rgb="FF333333"/>
        <rFont val="Verdana"/>
        <family val="2"/>
      </rPr>
      <t>AmeriPharm Expansion</t>
    </r>
  </si>
  <si>
    <t xml:space="preserve">Hi Tech Nutraceuticals DBA as AmeriPharm </t>
  </si>
  <si>
    <t>Armagh Township</t>
  </si>
  <si>
    <t>RACP funds will be used to expand the manufacturing capacity at AmeriPharm's facility The improvements will include the addition of an over-the-counter (OTC) liquid line, Natoli precompression tablet presses with auto weight check, an onsite testing lab, and expansion/build out of the liquid line/tableting room. The improvements will enable AmeriPharm to manufacture and distribute OTC drugs. AmeriPharm will be able to expand their product line to include a state-of-the-art liquid line to include Acetaminophen.</t>
  </si>
  <si>
    <r>
      <rPr>
        <sz val="8"/>
        <color rgb="FF333333"/>
        <rFont val="Verdana"/>
        <family val="2"/>
      </rPr>
      <t>Ameristock Warehouse Distribution</t>
    </r>
  </si>
  <si>
    <t>Ameristock Metals, LLC</t>
  </si>
  <si>
    <t>West Wheatfield Township</t>
  </si>
  <si>
    <t>Key Components of the Project Include a focus on energy efficiency and safety, Roof Repair and Replacement: Damaged roofing will be removed and replaced, Exterior Reskinning: Deteriorated siding will be removed and replaced, New Office and Restroom Construction: House administrative, management and operational staff, plus ADA restroom.</t>
  </si>
  <si>
    <r>
      <rPr>
        <sz val="8"/>
        <color rgb="FF333333"/>
        <rFont val="Verdana"/>
        <family val="2"/>
      </rPr>
      <t xml:space="preserve">AMG Titanium Expansion </t>
    </r>
  </si>
  <si>
    <t>Measel-Bruce, Inc.</t>
  </si>
  <si>
    <t>We plan to utilize the RACP grant funds to acquire two vacant parcels plus a 2-acre parcel with an existing building that will be combined into one prior to construction. In addition, RACP grant funds will be used to help fund construction costs including design, engineering, permitting, and general construction of executive office headquarters along the manufacturing plant.</t>
  </si>
  <si>
    <r>
      <rPr>
        <sz val="8"/>
        <color rgb="FF333333"/>
        <rFont val="Verdana"/>
        <family val="2"/>
      </rPr>
      <t>AMR Former International Metals</t>
    </r>
  </si>
  <si>
    <t>Irongate Industrial LLC</t>
  </si>
  <si>
    <t>To reopen the Ellwood City facility, AMR must complete critical renovations, including repairing and modernizing existing infrastructure and rebuilding the blast furnace to safely resume operations. Upgrades will also include installing semi-robotic refining systems, updating equipment, and improving site utilities to ensure efficiency, safety, and competitiveness. These investments will allow the plant to reclaim nickel, chrome, and iron while positioning it to expand into lithium and cobalt recycling for the growing clean-energy economy.</t>
  </si>
  <si>
    <r>
      <rPr>
        <sz val="8"/>
        <color rgb="FF333333"/>
        <rFont val="Verdana"/>
        <family val="2"/>
      </rPr>
      <t>Antrim Investment Group</t>
    </r>
  </si>
  <si>
    <t>Antrim Investment Group, LLC</t>
  </si>
  <si>
    <t>Antrim Township</t>
  </si>
  <si>
    <t>This project includes three major components: a new Storage-Office Addition, site work improvements, and a Farm House Remodel. The Storage-Office Addition will expand functional space for operations and programming. Site work will improve accessibility, safety, and utilities across the property. The Farm House Remodel will modernize and preserve a historic structure for continued community use.</t>
  </si>
  <si>
    <r>
      <rPr>
        <sz val="8"/>
        <color rgb="FF333333"/>
        <rFont val="Verdana"/>
        <family val="2"/>
      </rPr>
      <t>Antrim Twp Community Park</t>
    </r>
  </si>
  <si>
    <t>The project will develop recently acquired land for soccer and other field sports, running, hiking, biking, horse riding, wildlife &amp; bird watching, and fishing. It includes an accessible fishing pier; five pavilions; bleachers, benches, picnic tables, trash receptacles and accessible seating at stage; demolition and site preparation; earthwork; building accessible bituminous trails; concrete pavement; relocation of soccer field; labor for installation of equipment; native landscaping; stormwater management and erosion control; mobilization; roadwork; and parking lot construction.</t>
  </si>
  <si>
    <r>
      <rPr>
        <sz val="8"/>
        <color rgb="FF333333"/>
        <rFont val="Verdana"/>
        <family val="2"/>
      </rPr>
      <t>Apozeal Pharmaceutical Mfg</t>
    </r>
  </si>
  <si>
    <t>Apozeal Pharmaceuticals Inc</t>
  </si>
  <si>
    <t>The project includes capital investment purchases for new equipment and renovations of the roof and building.</t>
  </si>
  <si>
    <r>
      <rPr>
        <sz val="8"/>
        <color rgb="FF333333"/>
        <rFont val="Verdana"/>
        <family val="2"/>
      </rPr>
      <t>Arch Street Meeting House</t>
    </r>
  </si>
  <si>
    <t>The project at Arch Street Meeting House will address two large infrastructure issues: electrical systems and fire suppression. The first issue includes adding a new electrical service to the building to support the fire suppression system. The next phase includes adding a full building sprinkler system to protect the site from fires.</t>
  </si>
  <si>
    <r>
      <rPr>
        <sz val="8"/>
        <color rgb="FF333333"/>
        <rFont val="Verdana"/>
        <family val="2"/>
      </rPr>
      <t>Arconic Warehouse Expansion</t>
    </r>
  </si>
  <si>
    <t>Arconic US</t>
  </si>
  <si>
    <t>This project scope consists of full replacement of the Cast House Process Piping water piping, as well as expanison of the B&amp;G warehouse. The expansion will include the demolition of an existing concrete foundation, pouring a new foundation, installing a new steel structure building and the needed utilities.</t>
  </si>
  <si>
    <r>
      <rPr>
        <sz val="8"/>
        <color rgb="FF333333"/>
        <rFont val="Verdana"/>
        <family val="2"/>
      </rPr>
      <t>Armstrong Lancaster Campus</t>
    </r>
  </si>
  <si>
    <t>Armstrong World Industries, Inc</t>
  </si>
  <si>
    <t>Financial assistance through the RACP will be utilized for costs related to replacement of the boilers that service the AWI Lancaster Campus. AWI will fund a portion of construction and project contingencies along with any soft costs outside of the RACP scope. Proposed Scope of Work: New boilers and associated infrastructure, Demolition of existing boilers, Boiler installation</t>
  </si>
  <si>
    <r>
      <rPr>
        <sz val="8"/>
        <color rgb="FF333333"/>
        <rFont val="Verdana"/>
        <family val="2"/>
      </rPr>
      <t>Armstrong MS Site Redevelopment</t>
    </r>
  </si>
  <si>
    <t>This project will focus on the redevelopment of the former Armstrong Middle School property in Bensalem, preparing the site for future all-commercial use. RACP funding will encompass critical site work and infrastructure improvements; demolition and clearance of obsolete structures, grading and earthwork, and installation or upgrading of utilities to include water, sewer, electric, and gas lines.</t>
  </si>
  <si>
    <r>
      <rPr>
        <sz val="8"/>
        <color rgb="FF333333"/>
        <rFont val="Verdana"/>
        <family val="2"/>
      </rPr>
      <t>Arnold Palmer Legacy Experience II</t>
    </r>
  </si>
  <si>
    <t>Arnold &amp; Winnie Palmer Foundation, Inc.</t>
  </si>
  <si>
    <t>Latrobe Borough, Ligonier Borough</t>
  </si>
  <si>
    <t>The project will restore and adapt Winnie's Barn, located on the Latrobe Country Club grounds, into a public event and education center.</t>
  </si>
  <si>
    <r>
      <rPr>
        <sz val="8"/>
        <color rgb="FF333333"/>
        <rFont val="Verdana"/>
        <family val="2"/>
      </rPr>
      <t>Art Mark LLC Relocation Fit-Out</t>
    </r>
  </si>
  <si>
    <t>Art mark LLC DBA Philly Art Center</t>
  </si>
  <si>
    <t>The project entails the relocation of the Philly Arts Center to 742 S. 4th street. The space will be converted from 1 retail space on the first floor and 2 residential units on the 2nd floor to 5 teaching art studios, 1 outdoor art teaching studio and administrative spaces. Basement renovations to include teacher prep space and fire safe installation of pottery kilns. RACP funds will encompass the direct construction costs for the fit-out.</t>
  </si>
  <si>
    <r>
      <rPr>
        <sz val="8"/>
        <color rgb="FF333333"/>
        <rFont val="Verdana"/>
        <family val="2"/>
      </rPr>
      <t>Arts Bank Building Redevelopment</t>
    </r>
  </si>
  <si>
    <t>Quadro Bay, LLC</t>
  </si>
  <si>
    <t>Vast majority of the funds would be used for reconstruction purposes – including but not limited to, architectural and engineering project plans, permits, cost of construction, equipment, major electrical, HVAC and internal structural changes. Funds would also be used to pay for the final finishes inside and outside the building.</t>
  </si>
  <si>
    <r>
      <rPr>
        <sz val="8"/>
        <color rgb="FF333333"/>
        <rFont val="Verdana"/>
        <family val="2"/>
      </rPr>
      <t>Arts Landing and Public Realm</t>
    </r>
  </si>
  <si>
    <t>Pittsburgh Cultural Trust</t>
  </si>
  <si>
    <t>The space is being transformed into a multi-use civic space with a great lawn with a stage and canopy, downtown Pittsburgh's first playground, a hardscape space for casual relaxation, a Flex Zone for recreation like pickleball, and indoor public restrooms. A Garden Walk will showcase native plantings including trees and a wide variety of native grasses, shrubs, and plants, and the first phase of public art focusing on artists with ties to Pittsburgh.</t>
  </si>
  <si>
    <r>
      <rPr>
        <sz val="8"/>
        <color rgb="FF333333"/>
        <rFont val="Verdana"/>
        <family val="2"/>
      </rPr>
      <t>ArtsQuest Community Cultural Center</t>
    </r>
  </si>
  <si>
    <t>The requested RACP funds will be used to support hard construction costs associated with the replacement of the current Banana Factory Arts Center. Specifically, funds will contribute to sitework, demolition, hazardous material abatement, concrete and steel structural systems, masonry, roofing, exterior siding, windows and doors, interior finishes, and building systems including HVAC, plumbing, and electrical.</t>
  </si>
  <si>
    <r>
      <rPr>
        <sz val="8"/>
        <color rgb="FF333333"/>
        <rFont val="Verdana"/>
        <family val="2"/>
      </rPr>
      <t>ArtsQuest Turn and Grind II</t>
    </r>
  </si>
  <si>
    <t>The Turn &amp; Grind Shop project will redevelop a 1860s-era historic structure into a modern arts and cultural venue. The project will include selective interior demolition, full renovation, and reconstruction. Improvements will encompass structural upgrades, new mechanical, electrical, and plumbing systems, code-compliant accessibility, and interior build-outs for performance, exhibition, and community spaces.</t>
  </si>
  <si>
    <r>
      <rPr>
        <sz val="8"/>
        <color rgb="FF333333"/>
        <rFont val="Verdana"/>
        <family val="2"/>
      </rPr>
      <t>ASD Union Terrace ES Campus</t>
    </r>
  </si>
  <si>
    <t>Allentown City School District</t>
  </si>
  <si>
    <t>This project will expand the Union Terrace Elementary School campus. Ultimately, it will include the renovation and strategic demolition of the existing facility and the construction of a new school addition and the reconfiguration of the campus parking lot.</t>
  </si>
  <si>
    <r>
      <rPr>
        <sz val="8"/>
        <color rgb="FF333333"/>
        <rFont val="Verdana"/>
        <family val="2"/>
      </rPr>
      <t>ASF Morgan Highway Campus</t>
    </r>
  </si>
  <si>
    <t>This project entails construction and renovation work to replace elevator infrastructure. At Allied Terrace, the scope includes excavation, concrete footers, and construction of a new elevator shaft, installation of a new elevator car, rails, doors, electrical systems, and a new lobby. The existing Terrace elevator will be modernized with a new controller, hydraulic system, cab interior, and operating panels. At the Scranton Rehab Hospital, four elevators will be modernized with solid-state controllers, hydraulic upgrades, new door operators, call stations, cab interiors, and safety systems.</t>
  </si>
  <si>
    <r>
      <rPr>
        <sz val="8"/>
        <color rgb="FF333333"/>
        <rFont val="Verdana"/>
        <family val="2"/>
      </rPr>
      <t>Attic Youth Center</t>
    </r>
  </si>
  <si>
    <t>Attic Youth Center</t>
  </si>
  <si>
    <t>The total project includes complete abatement of all known asbestos, demolition and complete fit-out plus updating of basement for utilities, significant exterior facade work, and elevator modernization. Construction (General Contractor and Subs), Architecture and Engineering, Specialties Design, Project Management, HazMat Abatement, Permits and approvals, Construction Loan Interest.</t>
  </si>
  <si>
    <r>
      <rPr>
        <sz val="8"/>
        <color rgb="FF333333"/>
        <rFont val="Verdana"/>
        <family val="2"/>
      </rPr>
      <t>Attollo Medical Development</t>
    </r>
  </si>
  <si>
    <t>C.K. Legacy Holdings LLC</t>
  </si>
  <si>
    <t>Any funds awarded from the RACP grant program will be strategically allocated to key areas essential for the successful launch and operation of the Attollo Medical Institute. A portion of the funding will be directed toward the construction and renovation of the facility at 1001 Corporate Drive, ensuring that it meets the necessary standards for medical practice and patient care.</t>
  </si>
  <si>
    <r>
      <rPr>
        <sz val="8"/>
        <color rgb="FF333333"/>
        <rFont val="Verdana"/>
        <family val="2"/>
      </rPr>
      <t>Avenue of the Arts Park</t>
    </r>
  </si>
  <si>
    <t>Avenue of the Arts</t>
  </si>
  <si>
    <t>The project will reconstruct and redesign the medians, incorporating trees and plantings to provide shade, managing stormwater, and calming traffic. Flex zones will be created for outdoor dining, performances, and community gatherings. Additional enhancements include new seating to encourage gathering, upgraded bus shelters and shade structures, and installation of wayfinding signage to improve navigation and accessibility.</t>
  </si>
  <si>
    <r>
      <rPr>
        <sz val="8"/>
        <color rgb="FF333333"/>
        <rFont val="Verdana"/>
        <family val="2"/>
      </rPr>
      <t>Barco Law Plaza</t>
    </r>
  </si>
  <si>
    <t>This project entails removal of a 4 foot raised planter that butts up against the new PRT bus stop, eliminating pedestrian access directly behind the bus stop. Existing stairs will be replaced with accessible ramps, and an ADA elevator. Landscape improvements, including reducing hardscape, and improving site amenities. Increasing tree canopy and green spaces will provide shade and reduced impervious surfaces. Lighting will also be increased for pedestrian safety.</t>
  </si>
  <si>
    <r>
      <rPr>
        <sz val="8"/>
        <color rgb="FF333333"/>
        <rFont val="Verdana"/>
        <family val="2"/>
      </rPr>
      <t>Bartram Village</t>
    </r>
  </si>
  <si>
    <t>Gilbane Development Company</t>
  </si>
  <si>
    <t>Bartram Village will deliver approximately 544 newly constructed affordable rental units across 4 phases of development, representing a range of unit typologies from larger multi-family buildings to townhomes, as well as a community center, fitness center, retail space, and property management office. The RACP funds will be used to cover the costs associated with the remediation, demolition, and initial infrastructure, preparing the site for all 4 phases of development.</t>
  </si>
  <si>
    <r>
      <rPr>
        <sz val="8"/>
        <color rgb="FF333333"/>
        <rFont val="Verdana"/>
        <family val="2"/>
      </rPr>
      <t>Bartram’s Garden Campus</t>
    </r>
  </si>
  <si>
    <t>This project encompasses two phases: vonstruction of the Ecosystems Education Center at Bartram's Garden; and reconfiguring the main driveway to Bartram's Garden and the Bartram's Mile Trail to include a pedestrian sidewalk and designated bike lane for safe multi-modal traffic. This project would also include restoring a now-defunct pedestrian bridge connecting Bartram Village, an adjacent public housing complex, and Bartram's Garden.</t>
  </si>
  <si>
    <r>
      <rPr>
        <sz val="8"/>
        <color rgb="FF333333"/>
        <rFont val="Verdana"/>
        <family val="2"/>
      </rPr>
      <t>Bayfront Place Market House IV</t>
    </r>
  </si>
  <si>
    <t>The project will entail the construction of a "Market House" and surface parking area. The space will house two year-round tenants. The remaining ground floor space will be constructed to accommodate both seasonal and permanent tenants. In addition, the second floor will include two multi-purpose event spaces that will be available to the general public.</t>
  </si>
  <si>
    <r>
      <rPr>
        <sz val="8"/>
        <color rgb="FF333333"/>
        <rFont val="Verdana"/>
        <family val="2"/>
      </rPr>
      <t>Beaver Career and Technology Center</t>
    </r>
  </si>
  <si>
    <t>Beaver County Career and Technology Center</t>
  </si>
  <si>
    <t xml:space="preserve">The project entails critical infrastructure upgrades to the Beaver County Career &amp; Technology Center to include; replacement of existing roofing, and construction upgrades to expand the auto shop. </t>
  </si>
  <si>
    <r>
      <rPr>
        <sz val="8"/>
        <color rgb="FF333333"/>
        <rFont val="Verdana"/>
        <family val="2"/>
      </rPr>
      <t>Bedford Choice Linear Park</t>
    </r>
  </si>
  <si>
    <t>The park will be designed to feature amenities such as a trail, a half basketball court, and an overlook to act as a gathering space. Plans for the park will feature opportunities for residents to call attention to the Hill District's long history as the center of African American culture in Western Pennsylvania. Residents will be involved in the planning process to ensure that the Hill District's cultural legacy is highlighted. RACP funds will be used for park construction, Replacement of trees removed in demolition per City Code.</t>
  </si>
  <si>
    <r>
      <rPr>
        <sz val="8"/>
        <color rgb="FF333333"/>
        <rFont val="Verdana"/>
        <family val="2"/>
      </rPr>
      <t>Bedford Technical Center Campus</t>
    </r>
  </si>
  <si>
    <t>Bedford County Technical Center</t>
  </si>
  <si>
    <t>Snake Spring Township</t>
  </si>
  <si>
    <t>The proposed project, will construct an approximately 16,000 square foot addition, renovate existing labs and classrooms, build a community room addition, and modernize existing MEP systems. The addition will create capacity for new welding facilities, advanced welding facilities, advanced manufacturing facilities, and operational spaces, including offices, restrooms, and storage.</t>
  </si>
  <si>
    <r>
      <rPr>
        <sz val="8"/>
        <color rgb="FF333333"/>
        <rFont val="Verdana"/>
        <family val="2"/>
      </rPr>
      <t>Bedford-Logan Parking Structure</t>
    </r>
  </si>
  <si>
    <t>Crawford Real Estate LLC.</t>
  </si>
  <si>
    <t>The funds will be used specifically for the concrete installation portion of the parking garage structure. This includes foundation pours, elevated slabs, structural columns, walls, and related formwork and reinforcement required to complete the multi-level facility. By supporting this critical phase of construction, the funds ensure the garage will have the structural integrity necessary to accommodate daily users, tenants, and event-driven demand.</t>
  </si>
  <si>
    <r>
      <rPr>
        <sz val="8"/>
        <color rgb="FF333333"/>
        <rFont val="Verdana"/>
        <family val="2"/>
      </rPr>
      <t>Bensalem Township Energy Efficiency</t>
    </r>
  </si>
  <si>
    <t xml:space="preserve">The project will entail replacing and upgrading the existing roofing and solar panel system on Bensalem Township's Administration Building. Specifically, RACP funding will involve solar replacement and upgrades, demolition and disposal of existing system, installation of new self-ballasted solar panels to match existing system, and new stringer and feeder conduits. </t>
  </si>
  <si>
    <r>
      <rPr>
        <sz val="8"/>
        <color rgb="FF333333"/>
        <rFont val="Verdana"/>
        <family val="2"/>
      </rPr>
      <t>Beth Sholom Synagogue Dome Repair</t>
    </r>
  </si>
  <si>
    <t>Beth Sholom Preservation Foundation</t>
  </si>
  <si>
    <t xml:space="preserve">The project entails the repair and restoration of the dome structure to the Beth Sholom Synagogue which will preserve the building's design, furniture, and landscape. </t>
  </si>
  <si>
    <r>
      <rPr>
        <sz val="8"/>
        <color rgb="FF333333"/>
        <rFont val="Verdana"/>
        <family val="2"/>
      </rPr>
      <t>Bethel Park Recreation Facility</t>
    </r>
  </si>
  <si>
    <t>The proposed project entails the comprehensive transformation of George Washington and Ben Franklin elementary school properties into vibrant recreational facilities for community use. RACP funding will encompass complete demolition, asbestos removal and site preparation, and construction of the recreational facilities.</t>
  </si>
  <si>
    <r>
      <rPr>
        <sz val="8"/>
        <color rgb="FF333333"/>
        <rFont val="Verdana"/>
        <family val="2"/>
      </rPr>
      <t>Bethlehem Area SD Fountain Hill ES II</t>
    </r>
  </si>
  <si>
    <t>The project entails demolition and abatement of the existing school and construction of a new facility on the same site.</t>
  </si>
  <si>
    <r>
      <rPr>
        <sz val="8"/>
        <color rgb="FF333333"/>
        <rFont val="Verdana"/>
        <family val="2"/>
      </rPr>
      <t>Bethlehem Catholic Athletic Field</t>
    </r>
  </si>
  <si>
    <t>Bethlehem Catholic High School Inc.</t>
  </si>
  <si>
    <t>The project includes the redevelopment of the existing high school sports complex to expand a new track and field complex and new surfaces for baseball, field hockey, football, and soccer.</t>
  </si>
  <si>
    <r>
      <rPr>
        <sz val="8"/>
        <color rgb="FF333333"/>
        <rFont val="Verdana"/>
        <family val="2"/>
      </rPr>
      <t>Bethlehem Emergency Shelter</t>
    </r>
  </si>
  <si>
    <t>City of Bethlehem</t>
  </si>
  <si>
    <t xml:space="preserve">The project entails comprehensive renovation and reconfiguration of the existing structure on Market Street. The basement will be upgraded cosmetically while accommodating a kitchen, social hall, storage, and a new mechanical/elevator room. The first floor (women's shelter) will be redesigned to include 35 congregate and 6 non-congregate beds, improved restrooms with showers and laundry, and a reconfigured administration wing with new offices and conference space. The second floor (men's shelter) will mirror these improvements. </t>
  </si>
  <si>
    <r>
      <rPr>
        <sz val="8"/>
        <color rgb="FF333333"/>
        <rFont val="Verdana"/>
        <family val="2"/>
      </rPr>
      <t>Bet-Tech Industrial Park Warehouse</t>
    </r>
  </si>
  <si>
    <t>Development upon these former industrial parcels is expected to include warehousing, manufacturing, and industrial uses. The subject parcel is strategically located along the Ohio River and has access to river, rail and truck transportation. Funds will be used for construction of the public improvements described above including the bituminous access roadway, stormwater management system, water system, sanitary sewer system, electric, communication and gas service.</t>
  </si>
  <si>
    <r>
      <rPr>
        <sz val="8"/>
        <color rgb="FF333333"/>
        <rFont val="Verdana"/>
        <family val="2"/>
      </rPr>
      <t>Big Picture Workforce Development Center</t>
    </r>
  </si>
  <si>
    <t>Of the requested RACP funding, funds will be used for general construction costs of the second floor (e.g. second floor bathroom, windows, interior walls, etc.). The remainder will be used to customize three rooms (1 on the first floor, 2 on the second) to be used for industry-specific workforce training services.</t>
  </si>
  <si>
    <r>
      <rPr>
        <sz val="8"/>
        <color rgb="FF333333"/>
        <rFont val="Verdana"/>
        <family val="2"/>
      </rPr>
      <t>Big Tom's Barbershop</t>
    </r>
  </si>
  <si>
    <t>TomTom24 Development, LLC</t>
  </si>
  <si>
    <t>RACP funds will be used for Phase II of the project - the rehabilitation and construction costs of the second and third floors. This includes hard and soft construction costs, as well as permitting, eligible sitework, plus interior and exterior improvements directly associated with bringing this long-vacant structure back into productive economic use.</t>
  </si>
  <si>
    <r>
      <rPr>
        <sz val="8"/>
        <color rgb="FF333333"/>
        <rFont val="Verdana"/>
        <family val="2"/>
      </rPr>
      <t>BioFocal Labs at TechVentures</t>
    </r>
  </si>
  <si>
    <t>Ben Franklin Technology Partners of Northeastern Pennsylvania</t>
  </si>
  <si>
    <t>RACP funds will be used to support construction and renovation of underutilized office space within the Ben Franklin TechVentures facility to create wet and electronics labs for early-stage life science, semiconductor, and photonics companies. Specific uses include lab buildout, HVAC and utility upgrades, safety systems, lab equipment, and shared infrastructure.</t>
  </si>
  <si>
    <r>
      <rPr>
        <sz val="8"/>
        <color rgb="FF333333"/>
        <rFont val="Verdana"/>
        <family val="2"/>
      </rPr>
      <t>Bishop McDevitt Winter Sports Venue</t>
    </r>
  </si>
  <si>
    <t xml:space="preserve">Bishop McDevitt High School </t>
  </si>
  <si>
    <t>The proposed project will be the construction of a winter sports venue that includes a new weight room, wrestling room, restrooms, locker rooms, study lounge and exterior storage and mechanical infrastructure. on the campus of Bishop McDevitt High School.</t>
  </si>
  <si>
    <r>
      <rPr>
        <sz val="8"/>
        <color rgb="FF333333"/>
        <rFont val="Verdana"/>
        <family val="2"/>
      </rPr>
      <t>Bishop Park - Phase 2 Development</t>
    </r>
  </si>
  <si>
    <t>Swatara Township Board of Commissioners</t>
  </si>
  <si>
    <t>RACP funds will be applied to hard construction costs for Bishop Park Phase 2, including the splash pad, amphitheater, playgrounds, dog parks, restrooms, parking, and ADA-compliant walkways. Additional improvements include lighting, security, landscaping, stormwater features, and supporting utilities. The request aligns with the detailed budget and will close the funding gap after Township contributions and other grants, ensuring the project's timely completion.</t>
  </si>
  <si>
    <r>
      <rPr>
        <sz val="8"/>
        <color rgb="FF333333"/>
        <rFont val="Verdana"/>
        <family val="2"/>
      </rPr>
      <t>Blakely Borough Community Center</t>
    </r>
  </si>
  <si>
    <t>The construction of Blakely borough community center will be completed in two phases. The site has existed asa community landmark for years, serving as a local hospital for nearly a century. There is one portion of theexisting building that remains but no longer functions as a hospital. The new building will connect the primarymass of a gymnasium to this older building.</t>
  </si>
  <si>
    <r>
      <rPr>
        <sz val="8"/>
        <color rgb="FF333333"/>
        <rFont val="Verdana"/>
        <family val="2"/>
      </rPr>
      <t>Blasi Printing</t>
    </r>
  </si>
  <si>
    <t>Blasi Printing Corp</t>
  </si>
  <si>
    <t>This project will modernize the facility's core systems to improve safety, efficiency, and resilience. The work includes: removal and replacement of roof, replacement of HVAC system, replacement of outdated mechanical systems with modern equipment to improve energy performance, comfort, and indoor air quality, upgrade of electrical systems, replacement of doors and windows for security and energy-efficiency, and upgrade stormwater systems to meet current standards.</t>
  </si>
  <si>
    <r>
      <rPr>
        <sz val="8"/>
        <color rgb="FF333333"/>
        <rFont val="Verdana"/>
        <family val="2"/>
      </rPr>
      <t>Bloomfield Industrial Building</t>
    </r>
  </si>
  <si>
    <t>The rehabilitation of 4433 Howley Street will be executed through a carefully planned, phased approach designed to transform the property into a state-of-the-art manufacturing facility while maximizing measurable outcomes that benefit both the local community and the regional economy. Rehabilitation efforts will focus on modernizing the building while preserving its core structure.</t>
  </si>
  <si>
    <r>
      <rPr>
        <sz val="8"/>
        <color rgb="FF333333"/>
        <rFont val="Verdana"/>
        <family val="2"/>
      </rPr>
      <t>Bloomsburg Area YMCA Childcare Center</t>
    </r>
  </si>
  <si>
    <t>Bloomsburg Area YMCA</t>
  </si>
  <si>
    <t>The project entails a comprehensive renovation and expansion of the YMCA's existing childcare facility. Plans include new classroom construction, site work for relocating the playground, and constructing a 3,000 sq. ft. addition with a secure entrance and check-in station. In addition, the existing childcare space will be renovated, and the kitchen will be upgraded to commercial grade.</t>
  </si>
  <si>
    <r>
      <rPr>
        <sz val="8"/>
        <color rgb="FF333333"/>
        <rFont val="Verdana"/>
        <family val="2"/>
      </rPr>
      <t>Blue Horizon</t>
    </r>
  </si>
  <si>
    <t xml:space="preserve">Rendez Blu LP </t>
  </si>
  <si>
    <t>The requested funds will support critical historic preservation and structural stabilization at 1314 N. Broad Street. Eligible scope includes sitework and demolition needed to safely retain historic elements, structural repairs to stabilize the building, roofing and waterproofing to protect the envelope, exterior wall restoration, and new partitions to adapt the interior for reuse. These costs reflect the unavoidable premium of preserving a historic landmark while making it safe, functional, and ready for redevelopment into a community and hospitality asset.</t>
  </si>
  <si>
    <r>
      <rPr>
        <sz val="8"/>
        <color rgb="FF333333"/>
        <rFont val="Verdana"/>
        <family val="2"/>
      </rPr>
      <t>Blueprints Community Welcome Center</t>
    </r>
  </si>
  <si>
    <t>Plaza Building Associates, LLC</t>
  </si>
  <si>
    <t>RACP funds will support demolition, site preparation, and new construction to expand the Welcome Center. Funds will cover engineering, inspections, and permits, as well as purchase and installation of equipment and materials to furnish the space with seating, offices, workstations, a kitchenette, and a family bathroom.</t>
  </si>
  <si>
    <r>
      <rPr>
        <sz val="8"/>
        <color rgb="FF333333"/>
        <rFont val="Verdana"/>
        <family val="2"/>
      </rPr>
      <t>Boiling Springs Fieldhouse</t>
    </r>
  </si>
  <si>
    <t>South Middleton School District</t>
  </si>
  <si>
    <t>The South Middleton School District fieldhouse is currently a central hub for district activities including athletic events, band practices, clubs, student activities, and graduation. Specific expenditures include architectural and engineering services, utility upgrades, foundation and structural work, interior finishes, HVAC/plumbing/electrical systems, and equipment. The funds will also be used to improve ADA accessibility, lighting, and site drainage.</t>
  </si>
  <si>
    <r>
      <rPr>
        <sz val="8"/>
        <color rgb="FF333333"/>
        <rFont val="Verdana"/>
        <family val="2"/>
      </rPr>
      <t>Botany 500 Bldg</t>
    </r>
  </si>
  <si>
    <t>MRA Group</t>
  </si>
  <si>
    <t>All requested funds will be applied strictly to qualified hard construction activities, including restoration and code-compliant upgrades to the building's structural framework, exterior envelope, roofing, windows, and primary mechanical, electrical, and plumbing systems. All work will adhere to preservation best practices and project budget requirements, ensuring the revitalized facility retains its historic character while meeting contemporary performance, safety, and accessibility standards.</t>
  </si>
  <si>
    <r>
      <rPr>
        <sz val="8"/>
        <color rgb="FF333333"/>
        <rFont val="Verdana"/>
        <family val="2"/>
      </rPr>
      <t>Bow Creek Hospitality</t>
    </r>
  </si>
  <si>
    <t>Bow Creek Hospitality LLC</t>
  </si>
  <si>
    <t>This project will transform the exterior of an aging hotel property to meet current Hampton Inn by Hilton brand standards. Exterior renovations include a full roof replacement (demo, insulation, drainage, and roof systems), façade improvements using new stucco, paint, siding, and brickwork, as well as concrete and foundation repairs. The porte-cochere and dumpster enclosure will be fully re-imaged. All damaged sidewalks and curbs will be replaced, and the parking lot will be repaired, sealed, and re-striped. Exterior electrical systems—wiring, panels, and fixtures—will be updated.</t>
  </si>
  <si>
    <r>
      <rPr>
        <sz val="8"/>
        <color rgb="FF333333"/>
        <rFont val="Verdana"/>
        <family val="2"/>
      </rPr>
      <t>Bradford Police Station</t>
    </r>
  </si>
  <si>
    <t xml:space="preserve">City of Bradford </t>
  </si>
  <si>
    <t>The project will create a modern police headquarters. It will renovate the exising brick structure; enclose and expand the former drive-through into a garage/sally port; add holding cells, bulletproof reception area, secure evidence and records storage; install ADA-compliant restrooms; build offices, conference room, interview rooms, and a central booking center for McKean County law enforcement agencies; upgrade HVAC, electrical, plumbing, IT, and security infrastructure; provide new furniture and fixtures.</t>
  </si>
  <si>
    <r>
      <rPr>
        <sz val="8"/>
        <color rgb="FF333333"/>
        <rFont val="Verdana"/>
        <family val="2"/>
      </rPr>
      <t>Bradley Caldwell</t>
    </r>
  </si>
  <si>
    <t>Bradley Caldwell, Inc</t>
  </si>
  <si>
    <t>This project will install a new roof for a warehouse to ensure product quality and safe working conditions are met and and pave the warehouse parking lot to ensure receiving and shipping access.</t>
  </si>
  <si>
    <r>
      <rPr>
        <sz val="8"/>
        <color rgb="FF333333"/>
        <rFont val="Verdana"/>
        <family val="2"/>
      </rPr>
      <t>Brandywine Museum of Art</t>
    </r>
  </si>
  <si>
    <t>This project will construct an additional museum building to continue the growth of the mission of the Brandywine Conservancy &amp; Museum of Art. This construction project will complete the core and shell of the new museum building. Components included are foundations, superstructure, exterior walls, roof, and conveying systems (elevators).</t>
  </si>
  <si>
    <r>
      <rPr>
        <sz val="8"/>
        <color rgb="FF333333"/>
        <rFont val="Verdana"/>
        <family val="2"/>
      </rPr>
      <t>Brewerytown Community Living</t>
    </r>
  </si>
  <si>
    <t>PBSA Associates LLC</t>
  </si>
  <si>
    <t>This project is for the reconstruction of a blighted lot in the Brewerytown section of Philadelphia. We will raze the existing buildings and bring this into the greater Brewerytown community with parking and commercial spaces. Permit Fees, Interest During Construction, Existing Building Demo, Site clearing, fencing and security, Ecavation, Concrete foundation and slab, Drainage systems, Utility work, Commercial space construction and Fit Out.</t>
  </si>
  <si>
    <r>
      <rPr>
        <sz val="8"/>
        <color rgb="FF333333"/>
        <rFont val="Verdana"/>
        <family val="2"/>
      </rPr>
      <t>Brickworks Building A II</t>
    </r>
  </si>
  <si>
    <t>Brickworks will be a residential development set on 3.5 acres across two city blocks at the center of Pittsburgh's vibrant Strip District neighborhood. The scope of work includes two multi-purpose, multi-family buildings, each with residential units and in building parking.</t>
  </si>
  <si>
    <r>
      <rPr>
        <sz val="8"/>
        <color rgb="FF333333"/>
        <rFont val="Verdana"/>
        <family val="2"/>
      </rPr>
      <t>Bridgeville Pallets and Packaging</t>
    </r>
  </si>
  <si>
    <t>Achieva Support</t>
  </si>
  <si>
    <t>Bridgeville Borough</t>
  </si>
  <si>
    <t>This project involves renovation of Achieva's Bridgeville Pallet and Packaging Facility. Renovations include a full interior redesign to optimize space, enhance operational efficiency, and improve accessibility throughout the building. Upgrades address critical systems such as lighting, HVAC, plumbing, electrical, and dust collection. Interior improvements include reconfiguring office and manufacturing areas, and updating restrooms to meet ADA standards. Minor exterior renovations will enhance the facility's appearance through façade improvements and refreshed landscaping.</t>
  </si>
  <si>
    <r>
      <rPr>
        <sz val="8"/>
        <color rgb="FF333333"/>
        <rFont val="Verdana"/>
        <family val="2"/>
      </rPr>
      <t>Brighter Tomorrows Center Renovations</t>
    </r>
  </si>
  <si>
    <t>Adams County Children's Advocacy Center</t>
  </si>
  <si>
    <t>The project encompasses construction costs for redevelopment of the Brighter Tomorrows Center, which provides critical programs and services to children and families affected by trauma and abuse. The renovations include; site work and demolition, concrete and masonry, thermal and moisture protection, elevators and lifts, plumbing and mechanical, and electrical work.</t>
  </si>
  <si>
    <r>
      <rPr>
        <sz val="8"/>
        <color rgb="FF333333"/>
        <rFont val="Verdana"/>
        <family val="2"/>
      </rPr>
      <t>Brighton Twp FD Complex</t>
    </r>
  </si>
  <si>
    <t xml:space="preserve">Brighton Township plans to use the RACP funds exclusively for the construction. This includes costs for the new BTFD Community Building , which are expected to include demolition and site preparation and development work as well as the construction of the building itself. These building expenses will include steel as well as interior buildout for the offices, storage space, and meeting rooms. The remaining funds are allocated to the construction of the fire training center, which is expected to require significant site development work like grading, stormwater, and utilities. </t>
  </si>
  <si>
    <r>
      <rPr>
        <sz val="8"/>
        <color rgb="FF333333"/>
        <rFont val="Verdana"/>
        <family val="2"/>
      </rPr>
      <t>Bristol Township Recycling II</t>
    </r>
  </si>
  <si>
    <t>Bristol Township Recycling, Inc.</t>
  </si>
  <si>
    <t>The project involves acquisition, site preparation, and construction of a new state-of-the-art recycling facility in Bristol Township. Comprehensive site work will include demolition, clearing, grading, and installation of critical utilities such as water, sewer, and electric. A modern recycling plant will then be constructed, fully equipped with new HVAC, electrical, plumbing, and fire protection systems to ensure efficient and safe operations. Final site improvements will include paving and striping, installation of concrete curbs, landscaping, and security fencing.</t>
  </si>
  <si>
    <r>
      <rPr>
        <sz val="8"/>
        <color rgb="FF333333"/>
        <rFont val="Verdana"/>
        <family val="2"/>
      </rPr>
      <t>Broadband Coworking Center</t>
    </r>
  </si>
  <si>
    <t xml:space="preserve">DESS Foundation, Inc. </t>
  </si>
  <si>
    <t>The broadband coworking center project (BCC Project) will be located at Trinity Point, a PA Keystone Opportunity Zone. Lot 21 at Trinity Point will be purchased, and an building will be constructed on the purchased lot. The new construction will include dedicated to coworking space, including conference/training space and a data/server room. The remaining space will be dedicated for new businesses (retail space).</t>
  </si>
  <si>
    <r>
      <rPr>
        <sz val="8"/>
        <color rgb="FF333333"/>
        <rFont val="Verdana"/>
        <family val="2"/>
      </rPr>
      <t>Broadcast District Development</t>
    </r>
  </si>
  <si>
    <t>The project will redevelop a vacant property into vibrant, mixed-use retail, commercial and gathering spaces. It also includes constructing a public nature trail that will connect several public green spaces within the project.</t>
  </si>
  <si>
    <r>
      <rPr>
        <sz val="8"/>
        <color rgb="FF333333"/>
        <rFont val="Verdana"/>
        <family val="2"/>
      </rPr>
      <t>Brookville Boro Recreational Facilities</t>
    </r>
  </si>
  <si>
    <t>Borough of Brookville</t>
  </si>
  <si>
    <t>Brookville Borough</t>
  </si>
  <si>
    <t>The project will modernize and revitalize two parks in the borough to provide quality recreation opportunities. New sports courts will be constructed at both sites, including pickleball and basketball courts. A restroom facility and a paved parking lot with ADA infrastructure will be constructed at Longview Park. At Walter Dick Memorial Park, the existing restroom will be upgraded and playground equipment will be installed.</t>
  </si>
  <si>
    <r>
      <rPr>
        <sz val="8"/>
        <color rgb="FF333333"/>
        <rFont val="Verdana"/>
        <family val="2"/>
      </rPr>
      <t>Brookville Equipment Renovations</t>
    </r>
  </si>
  <si>
    <t xml:space="preserve">The project will entail facility renovations and upgrades along with with a facility expansion to include a media blast booth. </t>
  </si>
  <si>
    <r>
      <rPr>
        <sz val="8"/>
        <color rgb="FF333333"/>
        <rFont val="Verdana"/>
        <family val="2"/>
      </rPr>
      <t>Bruce Fine Construction Development</t>
    </r>
  </si>
  <si>
    <t>Bruce Fine Construction Inc</t>
  </si>
  <si>
    <t>Wright Township</t>
  </si>
  <si>
    <t xml:space="preserve">The project will entail construction of commercial buildings designed to attract companies specifically in the health and wellness, retail, and professional services. RACP funds will encompass demolition of existing buildings, site work involving grading, utility installation, and building access roads. In addition, landscaping and greenspace will be utilized, along with upgrades to stormwater management systems.  </t>
  </si>
  <si>
    <r>
      <rPr>
        <sz val="8"/>
        <color rgb="FF333333"/>
        <rFont val="Verdana"/>
        <family val="2"/>
      </rPr>
      <t>Bucks County Technical HS</t>
    </r>
  </si>
  <si>
    <t>Bucks County Technical School Authority</t>
  </si>
  <si>
    <t>This project will entail the construction of a Fieldhouse/Gymnasium. This much-needed facility will address critical gaps in physical education, athletics, and overall instructional space.</t>
  </si>
  <si>
    <r>
      <rPr>
        <sz val="8"/>
        <color rgb="FF333333"/>
        <rFont val="Verdana"/>
        <family val="2"/>
      </rPr>
      <t>Building 83</t>
    </r>
  </si>
  <si>
    <t>The proposed scope entails environmental remediation &amp; hazardous materials abatement, including lead paint treatment. Structural work (selective demolition of deteriorated carpentry &amp; exterior elements) will stabilize the building prior to future redevelopment work.</t>
  </si>
  <si>
    <r>
      <rPr>
        <sz val="8"/>
        <color rgb="FF333333"/>
        <rFont val="Verdana"/>
        <family val="2"/>
      </rPr>
      <t>Bushkill Street Warehouse Redevelopment</t>
    </r>
  </si>
  <si>
    <t xml:space="preserve">The project entails the redevelopment of an existing warehouse in the City of Easton, which will preserve and enhance the industrial facility.RACP funds will be used to complete critical construction and modernization, and will include buildout of second-floor office space, major upgrades to existing warehouse; installation of climate control systems, warehouse partitions, and replacing truck loading docs. </t>
  </si>
  <si>
    <r>
      <rPr>
        <sz val="8"/>
        <color rgb="FF333333"/>
        <rFont val="Verdana"/>
        <family val="2"/>
      </rPr>
      <t>Butler Senior HS Sports Annex</t>
    </r>
  </si>
  <si>
    <t>Butler Area School District</t>
  </si>
  <si>
    <t>The project will replace the existing stadium annex building with a modern facility. Construction will include four new locker rooms, expanded athletic training space, and a significantly larger weight room and fitness center. The project also incorporates dedicated space for a third-party operated employee health clinic.</t>
  </si>
  <si>
    <r>
      <rPr>
        <sz val="8"/>
        <color rgb="FF333333"/>
        <rFont val="Verdana"/>
        <family val="2"/>
      </rPr>
      <t>ByHeart Greenfield Site</t>
    </r>
  </si>
  <si>
    <t>The ByHeart Greenfield Site development project centers around critical construction, site development work, and land acquisition for an all-new, state-of-the-art facility.</t>
  </si>
  <si>
    <r>
      <rPr>
        <sz val="8"/>
        <color rgb="FF333333"/>
        <rFont val="Verdana"/>
        <family val="2"/>
      </rPr>
      <t>C2G Facility Upgrade</t>
    </r>
  </si>
  <si>
    <t>C2G Energy Solutions, LLC</t>
  </si>
  <si>
    <t>Bridgewater Township</t>
  </si>
  <si>
    <t xml:space="preserve">Funds will be applied to hard construction and capital costs necessary to deliver a fully operational lithium extraction and conversion facility. This includes site preparation, foundations, structural steel, paving, utilities, stormwater management, and environmental controls. A substantial share of funding will support procurement and installation of specialized machinery identified in the CAPEX plan — pretreatment, extraction, concentration, conversion, and polishing systems — along with associated water reclamation and waste handling equipment. </t>
  </si>
  <si>
    <r>
      <rPr>
        <sz val="8"/>
        <color rgb="FF333333"/>
        <rFont val="Verdana"/>
        <family val="2"/>
      </rPr>
      <t>Cambridge Springs Community Center</t>
    </r>
  </si>
  <si>
    <t>Active Aging, Inc.</t>
  </si>
  <si>
    <t>Cambridge Springs Borough</t>
  </si>
  <si>
    <t>The funds requested in this application will be used to cover the costs associated with the demolition of the blighted nursing home, along with the site work and utility upgrades required to transition into Phase 2 of this project. During this initial phase, all hazardous materials within the building will be properly abated and disposed of before demolition begins. Once the building is demolished and all site debris is removed, updated connections and service feeds for natural gas, electric, water, and sewer will be completed. The site will be graded, and Phase 2 redevelopment activities can begin.</t>
  </si>
  <si>
    <r>
      <rPr>
        <sz val="8"/>
        <color rgb="FF333333"/>
        <rFont val="Verdana"/>
        <family val="2"/>
      </rPr>
      <t>Camp Hill Downtown Development</t>
    </r>
  </si>
  <si>
    <t>Market Street Development Partners, LLC</t>
  </si>
  <si>
    <t>Camp Hill Borough</t>
  </si>
  <si>
    <t>In order to develop a full-service, licensed restaurant at the location, project construction will include: (1) complete interior renovation; (2) complete renovation of the electrical and plumbing systems; (3) complete renovation of the HVAC systems; and (4) complete renovation of the existing kitchen.</t>
  </si>
  <si>
    <r>
      <rPr>
        <sz val="8"/>
        <color rgb="FF333333"/>
        <rFont val="Verdana"/>
        <family val="2"/>
      </rPr>
      <t>Camp Kresge Dining Lodge</t>
    </r>
  </si>
  <si>
    <t xml:space="preserve"> Greater Wyoming Valley Area YMCA</t>
  </si>
  <si>
    <t>The YMCA is proposing to construct a new dining lodge that will be more expansive, temperature controlled, and ADA-compliant. It will include a better-functioning commercial kitchen, locker room area, and restroom area.</t>
  </si>
  <si>
    <r>
      <rPr>
        <sz val="8"/>
        <color rgb="FF333333"/>
        <rFont val="Verdana"/>
        <family val="2"/>
      </rPr>
      <t>Camp Nesher Community Center</t>
    </r>
  </si>
  <si>
    <t>NJY Camps</t>
  </si>
  <si>
    <t>Preston Township</t>
  </si>
  <si>
    <t xml:space="preserve">NJY Camps would utilize RACP funds for construction activities, including demolition of an existing building and excavation. Funds would also be used to purchase a pre-engineered metal building and to fit it out with floors, doors, windows, painted drywall interior walls, ceilings, bathrooms, HVAC systems, electrical systems, and fire protection. Funds would also be used for exterior stonework. </t>
  </si>
  <si>
    <r>
      <rPr>
        <sz val="8"/>
        <color rgb="FF333333"/>
        <rFont val="Verdana"/>
        <family val="2"/>
      </rPr>
      <t>Camp Rainbow</t>
    </r>
  </si>
  <si>
    <t>Montgomery County - Camp Rainbow</t>
  </si>
  <si>
    <t xml:space="preserve">Funds will be used to complete essential capital improvements across the camp property. Specific uses include renovations to multiple camper bunkhouses, the nurse's station, dining hall, activity cabins, recreation pavilions, and restroom enclosures to address accessibility, structural integrity, interior elements, and mechanical/electrical/plumbing systems. </t>
  </si>
  <si>
    <r>
      <rPr>
        <sz val="8"/>
        <color rgb="FF333333"/>
        <rFont val="Verdana"/>
        <family val="2"/>
      </rPr>
      <t>Camp Small Valley</t>
    </r>
  </si>
  <si>
    <t>Girl Scouts in the Heart of Pennsylvania</t>
  </si>
  <si>
    <t>Grant funds will primarily be used to support construction of three new facilities at Camp Small Valley: a multipurpose sport court, an observatory with sleeping quarters, and a modern restroom facility. Funds will be used for construction costs including excavation, sitework, concrete, masonry, carpentry, roofing, plumbing, and electrical. These upgrades are designed to expand access to outdoor recreation and STEM programming. Grant support will reduce the need for borrowing, ensuring timely project completion, and deliver safe, accessible, and code-compliant facilities.</t>
  </si>
  <si>
    <r>
      <rPr>
        <sz val="8"/>
        <color rgb="FF333333"/>
        <rFont val="Verdana"/>
        <family val="2"/>
      </rPr>
      <t>Campbell Commons</t>
    </r>
  </si>
  <si>
    <t>Equitable Community Development Corporation</t>
  </si>
  <si>
    <t xml:space="preserve">The project will entail the redevelopment of Campbell Commons - an affordable housing community in West Philadelphia. RACP funds funds will involve the construction and full modernization of building systems—mechanical, electrical, and plumbing—as well as structural upgrades, façade repairs, roof replacement, and accessibility improvements. </t>
  </si>
  <si>
    <r>
      <rPr>
        <sz val="8"/>
        <color rgb="FF333333"/>
        <rFont val="Verdana"/>
        <family val="2"/>
      </rPr>
      <t>Canonsburg Institute II</t>
    </r>
  </si>
  <si>
    <t>Canonsburg Educational and Cultural Institute</t>
  </si>
  <si>
    <t>The proposed improvement project at the Canonsburg Cultural and Educational Institute (CCEI) will enhance public safety, ADA accessibility, and site connectivity through targeted infrastructure upgrades. CECI is repurposing the property into a vibrant hub for arts, education, and workforce development, with the existing auditorium serving as the anchor facility for this community revitalization effort. The project will add parking spaces to the existing supply.</t>
  </si>
  <si>
    <r>
      <rPr>
        <sz val="8"/>
        <color rgb="FF333333"/>
        <rFont val="Verdana"/>
        <family val="2"/>
      </rPr>
      <t>Capouse Avenue Redevelopment</t>
    </r>
  </si>
  <si>
    <t>The project will involve the renovation of the 717-719 Capouse Avenue building into desired flex space geared to education. Proposed renovations include interior renovations of the building's upper level, consisting of reconfiguration and total upgrades to the existing layout and finishes.</t>
  </si>
  <si>
    <r>
      <rPr>
        <sz val="8"/>
        <color rgb="FF333333"/>
        <rFont val="Verdana"/>
        <family val="2"/>
      </rPr>
      <t>Carbondale City Hall</t>
    </r>
  </si>
  <si>
    <t>The project consists of repairs to the Carbondale City Hall building: Repoint brickwork; rebuild brick turrets and decorative brick balcony; patch bluestone, replace windows, scape and paint sills and lintels, repair drainage on balcony.</t>
  </si>
  <si>
    <r>
      <rPr>
        <sz val="8"/>
        <color rgb="FF333333"/>
        <rFont val="Verdana"/>
        <family val="2"/>
      </rPr>
      <t>Carbondale Downtown Redevelopment</t>
    </r>
  </si>
  <si>
    <t>The Carbondale Downtown Redevelopment initiative entails the construction of a single story medical-commercial building on the North Church Street site.</t>
  </si>
  <si>
    <r>
      <rPr>
        <sz val="8"/>
        <color rgb="FF333333"/>
        <rFont val="Verdana"/>
        <family val="2"/>
      </rPr>
      <t>Carbondale Mixed-Use Renovation</t>
    </r>
  </si>
  <si>
    <t>Haley Properties, LLC</t>
  </si>
  <si>
    <t xml:space="preserve">The project entails the revitalization and construction of a commercial property in Lackawanna County. In addition, the project will include the installation of an elevator to improve access and utility of the second floor of the structure. </t>
  </si>
  <si>
    <r>
      <rPr>
        <sz val="8"/>
        <color rgb="FF333333"/>
        <rFont val="Verdana"/>
        <family val="2"/>
      </rPr>
      <t>Carbondale Technology Transfer Center</t>
    </r>
  </si>
  <si>
    <t>This project will entail the buildout and finishing of additional tenant and coworking space. CTTC provides resources for start-up businesses in The Greater Scranton Chamber of Commerce's Ignite Business Incubator program. The incubator clients receive support, flexible office space, and mentorship that foster long-term success and company growth.</t>
  </si>
  <si>
    <r>
      <rPr>
        <sz val="8"/>
        <color rgb="FF333333"/>
        <rFont val="Verdana"/>
        <family val="2"/>
      </rPr>
      <t>Carey Holdings Redevelopment II</t>
    </r>
  </si>
  <si>
    <t>This project will entail the demolition of the current football stadium and surrounding structures to construct a new parking lot with safe entry/exit ramps and enough capacity to support residents, consumers and community use. The RACP portion of the funds will encompass demolition, parking lot construction, and wall/fencing.</t>
  </si>
  <si>
    <r>
      <rPr>
        <sz val="8"/>
        <color rgb="FF333333"/>
        <rFont val="Verdana"/>
        <family val="2"/>
      </rPr>
      <t>Caring for Friends Facilities</t>
    </r>
  </si>
  <si>
    <t>Upgrade to 30-year old Warehouse: Major systems are inefficient, inadequate for current needs, and cannot support growth. Equipment does not work, requires constant repair, or is near the end of life. CFF requests new HVAC, electrical system, forklifts, kitchen equipment, fencing and lighting. A modern layered racking system will expand storage capacity with a smaller footprint making space for a larger kitchen and more refrigerators and freezers.</t>
  </si>
  <si>
    <r>
      <rPr>
        <sz val="8"/>
        <color rgb="FF333333"/>
        <rFont val="Verdana"/>
        <family val="2"/>
      </rPr>
      <t>Carlisle Sports Emporium Expansion II</t>
    </r>
  </si>
  <si>
    <t>Lydell Properties, Inc.</t>
  </si>
  <si>
    <t>The project will use funds towards significant site work to facilitate future expansion, as well as the purchase of equipment.</t>
  </si>
  <si>
    <r>
      <rPr>
        <sz val="8"/>
        <color rgb="FF333333"/>
        <rFont val="Verdana"/>
        <family val="2"/>
      </rPr>
      <t>Carmichael Library and Community Center</t>
    </r>
  </si>
  <si>
    <t>Flenniken Public Library Board of Directors</t>
  </si>
  <si>
    <t>RACP funds will be used to construct the Greater Carmichael Library and Community Center, a versatile mixed-use public building. This facility is designed to accommodate a public library, an indoor recreation center, and a community kitchen specifically tailored for the diverse needs of families, senior citizens, and school-age children. The specific scope of work includes costs associated with general construction, site construction, concrete, masonry, metals, drywall, roofing/sealing, Doors/windows, Interior fitouts, millwork, safety/security features, plumbing, HVAC, and electric.</t>
  </si>
  <si>
    <r>
      <rPr>
        <sz val="8"/>
        <color rgb="FF333333"/>
        <rFont val="Verdana"/>
        <family val="2"/>
      </rPr>
      <t>Carnegie Free Library of Beaver Falls</t>
    </r>
  </si>
  <si>
    <t>Carnegie Free Library of Beaver Falls</t>
  </si>
  <si>
    <t>The project will perform extensive repairs to the Carnegie Free Library of Beaver Falls, including replacing the roof, installing air conditioning, replacing aged electrical wiring, upgrading the internet capabilities, and repairing the exterior windows to save on heating and cooling costs. The auditorium feature that was initially included in the building's design and construction will be renovated, and the ballroom space on the third floor will be updated with modern fixtures and feature and ADA accessibility.</t>
  </si>
  <si>
    <r>
      <rPr>
        <sz val="8"/>
        <color rgb="FF333333"/>
        <rFont val="Verdana"/>
        <family val="2"/>
      </rPr>
      <t>Carnegie Music Hall IV</t>
    </r>
  </si>
  <si>
    <t>This project will renovate and modernize the Carnegie Library of Homestead Music Hall. Improvements include stage, ceiling, HVAC upgrades, electrical, safety, and ADA features.</t>
  </si>
  <si>
    <r>
      <rPr>
        <sz val="8"/>
        <color rgb="FF333333"/>
        <rFont val="Verdana"/>
        <family val="2"/>
      </rPr>
      <t>Carousel House - Philadelphia Rebuild III</t>
    </r>
  </si>
  <si>
    <t>City of Philadelphia, Capital Program Office</t>
  </si>
  <si>
    <t>This project will construct the natatorium, which consists of two pool areas. It includes all materials, pool and utility installation, seating, and equipment that allow for full ADA accessibility.</t>
  </si>
  <si>
    <r>
      <rPr>
        <sz val="8"/>
        <color rgb="FF333333"/>
        <rFont val="Verdana"/>
        <family val="2"/>
      </rPr>
      <t>Carrick Senior Apartments</t>
    </r>
  </si>
  <si>
    <t>Construction will necessitate the demolition of all existing structures in order to regrade and make the site and building fully accessible. After site preparation is completed, construction will commence on a 3 ½ story elevator-serviced mixed-use building with ground floor community space and residential apartment units designed for senior independent living. Landscape efforts will include planting trees and hardscaping will include sidewalks and stone walls around the building.</t>
  </si>
  <si>
    <r>
      <rPr>
        <sz val="8"/>
        <color rgb="FF333333"/>
        <rFont val="Verdana"/>
        <family val="2"/>
      </rPr>
      <t>Carrie Furnace Hot Metal Bridge</t>
    </r>
  </si>
  <si>
    <t>Redevelopment Authority of Allegheny County</t>
  </si>
  <si>
    <t>Construction includes selected demolition and removal of debris, steel stabilization, installation of decking with composite and concrete, the new construction of a ramp on the Carrie Furnace side of the Monongahela River, construction of switchback, cross over, and/or earthen ramps, paving the ramps with either asphalt or crushed limestone, electric and lighting installation, and handrails. The hot metal trough will remain intact to preserve the historic relic from its construction in 1900.</t>
  </si>
  <si>
    <r>
      <rPr>
        <sz val="8"/>
        <color rgb="FF333333"/>
        <rFont val="Verdana"/>
        <family val="2"/>
      </rPr>
      <t>CASA York Center II</t>
    </r>
  </si>
  <si>
    <t>This project will advance the following goals: total renovation of the entire building; peserve the historic character of the building while modernizing it for community use; improve energy efficiency and install renewable energy systems; enhance accessibility through the addition of an elevator and stairwell; expand facilities with additional classrooms, vocational training labs, offices, and community spaces.</t>
  </si>
  <si>
    <r>
      <rPr>
        <sz val="8"/>
        <color rgb="FF333333"/>
        <rFont val="Verdana"/>
        <family val="2"/>
      </rPr>
      <t>Castle Builders Supply Redevelopment</t>
    </r>
  </si>
  <si>
    <t>Castle Builders Supply, LLC</t>
  </si>
  <si>
    <t>The project will replace an outdated batching facility with a state-of-the-art, energy-efficient operation on a remediated brownfield site. The work includes the demolition of existing structures, site preparation, and the construction of a modern, enclosed facility featuring a dual-lane wet/dry batch system, aggregate bins, cement silos, conveyors, and a reversing drum mixer.</t>
  </si>
  <si>
    <r>
      <rPr>
        <sz val="8"/>
        <color rgb="FF333333"/>
        <rFont val="Verdana"/>
        <family val="2"/>
      </rPr>
      <t>Catapult Headquarters</t>
    </r>
  </si>
  <si>
    <t>Catapult Greater Pittsburgh</t>
  </si>
  <si>
    <t>Renovation funds will cover construction and upgrades needed to create functional, welcoming program spaces for financial counseling, entrepreneurship training, and case management. Exterior repairs and enhancements will ensure the building contributes positively to the East Liberty corridor. Overall, funds will be directed toward purchase, construction, and renovation costs that transform the property into a permanent, community-serving hub and expand opportunities for local residents and small business owners.</t>
  </si>
  <si>
    <r>
      <rPr>
        <sz val="8"/>
        <color rgb="FF333333"/>
        <rFont val="Verdana"/>
        <family val="2"/>
      </rPr>
      <t>CCAC Public Safety Institute</t>
    </r>
  </si>
  <si>
    <t>Community College of Allegheny County</t>
  </si>
  <si>
    <t>The project entails the housing of the Public Safety Institute on CCAC's Allegheny Campus. RACP funds will be used for construction costs for renovations to the building, including; new, functionally designed and technologically equipped classrooms, simulation labs, and specialized training spaces.</t>
  </si>
  <si>
    <r>
      <rPr>
        <sz val="8"/>
        <color rgb="FF333333"/>
        <rFont val="Verdana"/>
        <family val="2"/>
      </rPr>
      <t>CCBC Aviation Sciences Center II</t>
    </r>
  </si>
  <si>
    <t xml:space="preserve">The CCBC Aviation Sciences Center - Beaver County Airport II project is focused on airport construction which will transform the facility into a one-of-a-kind hub for aviation students and professionals. To accomplish this, new construction will replace CCBC's existing Aviation Sciences Center as well as BVI's public terminal structure and office space with an all-new, fully-integrated Aviation Sciences Educational Center, modernized terminal facility, and updated offices for BVI staff. </t>
  </si>
  <si>
    <r>
      <rPr>
        <sz val="8"/>
        <color rgb="FF333333"/>
        <rFont val="Verdana"/>
        <family val="2"/>
      </rPr>
      <t>CCBC Golden Dome Critical Infrastructure II</t>
    </r>
  </si>
  <si>
    <t xml:space="preserve">The project's scope is focused on renovations and upgrades to critical infrastructure necessary for the continued operation and long-term viability of the Golden Dome as an established community and event space. CCBC's plans include substantial roof repairs and waterproofing to address recurrent leaks, mitigate water damage, and return the Dome to its original gold finish. Inside of the Dome, upgrades are centered on a lighting system modernization project which will replace the failing metal halide system with energy-efficient LEDs. </t>
  </si>
  <si>
    <r>
      <rPr>
        <sz val="8"/>
        <color rgb="FF333333"/>
        <rFont val="Verdana"/>
        <family val="2"/>
      </rPr>
      <t>CCI Destination Improvements</t>
    </r>
  </si>
  <si>
    <t>Carlisle Community Improvements, LLC</t>
  </si>
  <si>
    <t>CCI is requesting RACP funds to pay for the project, between construction and design. Funds will be used for concrete, carpentry, drywall, HVAC, plumbing, sprinkler, finishes, electrical, and windows and doors, to complete the renovation and construction of new amenities at the clubhouse.</t>
  </si>
  <si>
    <r>
      <rPr>
        <sz val="8"/>
        <color rgb="FF333333"/>
        <rFont val="Verdana"/>
        <family val="2"/>
      </rPr>
      <t>CCP Main Campus</t>
    </r>
  </si>
  <si>
    <t>This project will enable Community College of Philadelphia's Main Campus Gym and Great Hall facilities to accommodate use by community and other external groups. The Gym renovation includes reconfigured and renovated space. The Great Hall renovation includes new interior finishes, acoustic treatments, mechanical systems, lighting and controls, audio visual systems and kitchen equipment.</t>
  </si>
  <si>
    <r>
      <rPr>
        <sz val="8"/>
        <color rgb="FF333333"/>
        <rFont val="Verdana"/>
        <family val="2"/>
      </rPr>
      <t>CCP Northeast Regional Center</t>
    </r>
  </si>
  <si>
    <t>This project will entail the restoration and replacement of the roof of Community College of Philadelphia's Northeast Regional Center.</t>
  </si>
  <si>
    <r>
      <rPr>
        <sz val="8"/>
        <color rgb="FF333333"/>
        <rFont val="Verdana"/>
        <family val="2"/>
      </rPr>
      <t>CCP West Philadelphia Campus</t>
    </r>
  </si>
  <si>
    <t>CCP is renovating the West Regional Center (WRC) and Career and Advanced Technology Center (CATC) welding lab to support the Naval Welding Institute LLC (NWI) welding Program. This project includes the installation of new welding booths in CATC, consisting of design, electrical work and general construction. There will be improvements to the parking lot, improvements to the entrance, office, and classrooms of the WRC.</t>
  </si>
  <si>
    <r>
      <rPr>
        <sz val="8"/>
        <color rgb="FF333333"/>
        <rFont val="Verdana"/>
        <family val="2"/>
      </rPr>
      <t>Cecil B Moore Rec Center - Phila Rebuild</t>
    </r>
  </si>
  <si>
    <t>The proposed project is the Ceil B. Moore Recreation Center redevelopment of the existing site. The existing building will be demolished and a new recreation center will be built.</t>
  </si>
  <si>
    <r>
      <rPr>
        <sz val="8"/>
        <color rgb="FF333333"/>
        <rFont val="Verdana"/>
        <family val="2"/>
      </rPr>
      <t>Celebration Hall of Larimer</t>
    </r>
  </si>
  <si>
    <t>Food21 of Pennsylvania</t>
  </si>
  <si>
    <t xml:space="preserve">Celebration Hall will transform a vacant property in Larimer into a vibrant, revenue-generating cultural and civic venue. The project includes extensive renovations: upgraded electrical and mechanical systems, ADA accessibility, energy-efficient HVAC, commercial kitchen, a demonstration kitchen, and flexible event space with modern audio-visual capacity. Interior improvements will provide space for twenty-four grocery lockers, multi-purpose rooms for healthy eating training, and private events. Exterior upgrades will improve parking and neighborhood appearance. </t>
  </si>
  <si>
    <r>
      <rPr>
        <sz val="8"/>
        <color rgb="FF333333"/>
        <rFont val="Verdana"/>
        <family val="2"/>
      </rPr>
      <t>Center Twp Police Station</t>
    </r>
  </si>
  <si>
    <t>The project will encompass renovation of the existing building structure to create a state-of-the-art Police Department. This includes related site utility upgrades as necessary, asphalt driveways and parking, stormwater management facilities, lighting and landscaping.</t>
  </si>
  <si>
    <r>
      <rPr>
        <sz val="8"/>
        <color rgb="FF333333"/>
        <rFont val="Verdana"/>
        <family val="2"/>
      </rPr>
      <t>Central Catholic Student Center</t>
    </r>
  </si>
  <si>
    <t>Central Catholic High School Inc</t>
  </si>
  <si>
    <t xml:space="preserve">The project entails construction of a Student Center at Central Catholic High School to replace its outdated gymnasium with a state-of-the-art, multi-use facility. RACP funds will support construction of the new Student Center, specifically; demolition of existing structure, ground improvements, excavation and installation of site utilities, shoring, and concrete work. </t>
  </si>
  <si>
    <r>
      <rPr>
        <sz val="8"/>
        <color rgb="FF333333"/>
        <rFont val="Verdana"/>
        <family val="2"/>
      </rPr>
      <t>Central Market York 2025</t>
    </r>
  </si>
  <si>
    <t xml:space="preserve">This project will revitalize and expand Central Market York, a vital hub for economic and social activity. The RACP scope of work will involve three components. Building Envelope; brick repointing brownstone, replacing exterior siding and trims. Interior Spaces; mezzanine expansion, updated restrooms, HVAC , fire alarms, and lighting upgrades. Public Spaces; replace damaged sidewalks and walkways, and update signage. </t>
  </si>
  <si>
    <r>
      <rPr>
        <sz val="8"/>
        <color rgb="FF333333"/>
        <rFont val="Verdana"/>
        <family val="2"/>
      </rPr>
      <t>Centre Care Campus Improvements</t>
    </r>
  </si>
  <si>
    <t>Centre Care Inc.</t>
  </si>
  <si>
    <t>The project will entail various critical improvements at Centre Care healthcare facilities. RACP funds will be allocated to; construction and paving of 40 additional parking stalls, interior renovations of the main facility, property acquisition, construction of a new commercial facilities building, and site work preparation.</t>
  </si>
  <si>
    <r>
      <rPr>
        <sz val="8"/>
        <color rgb="FF333333"/>
        <rFont val="Verdana"/>
        <family val="2"/>
      </rPr>
      <t>Chance Aluminum</t>
    </r>
  </si>
  <si>
    <t xml:space="preserve">Chance Aluminum Corp </t>
  </si>
  <si>
    <t>Brady Township</t>
  </si>
  <si>
    <t>RACP funds will be utilized to acquire the 3 parcels of land in the Timber Run Industrial Park and site preparation work. They may also be utilized for building construction.</t>
  </si>
  <si>
    <r>
      <rPr>
        <sz val="8"/>
        <color rgb="FF333333"/>
        <rFont val="Verdana"/>
        <family val="2"/>
      </rPr>
      <t>CHC Nursing School Sugarloaf II</t>
    </r>
  </si>
  <si>
    <t>The project includes the fit out and renovation of the Chateau with associated site work. It will provide a space for the program to commence to provide all the lab, teaching, and support spaces for the full Nursing School program.</t>
  </si>
  <si>
    <r>
      <rPr>
        <sz val="8"/>
        <color rgb="FF333333"/>
        <rFont val="Verdana"/>
        <family val="2"/>
      </rPr>
      <t>ChesPenn Health Services Eastside</t>
    </r>
  </si>
  <si>
    <t>ChesPenn Health Services</t>
  </si>
  <si>
    <t>ChesPenn's vision is to construct a new second floor above our existing one story medical office building known as ChesPenn's Center for Family Health at Eastside located at 125 E. 9th Street in Chester. Two stair towers and an elevator shall provide access to the new second floor. The first floor will be partially modified as required by the addition.</t>
  </si>
  <si>
    <r>
      <rPr>
        <sz val="8"/>
        <color rgb="FF333333"/>
        <rFont val="Verdana"/>
        <family val="2"/>
      </rPr>
      <t>Chester Ash Memorial Park</t>
    </r>
  </si>
  <si>
    <t>Planned improvements include earthwork, grading, and stormwater management features to resolve chronic flooding. Infrastructure upgrades will provide new utilities, site structures, lighting, and light pole fixtures to enhance safety and accessibility. Recreational features include a picnic pavilion, updated playground, restored lawns, landscaped areas, and extensive tree plantings to provide shade and improve environmental resilience. Fencing and related improvements will help define and secure spaces.</t>
  </si>
  <si>
    <r>
      <rPr>
        <sz val="8"/>
        <color rgb="FF333333"/>
        <rFont val="Verdana"/>
        <family val="2"/>
      </rPr>
      <t>Chester Upland Athletic Complex</t>
    </r>
  </si>
  <si>
    <t xml:space="preserve">Chester Upland School District </t>
  </si>
  <si>
    <t>The project will include the construction of a new, state-of-the-art athletic complex featuring an athletic training facility, grandstands, a concession stand, an eight-lane track, an artificial turf field, and designated off-street parking areas.</t>
  </si>
  <si>
    <r>
      <rPr>
        <sz val="8"/>
        <color rgb="FF333333"/>
        <rFont val="Verdana"/>
        <family val="2"/>
      </rPr>
      <t>Chester Waterfront</t>
    </r>
  </si>
  <si>
    <t>Power Home Remodeling Group, LLC</t>
  </si>
  <si>
    <t>The project consists of two major improvements along the Chester waterfront. At 742 W. Front Street, Power Home Remodeling will complete a  fit-out of existing space for warehouse operations, including racking, storage for custom windows and doors, dock levelers, a training center, and offices for staff. At the Historic Wharf building, Power will reconfigure and renovate its headquarters to support continued retention and expanded hiring across all departments.</t>
  </si>
  <si>
    <r>
      <rPr>
        <sz val="8"/>
        <color rgb="FF333333"/>
        <rFont val="Verdana"/>
        <family val="2"/>
      </rPr>
      <t>Chestnut Hill Hospital Infrastructure</t>
    </r>
  </si>
  <si>
    <t xml:space="preserve">Temple Health- Chestnut Hill Hospital </t>
  </si>
  <si>
    <t>The project will install rooftop safety equipment at designated work areas at the hosptial and remove and replace all areas of wet insulation and roofing system identified by infrared scan.</t>
  </si>
  <si>
    <r>
      <rPr>
        <sz val="8"/>
        <color rgb="FF333333"/>
        <rFont val="Verdana"/>
        <family val="2"/>
      </rPr>
      <t>Chichester High School Renovation II</t>
    </r>
  </si>
  <si>
    <t>The project includes building-wide renovations to Chichester High School including general classroom renovations, new science labs, conversion of an existing LGI to instructional space, administrative office renovations, media center reconfiguration, new kitchen, serving area and cafeteria renovations, renovations to the technical education wing, and replacement of doors and windows.</t>
  </si>
  <si>
    <r>
      <rPr>
        <sz val="8"/>
        <color rgb="FF333333"/>
        <rFont val="Verdana"/>
        <family val="2"/>
      </rPr>
      <t>Child and Career Center Coatesville</t>
    </r>
  </si>
  <si>
    <t>The proposed renovations would include new lighting, flooring, cabinetry, fixtures, safety and security systems, and other improvements to the program area. Bathrooms throughout the building would be upgraded and improved to meet current ADA and Department of Health standards. The RACP funds would be used to offset a portion of the work being performed by the general, electrical, HVAC, and plumbing contractors.</t>
  </si>
  <si>
    <r>
      <rPr>
        <sz val="8"/>
        <color rgb="FF333333"/>
        <rFont val="Verdana"/>
        <family val="2"/>
      </rPr>
      <t>Child and Career Center Great Valley II</t>
    </r>
  </si>
  <si>
    <t>The Chester County Intermediate Unit (CCIU) will construct a new school campus.</t>
  </si>
  <si>
    <r>
      <rPr>
        <sz val="8"/>
        <color rgb="FF333333"/>
        <rFont val="Verdana"/>
        <family val="2"/>
      </rPr>
      <t>Children's Crisis Treatment Center II</t>
    </r>
  </si>
  <si>
    <t>Children's Crisis Treatment Center (CCTC) is developing a new 38,000-square-foot behavioral health facility. The project comprises: pre-construction sitework; core and shell construction of the building; and environmental remediation.</t>
  </si>
  <si>
    <r>
      <rPr>
        <sz val="8"/>
        <color rgb="FF333333"/>
        <rFont val="Verdana"/>
        <family val="2"/>
      </rPr>
      <t xml:space="preserve">Chippewa Twp Volunteer Fire Station </t>
    </r>
  </si>
  <si>
    <t>The project centers on construction of an all-new station for the Chippewa Township Volunteer Fire Department. This includes demolition, utilities, grading, and related work. Construction will commence with exterior buildout of the new station structure before moving to interior buildout and finishes.</t>
  </si>
  <si>
    <r>
      <rPr>
        <sz val="8"/>
        <color rgb="FF333333"/>
        <rFont val="Verdana"/>
        <family val="2"/>
      </rPr>
      <t>Citizens Bank Building Rehabilitation</t>
    </r>
  </si>
  <si>
    <t>Mercer County</t>
  </si>
  <si>
    <t>This Project will transform a deteriorated, County-owned property into a functional, modern municipal office and leasable business space. RACP funds will support critical improvements; elevator installation, ADA-compliant restrooms, and reconfigured office space; exterior drainage, roof replacement, masonry and concrete repairs; asbestors abatement; basement rehabilitation with new drainage, sump its, and MEP replacement.</t>
  </si>
  <si>
    <r>
      <rPr>
        <sz val="8"/>
        <color rgb="FF333333"/>
        <rFont val="Verdana"/>
        <family val="2"/>
      </rPr>
      <t>City of Corry Public Safety Building</t>
    </r>
  </si>
  <si>
    <t xml:space="preserve">This project entails construction of a new Public Safety Building on a designated former brownfield site under deed covenants for long-term environmental monitoring. The facility will consolidate Corry's paid fire and police departments into one modern, efficient, and code-compliant location. Construction includes a low-bay area for offices, living quarters, restrooms, locker rooms, detention cells, evidence storage, and support spaces, along with a high-bay area housing properly sized apparatus bays and police vehicle garages. </t>
  </si>
  <si>
    <r>
      <rPr>
        <sz val="8"/>
        <color rgb="FF333333"/>
        <rFont val="Verdana"/>
        <family val="2"/>
      </rPr>
      <t xml:space="preserve">Clair Global Campus Expansion II </t>
    </r>
  </si>
  <si>
    <t>The project will involve the construction and expansion of Clair Global's headquarters to include; new office and warehouse space, green lighting practices, solar panel roofing, road and stormwater improvements.</t>
  </si>
  <si>
    <r>
      <rPr>
        <sz val="8"/>
        <color rgb="FF333333"/>
        <rFont val="Verdana"/>
        <family val="2"/>
      </rPr>
      <t>Clarion Hospital Critical Care</t>
    </r>
  </si>
  <si>
    <t>Clarion Hospital</t>
  </si>
  <si>
    <t>The project entails a comprehensive renovation to Clarion Hospital's existing ICU and Med-Surg units. Improvements will address deteriorating infrastructure and include upgrades to obsolete equipment. These enhancements will modernize patient spaces, enhance safety and comfort, and create a more efficient environment for delivering care.</t>
  </si>
  <si>
    <r>
      <rPr>
        <sz val="8"/>
        <color rgb="FF333333"/>
        <rFont val="Verdana"/>
        <family val="2"/>
      </rPr>
      <t>Clark Park II</t>
    </r>
  </si>
  <si>
    <t>The project includes extensive sidewalk reconstruction throughout the park to improve accessibility and safety. New lighting will be installed throughout the park. A new picnic area with supporting infrastructure will be created. Streetscape improvements such as improved crosswalks will increase pedestrian safety.</t>
  </si>
  <si>
    <r>
      <rPr>
        <sz val="8"/>
        <color rgb="FF333333"/>
        <rFont val="Verdana"/>
        <family val="2"/>
      </rPr>
      <t>Cliff Park Cabins</t>
    </r>
  </si>
  <si>
    <t>Cliff Park Resort LLC</t>
  </si>
  <si>
    <t>The project will construct compact cabins and a centralized Commons on the Cliff Park resort grounds at the gateway to the Delaware Water Gap. Cabins will be self-contained with high-efficiency HVAC and private fire rings; the Commons will offer a small market, light food-and-beverage service, a campfire lawn, and a gear library, supported by boardwalks/firm paths, permeable parking, dark-sky lighting, and rain-garden stormwater BMPs.</t>
  </si>
  <si>
    <r>
      <rPr>
        <sz val="8"/>
        <color rgb="FF333333"/>
        <rFont val="Verdana"/>
        <family val="2"/>
      </rPr>
      <t>Club One Center Adaptive Re-Use</t>
    </r>
  </si>
  <si>
    <t>Walnut Penn Shady, LP</t>
  </si>
  <si>
    <t>The project will create a mixed-use retail, office, biotech, residential, and public parking development on the former Clube One Fitness Center site.</t>
  </si>
  <si>
    <r>
      <rPr>
        <sz val="8"/>
        <color rgb="FF333333"/>
        <rFont val="Verdana"/>
        <family val="2"/>
      </rPr>
      <t>CMU Robotics Innovation Ctr</t>
    </r>
  </si>
  <si>
    <t>The project will build a Physical AI Accelerator in the Robotics Innovation Center. The Accelerator will provide space for corporate landing parties and start-ups to collaborate with CMU researchers and access the full spectrum of state-of-the-art capabilities for the development of Physical AI.</t>
  </si>
  <si>
    <r>
      <rPr>
        <sz val="8"/>
        <color rgb="FF333333"/>
        <rFont val="Verdana"/>
        <family val="2"/>
      </rPr>
      <t>Cobbs Creek Stream Restoration III</t>
    </r>
  </si>
  <si>
    <t>The Cobbs Creek construction project is a multi-phase redevelopment designed to restore and reimagine this historic site as a hub for community, education, and recreation.</t>
  </si>
  <si>
    <r>
      <rPr>
        <sz val="8"/>
        <color rgb="FF333333"/>
        <rFont val="Verdana"/>
        <family val="2"/>
      </rPr>
      <t>Coblentz Corner</t>
    </r>
  </si>
  <si>
    <t>Community Strategies Group (formerly Columbia County Housing Corporation)</t>
  </si>
  <si>
    <t>The project includes construction of interior buildout of program areas. Eligible costs include structural steel repairs, masonry, HVAC, plumbing, electrical, life-safety systems, and code-compliant finishes. Funds may also cover permanently affixed equipment required for the restaurant incubator kitchens and maker-space.</t>
  </si>
  <si>
    <r>
      <rPr>
        <sz val="8"/>
        <color rgb="FF333333"/>
        <rFont val="Verdana"/>
        <family val="2"/>
      </rPr>
      <t>Coca-Cola Park</t>
    </r>
  </si>
  <si>
    <t>The project will include physical improvements and enhancements directly to Coca-Cola Park and its facilities within. They will improve the infrastructure and amenities offered by the park to the fans.</t>
  </si>
  <si>
    <r>
      <rPr>
        <sz val="8"/>
        <color rgb="FF333333"/>
        <rFont val="Verdana"/>
        <family val="2"/>
      </rPr>
      <t>Cogeneration Infrastructure Upgrades</t>
    </r>
  </si>
  <si>
    <t>Dart Container Corporation of Pennsylvania</t>
  </si>
  <si>
    <t>Upper Leacock Township</t>
  </si>
  <si>
    <t xml:space="preserve">The Co-gen system project will involve multiple steps starting with contracted work through PPL. It starts with PPL upgrading the communication path from Dart to PPL from Analog to Direct fiber. Then, the project work includes upgrading two substations: West Hempfield and South Akron. The substations have multiple components including SCADA alarms, Alarm Management System, Relay and controls, and functional relay logic checks. All the work is contracted through PPL with verified unionized internal and external companies. </t>
  </si>
  <si>
    <r>
      <rPr>
        <sz val="8"/>
        <color rgb="FF333333"/>
        <rFont val="Verdana"/>
        <family val="2"/>
      </rPr>
      <t>College Avenue Redevelopment II</t>
    </r>
  </si>
  <si>
    <t>The rehabilitation of the parking garage and the strategic reuse of the former UPMC building site represent a substantial community redevelopment of this section of the city of Lancaster, and will improve the quality of life of many community residents.</t>
  </si>
  <si>
    <r>
      <rPr>
        <sz val="8"/>
        <color rgb="FF333333"/>
        <rFont val="Verdana"/>
        <family val="2"/>
      </rPr>
      <t>College of Physicians of Philadelphia Campus</t>
    </r>
  </si>
  <si>
    <t>The project builds repurposes the adjacent historic Swedenborgian church property for public educational and programming purposes, including necessary infrastructure improvements.</t>
  </si>
  <si>
    <r>
      <rPr>
        <sz val="8"/>
        <color rgb="FF333333"/>
        <rFont val="Verdana"/>
        <family val="2"/>
      </rPr>
      <t>Collier Twp Community Center</t>
    </r>
  </si>
  <si>
    <t>Collier Township</t>
  </si>
  <si>
    <t xml:space="preserve">The project entails construction of a multi-field sports complex with three new baseball fields, a regulation soccer field, concession stand, expanded parking, and a walking trail in Collier Township. RACP funds will support site preparation, including demolition for the facilities. In addition, the project will also require utilities, sidewalks, parking upgrades, light poles, and irrigation. </t>
  </si>
  <si>
    <r>
      <rPr>
        <sz val="8"/>
        <color rgb="FF333333"/>
        <rFont val="Verdana"/>
        <family val="2"/>
      </rPr>
      <t>Colonial Industrial Quarter Heritage Site</t>
    </r>
  </si>
  <si>
    <t>Historic Bethlehem Museums &amp; Sites, Inc.</t>
  </si>
  <si>
    <t>The Heritage Site Infrastructure &amp; Accessibility Project will advance critical improvements in Bethlehem's Colonial Industrial Quarter, part of the UNESCO World Heritage Site. The project includes creating and stabilizing walkways and stairs, adding handicap-accessible pathways to connect Main Street with the restored Grist Miller's House and Smithy, and enhancing circulation for all visitors. It will restore and reopen the 1761 Tannery—creating new exhibition and program space—while exterior restoration of the 1869 Luckenbach Mill will protect its historic integrity.</t>
  </si>
  <si>
    <r>
      <rPr>
        <sz val="8"/>
        <color rgb="FF333333"/>
        <rFont val="Verdana"/>
        <family val="2"/>
      </rPr>
      <t>Commercial - 4151 Lancaster Avenue II</t>
    </r>
  </si>
  <si>
    <t>RACP funds will exclusively support the commercial portion of the 4151 Lancaster Avenue development. The requested funding will be dedicated to the acquisition, construction, site work, infrastructure improvements, and interior fit-out of commercial space encompassing the ground floor and basement only. The investment will deliver essential health, education, and childcare services to an underserved corridor, drive local job opportunities, and serve as a catalyst for further economic revitalization in West Philadelphia.</t>
  </si>
  <si>
    <r>
      <rPr>
        <sz val="8"/>
        <color rgb="FF333333"/>
        <rFont val="Verdana"/>
        <family val="2"/>
      </rPr>
      <t>Commercial - Thrive Village PHL</t>
    </r>
  </si>
  <si>
    <t>Thrive Village PHL</t>
  </si>
  <si>
    <t xml:space="preserve">RACP funds will be used for the development of the health and wellness-focused commercial space on the first two floors, and for exterior improvements and landscaping to create a “Food as Medicine” Park. This funding will support infrastructure for food trucks, plant-based vendors, and a shipping container farm dedicated to urban agriculture and resident training. The funds shall be used towards the acquisition, construction, infrastructure, surface parking, fit-out, and other costs. </t>
  </si>
  <si>
    <r>
      <rPr>
        <sz val="8"/>
        <color rgb="FF333333"/>
        <rFont val="Verdana"/>
        <family val="2"/>
      </rPr>
      <t>Community Education Center</t>
    </r>
  </si>
  <si>
    <t>District One Community Education Center Inc</t>
  </si>
  <si>
    <t>The renovation and expansion of the Community Education Center (CEC) building will modernize the facility while building a multi-story residential building of 200 units, with 50% being affordable, ensuring long-term housing stability for the neighborhood. The RACP scope of this project is the community facility, which faces serious challenges, including outdated mechanical systems, accessibility barriers, and deteriorating structural components.</t>
  </si>
  <si>
    <r>
      <rPr>
        <sz val="8"/>
        <color rgb="FF333333"/>
        <rFont val="Verdana"/>
        <family val="2"/>
      </rPr>
      <t>Community Kitchen Pittsburgh II</t>
    </r>
  </si>
  <si>
    <t>Community Kitchen Pittsburgh</t>
  </si>
  <si>
    <t>The new Community Kitchen Pittsburgh renovations will include the following: framing and demising walls; dropped ceilings; plumbing, electrical, HVAC; installation of hard wired/plumbed equipment; and fit out (flooring, cabinetry, painting, doors, AV and IT installation, signage, security cameras). Some of the exterior doors and windows will be repaired or replaced; repairs to the parking area and loading dock doors.</t>
  </si>
  <si>
    <r>
      <rPr>
        <sz val="8"/>
        <color rgb="FF333333"/>
        <rFont val="Verdana"/>
        <family val="2"/>
      </rPr>
      <t>Concept School Renovations</t>
    </r>
  </si>
  <si>
    <t>This project will be completed on The Concept School's existing property. Planned improvements include:new building façade and school entrance, parking lot reconfiguration and front landscaping, redesigned front lobby, new classrooms/study spaces, continuous library, additional storage, new offices and updated staff room.</t>
  </si>
  <si>
    <r>
      <rPr>
        <sz val="8"/>
        <color rgb="FF333333"/>
        <rFont val="Verdana"/>
        <family val="2"/>
      </rPr>
      <t>Conewago Clearfield Facility</t>
    </r>
  </si>
  <si>
    <t>Firetree Ltd</t>
  </si>
  <si>
    <t>The renovated building will feature fully furnished resident bedrooms, staff and resident bathrooms designed for accessibility and privacy, and dedicated office space to support administrative operations and case management. In addition, the facility will include recreational and group therapy rooms to foster peer support, structured treatment, and wellness activities. A full commercial kitchen and dining area will provide residents with nutritious meals prepared on-site, while also offering opportunities for life-skills training such as cooking, nutrition, and meal planning.</t>
  </si>
  <si>
    <r>
      <rPr>
        <sz val="8"/>
        <color rgb="FF333333"/>
        <rFont val="Verdana"/>
        <family val="2"/>
      </rPr>
      <t>Connellsville Commercial Revitalization</t>
    </r>
  </si>
  <si>
    <t>Shallenberger Construction Inc</t>
  </si>
  <si>
    <t>The proposed project includes the demolition, site work and construction of a new building along Route 119 N. The building will include space for an urgent care facility and other medical offices. There will also be additional space for office, retail and/or commercial users.</t>
  </si>
  <si>
    <r>
      <rPr>
        <sz val="8"/>
        <color rgb="FF333333"/>
        <rFont val="Verdana"/>
        <family val="2"/>
      </rPr>
      <t>Conshohocken Borough Public Facility</t>
    </r>
  </si>
  <si>
    <t xml:space="preserve">Conshohocken Borough </t>
  </si>
  <si>
    <t>Funds will be utilized for percentages of hard construction costs, site improvements and soft costs associated with the construction of a coordinated public safety services facility that will house both Fire and EMS for the Borough of Conshohocken and also for all mutual aid agreements in place with surrounding municipalities.</t>
  </si>
  <si>
    <r>
      <rPr>
        <sz val="8"/>
        <color rgb="FF333333"/>
        <rFont val="Verdana"/>
        <family val="2"/>
      </rPr>
      <t>Cool Valley III</t>
    </r>
  </si>
  <si>
    <t>Site improvements for the Cool Valley project will involve the construction of roads and utilities for eight development pads. The roads within the site development area will provide internal circulation for vehicles and connect to the State-owned Road system. Utilities will include electric, gas, telecommunications, water, sanitary sewer, and storm sewer. The utilities will be made available along each development pad so connections can be made for the proposed buildings.</t>
  </si>
  <si>
    <r>
      <rPr>
        <sz val="8"/>
        <color rgb="FF333333"/>
        <rFont val="Verdana"/>
        <family val="2"/>
      </rPr>
      <t>Coolbaugh Township Building</t>
    </r>
  </si>
  <si>
    <t>The project will involve structural, roofing, and exterior envelope improvements to the historic former Saint Alphonsus Retreat House. The scope includes removal of the deteriorated tower and infilling the opening, reroofing with new shingles, flashing, and underlayment, and replacement of failing windows and exterior doors. Additional work includes repointing masonry, repairing façade cracks, replacing plaster ceilings, and cleaning and painting steel lintels.</t>
  </si>
  <si>
    <r>
      <rPr>
        <sz val="8"/>
        <color rgb="FF333333"/>
        <rFont val="Verdana"/>
        <family val="2"/>
      </rPr>
      <t xml:space="preserve">Cornerstone Christian Academy </t>
    </r>
  </si>
  <si>
    <t>Cornerstone Christian Academy</t>
  </si>
  <si>
    <t>CCA will renovate the recently acquired former City School building in Philadelphia's Spruce Hill neighborhood. Renovations will include the following: selective demolition, concrete work, masonry restoration including "tower" repairsnew drywall, doors, windows, and finishes, installation of one Limited Use/ Limited Application elevator and two wheelchair, lifts to provide ADA access, new fire protection, roofing, flooring, painting, plumbing, HVAC, full electrical service (distribution and low voltage), and sitework including ramps/steps/concrete patching.</t>
  </si>
  <si>
    <r>
      <rPr>
        <sz val="8"/>
        <color rgb="FF333333"/>
        <rFont val="Verdana"/>
        <family val="2"/>
      </rPr>
      <t>County Government Center Parking</t>
    </r>
  </si>
  <si>
    <t>The county will replace the existing parking structure with a new 3-tiered precast parking garage structure in the footprint of the existing garage. The new garage will contain approximately 325 parking spaces with numerous EV charging stations, secured parking areas, and storage areas to support the Civic Center. The structure will include new egress stair towers and elevators and access from the alleyway leading onto Union Street.</t>
  </si>
  <si>
    <r>
      <rPr>
        <sz val="8"/>
        <color rgb="FF333333"/>
        <rFont val="Verdana"/>
        <family val="2"/>
      </rPr>
      <t>Crafton Towers</t>
    </r>
  </si>
  <si>
    <t>Crafton Borough</t>
  </si>
  <si>
    <t>We plan to use the RACP funds towards the renovation project at Crafton Towers. More specifically, the crucial upgrades to the building's electrical, HVAC, and plumbing systems.</t>
  </si>
  <si>
    <r>
      <rPr>
        <sz val="8"/>
        <color rgb="FF333333"/>
        <rFont val="Verdana"/>
        <family val="2"/>
      </rPr>
      <t>Cramer Long Term Parking Facility</t>
    </r>
  </si>
  <si>
    <t>Remarc Properties, LLC</t>
  </si>
  <si>
    <t>This project will redevelop and improve the Cramer Long Term Parking facility. Work will include site preparation, grading, and earthwork; installation of new foundations and structural framing; plumbing and electrical upgrades; parking and paving improvements; and the addition of on-site utilities including water and sewer connections. The project also entails curbing, stormwater conveyance, and access improvements.</t>
  </si>
  <si>
    <r>
      <rPr>
        <sz val="8"/>
        <color rgb="FF333333"/>
        <rFont val="Verdana"/>
        <family val="2"/>
      </rPr>
      <t>Cranberry Rec Center</t>
    </r>
  </si>
  <si>
    <t>The project will acquire and prepare underutilized land for the construction of a modern recreation and community engagement center. The project will involve property acquisition and significant site preparation and infrastructure upgrades necessary to make the site development ready. Work will include grading and earthwork, installation of stormwater management facilities, utility extensions, pedestrian access, parking areas, and associated landscaping.</t>
  </si>
  <si>
    <r>
      <rPr>
        <sz val="8"/>
        <color rgb="FF333333"/>
        <rFont val="Verdana"/>
        <family val="2"/>
      </rPr>
      <t>Crayola Experience</t>
    </r>
  </si>
  <si>
    <t>Crayola LLC</t>
  </si>
  <si>
    <t xml:space="preserve">The proposed project entails a series of infrastructure improvements to the building that houses the Crayola Experience, located in Easton. RACP funds would encompass repairs and renovations to the roof, masonry, windows, and main electrical, plumbing, and HVAC systems. In addition, interior and exterior renovations to the facility including selective interior demolition, millwork, flooring, framing, drywall, painting, elevators/stairs, restrooms, lighting, and signage. </t>
  </si>
  <si>
    <r>
      <rPr>
        <sz val="8"/>
        <color rgb="FF333333"/>
        <rFont val="Verdana"/>
        <family val="2"/>
      </rPr>
      <t>Crossing Elimination and Hazard Reduction</t>
    </r>
  </si>
  <si>
    <t>Redevelopment Authority of the County of Berks</t>
  </si>
  <si>
    <t>The project will eliminate all of the significant safety issues on a rail corridor used for the transportation of hazmat and other freight and passengers. It will eliminate one crossing, improve 7 at-grade crossings, and replace 3 bridges.</t>
  </si>
  <si>
    <r>
      <rPr>
        <sz val="8"/>
        <color rgb="FF333333"/>
        <rFont val="Verdana"/>
        <family val="2"/>
      </rPr>
      <t>Crossings at Penn Ridge</t>
    </r>
  </si>
  <si>
    <t>Crossings at Penn Ridge LLC</t>
  </si>
  <si>
    <t>The project will involve sitework development in Millersville Borough that will entail the development of commercial buildings, mixed-use buildings, and multi-family dwelling units. Site development will include E&amp;S controls, excavation and sitework, sanitary sewer installation, installation of a water system, storm water infrastructure, installation of gas, installation of electricity, basin conversion, and rock crushing and processing. Other site amenities will include parking lots, sidewalks, park benches, landscaping, signage, streetlights, parking lot lights, and mailboxes.</t>
  </si>
  <si>
    <r>
      <rPr>
        <sz val="8"/>
        <color rgb="FF333333"/>
        <rFont val="Verdana"/>
        <family val="2"/>
      </rPr>
      <t>Crozer Behavioral Healthcare Center</t>
    </r>
  </si>
  <si>
    <t>CROZER POB II LLC</t>
  </si>
  <si>
    <t xml:space="preserve">RACP funds will be used to purchase, renovate, and fit out the Crozer Behavioral Healthcare Center, transforming the former Crozer POB II building into a modern facility. Eligible costs include select demolition; carpentry, drywall, millwork, and countertops; ornamental and miscellaneous metals; roofing and sealants; storefronts, windows, and automatic doors; hardware and finishes; flooring, tile, acoustical ceilings, painting, signage, and casework; partitions, cubicle curtains, and accessories; elevators; food service equipment; plumbing, HVAC, electrical, and low-voltage security and surveillance. </t>
  </si>
  <si>
    <r>
      <rPr>
        <sz val="8"/>
        <color rgb="FF333333"/>
        <rFont val="Verdana"/>
        <family val="2"/>
      </rPr>
      <t>Cumru Twp Commercial Plaza</t>
    </r>
  </si>
  <si>
    <t>The project will renovate the commercial center which will upgrade facades, modernize building exteriors, and improve site design, while also providing critical amenities such as enhanced lighting, landscaping, pedestrian connections, and safe parking areas.</t>
  </si>
  <si>
    <r>
      <rPr>
        <sz val="8"/>
        <color rgb="FF333333"/>
        <rFont val="Verdana"/>
        <family val="2"/>
      </rPr>
      <t>Curtis Institute of Music Black Box Theater</t>
    </r>
  </si>
  <si>
    <t>For the Curtis Institute of Music Black Box Theater: Phase 1 Infrastructure Project, Curtis will partner with vendors to design, construct, and build a new theater space which will entail thousands of hours of construction work, resulting in a best-in-class rehearsal and flexible performance facility that is not available in the region and will draw both up-and-coming and world-renowned artists to learn, work, and perform in the city.</t>
  </si>
  <si>
    <r>
      <rPr>
        <sz val="8"/>
        <color rgb="FF333333"/>
        <rFont val="Verdana"/>
        <family val="2"/>
      </rPr>
      <t>Curtis Life Science Graduate Suite</t>
    </r>
  </si>
  <si>
    <t xml:space="preserve">The project will convert existing vacant office space into first-class move-in-ready laboratory research suites. All of the suites will have separate laboratory and office spaces for future tenants. The laboratory areas will be equipped with specialized equipment and workspaces designed for cell therapy and other clinical research, while the office spaces will be fully furnished with desks, conference furniture, and kitchenettes. </t>
  </si>
  <si>
    <r>
      <rPr>
        <sz val="8"/>
        <color rgb="FF333333"/>
        <rFont val="Verdana"/>
        <family val="2"/>
      </rPr>
      <t>CYC of Wyoming Valley</t>
    </r>
  </si>
  <si>
    <t xml:space="preserve">Catholic Youth Center of Wyoming Valley </t>
  </si>
  <si>
    <t>The scope of work includes Installation of a new ADA accessible entrance including a ramp and modifications to the door, Upgrades to the existing HVAC system and replacement of existing RTU, which are in poor condition, and Replacement of the existing roof, which towards the end of its service life.</t>
  </si>
  <si>
    <r>
      <rPr>
        <sz val="8"/>
        <color rgb="FF333333"/>
        <rFont val="Verdana"/>
        <family val="2"/>
      </rPr>
      <t xml:space="preserve">Dallas Suits </t>
    </r>
  </si>
  <si>
    <t>Earthwork reshapes the site, setting the stage for foundations, footers, and underground utilities. Sidewalks, curbs, and road surfaces are crafted, while insurance mitigates risks during construction. Environmental reports and property appraisals safeguard against hazards and evaluate value. Watertap-in fees secure access to local resources, and the land cost itself forms a substantial part of theinvestment. Each element, from planning to execution, contributes to the successful development of the property.</t>
  </si>
  <si>
    <r>
      <rPr>
        <sz val="8"/>
        <color rgb="FF333333"/>
        <rFont val="Verdana"/>
        <family val="2"/>
      </rPr>
      <t>Danville Industrial Distribution Center</t>
    </r>
  </si>
  <si>
    <t xml:space="preserve">The proposed RACP scope of work encompasses various tasks for Warehouses 1 and 2. Work at Warehouse 1 will include a three-sided shed that will serve as a warehouse building extension. Warehouse 2 will be improved to provide offices, mezzanine space, restrooms, and related site work including retention pond and rail line upgrades. The warehouse rehabilitation will allow Prime PA LLC/Sherwood Lumber to be operational in Danville, increasing job opportunities in multiple sectors, including industrial and trucking. </t>
  </si>
  <si>
    <r>
      <rPr>
        <sz val="8"/>
        <color rgb="FF333333"/>
        <rFont val="Verdana"/>
        <family val="2"/>
      </rPr>
      <t xml:space="preserve">DCIU Folcroft Renovation and Addition II </t>
    </r>
  </si>
  <si>
    <t>The project will renovate the existing CTE classrooms and labs. Construction of an early childhood wing will allow both Head Start and Early Intervention programming to be in a central location. The construction of a career and technical education wing will allow for additional CTE programs at this location.</t>
  </si>
  <si>
    <r>
      <rPr>
        <sz val="8"/>
        <color rgb="FF333333"/>
        <rFont val="Verdana"/>
        <family val="2"/>
      </rPr>
      <t>DeAngelo Youth Sports Complex II</t>
    </r>
  </si>
  <si>
    <t>This project will entail the construction of an indoor youth sports facility. The facility will include soccer fields, field hockey, basketball courts, and community gathering spaces.</t>
  </si>
  <si>
    <r>
      <rPr>
        <sz val="8"/>
        <color rgb="FF333333"/>
        <rFont val="Verdana"/>
        <family val="2"/>
      </rPr>
      <t>Deep Tech Commercialization Center</t>
    </r>
  </si>
  <si>
    <t>Pittsburgh Robotics Network</t>
  </si>
  <si>
    <t>RACP funds will be used to renovate and stabilize the facility to create a world-class center that positions Pittsburgh as an internationally recognized hub of deep tech innovation and talent. Investments will modernize and prepare the building for advanced use, ensuring it can host leading robotics, AI, and advanced manufacturing companies. The focus is on transforming an underutilized property into a safe, functional, and future-ready home for groundbreaking technologies, collaboration, and workforce development that strengthens the region's global competitiveness.</t>
  </si>
  <si>
    <r>
      <rPr>
        <sz val="8"/>
        <color rgb="FF333333"/>
        <rFont val="Verdana"/>
        <family val="2"/>
      </rPr>
      <t>Department of Public Works Yard</t>
    </r>
  </si>
  <si>
    <t>Funds will support the completion of the project in three consecutive phases of demolition, reconstruction, and expansion of the Department of Public Works (DPW) yard and facilities.</t>
  </si>
  <si>
    <r>
      <rPr>
        <sz val="8"/>
        <color rgb="FF333333"/>
        <rFont val="Verdana"/>
        <family val="2"/>
      </rPr>
      <t>DeSales University Welcome Center</t>
    </r>
  </si>
  <si>
    <t>This project entails the construction of the DeSales University Student Union/Welcome Center. This new building will serve as a focal point for parents, community members, prospective students, and visitors to DSU. The project will consist of two phases. Features of the building include a glass-enclosed lounge, presentation rooms, an Admissions area with offices and meeting rooms, an outdoor pavilion, and a bell tower.</t>
  </si>
  <si>
    <r>
      <rPr>
        <sz val="8"/>
        <color rgb="FF333333"/>
        <rFont val="Verdana"/>
        <family val="2"/>
      </rPr>
      <t>Develop North Versailles</t>
    </r>
  </si>
  <si>
    <t>North Versailles Township Industrial Development Authority</t>
  </si>
  <si>
    <t>North Versailles Township</t>
  </si>
  <si>
    <t>The Project will require the construction of a site pad, infrastructure and completion of an access road. The Project will include the construction of Site Contract-Retaining Walls, Grading, Paving, Parking Lot Lighting, Utilities, Landscaping, Curbs/Concrete, Irrigation, Gas line, Electric line, and Telecon.</t>
  </si>
  <si>
    <r>
      <rPr>
        <sz val="8"/>
        <color rgb="FF333333"/>
        <rFont val="Verdana"/>
        <family val="2"/>
      </rPr>
      <t>DiaVac Biotech Expansion Phase 2</t>
    </r>
  </si>
  <si>
    <t xml:space="preserve">Funds will support prevailing-wage eligible activities including architectural/engineering services, project management, permitting, bonding, general conditions, cleanroom and laboratory build-outs, specialized casework and biosafety hoods, mechanical/plumbing/fire suppression, HVAC, electrical systems, and insurance/safety. </t>
  </si>
  <si>
    <r>
      <rPr>
        <sz val="8"/>
        <color rgb="FF333333"/>
        <rFont val="Verdana"/>
        <family val="2"/>
      </rPr>
      <t>Dillon Floral II</t>
    </r>
  </si>
  <si>
    <t>Dillon Floral</t>
  </si>
  <si>
    <t>The project will construct a modern, energy-efficient floral distribution and warehousing facility at Dillon Floral's headquarters in Bloomsburg. Scope of work includes demolition and site preparation, installation of utilities and stormwater infrastructure, new paving and truck circulation improvements, construction of a state-of-the-art building with cold storage and distribution systems, and landscaping/site amenities.</t>
  </si>
  <si>
    <r>
      <rPr>
        <sz val="8"/>
        <color rgb="FF333333"/>
        <rFont val="Verdana"/>
        <family val="2"/>
      </rPr>
      <t>Dixie Cup Factory Site II</t>
    </r>
  </si>
  <si>
    <t xml:space="preserve">RACP funds would be utilized to construct the exterior and interior building improvements, including building stabilization, facade improvements, new windows and doors, installation of utilities, installation of all new building mechanicals (electric, plumbing, HVAC and fire protection), constructing the individual apartments, construction of common areas within the building, fit out of the dedicated commercial spaces inside the building, and related costs. </t>
  </si>
  <si>
    <r>
      <rPr>
        <sz val="8"/>
        <color rgb="FF333333"/>
        <rFont val="Verdana"/>
        <family val="2"/>
      </rPr>
      <t>DoS Holy Cross High School</t>
    </r>
  </si>
  <si>
    <t>Diocese of Scranton Catholic School System Inc.</t>
  </si>
  <si>
    <t>The scope of work includes the following considerations: construction of a new building addition with 8 classrooms; installation of a new elevator; upgrades to the existing boilers and HVAC system; replacement of the existing roof; improvements to the existing fire alarm system, cameras, and access controls.</t>
  </si>
  <si>
    <r>
      <rPr>
        <sz val="8"/>
        <color rgb="FF333333"/>
        <rFont val="Verdana"/>
        <family val="2"/>
      </rPr>
      <t>Douglass Twp Administration Bldg</t>
    </r>
  </si>
  <si>
    <t>Douglass Township</t>
  </si>
  <si>
    <t>The project includes full interior demolition to exterior wall studs, removal of hazardous materials (asbestos floor tiles, lead paint), and replacement of all major systems, including HVAC, roofing, windows, emergency generator, ADA accessibility, and security upgrades. The project expands public meeting space and reconfigures the lobby.</t>
  </si>
  <si>
    <r>
      <rPr>
        <sz val="8"/>
        <color rgb="FF333333"/>
        <rFont val="Verdana"/>
        <family val="2"/>
      </rPr>
      <t>Downingtown Boro Municipal Facilities</t>
    </r>
  </si>
  <si>
    <t>Borough of Downingtown</t>
  </si>
  <si>
    <t>RACP funding will directly support construction and capital improvements for three Borough facilities. At Borough Hall &amp; Annex, funds will cover floodproofing, structural renovations, new entrances, window replacements, MEP system upgrades, and ADA compliance. At the Public Works Facility (260 Norwood Rd), funding will build a new pre-engineered metal building, a salt shed, garage bays, and upgraded storage, along with paving, fencing, and site improvements.</t>
  </si>
  <si>
    <r>
      <rPr>
        <sz val="8"/>
        <color rgb="FF333333"/>
        <rFont val="Verdana"/>
        <family val="2"/>
      </rPr>
      <t>Downtown Indiana Redevelopment II</t>
    </r>
  </si>
  <si>
    <t xml:space="preserve">The proposed project would entail the design, bidding, permitting, and construction activities to renovate 600 Philadelphia Street building that is an architectural highlight of the Borough's main street. Although a major renovation / restoration project is underway, one area that is beyond our current budget is the desire to preserve the integrity of the exterior of the building, thus restoration of the brass facade, installing storm windows to protect the original bronze windows, and constructing an ingress/egress entryway/ramp into the lower level for ADA accessibility. </t>
  </si>
  <si>
    <r>
      <rPr>
        <sz val="8"/>
        <color rgb="FF333333"/>
        <rFont val="Verdana"/>
        <family val="2"/>
      </rPr>
      <t>Downtown Pittsburgh Facade</t>
    </r>
  </si>
  <si>
    <t>Grant funds will be used for construction-related facade improvements on underutilized Downtown office buildings identified for residential conversion. Anticipated costs include exterior repairs, window and entryway replacement, and structural stabilization as reflected in the accompanying RDA forms. These construction activities will prepare buildings for mixed-income housing and active commercial retail spaces, enhance safety and streetscape quality, and support the revitalization of Downtown Pittsburgh. Additional eligible expenses include permits and contingency.</t>
  </si>
  <si>
    <r>
      <rPr>
        <sz val="8"/>
        <color rgb="FF333333"/>
        <rFont val="Verdana"/>
        <family val="2"/>
      </rPr>
      <t>Downtown York Federal Post Office II</t>
    </r>
  </si>
  <si>
    <t>The project includes exterior façade improvements including marble and terracotta restoration, lighting, window replacement. Interior scope includes major mechanical upgrades and replacement of the HVAC system.</t>
  </si>
  <si>
    <r>
      <rPr>
        <sz val="8"/>
        <color rgb="FF333333"/>
        <rFont val="Verdana"/>
        <family val="2"/>
      </rPr>
      <t>Doylestown Hospital Catheterization Lab</t>
    </r>
  </si>
  <si>
    <t>Penn Medicine Doylestown Health</t>
  </si>
  <si>
    <t>The proposed scope of work will include the construction and renovation of the current space to accommodate new equipment necessary for performing routine and complex cardiovascular cases. RACP funds will be used to offset construction costs including: electrical upgrades, demolition and renovation of the ceiling, mechanical/HVAC needs, and other finishes to the space following major construction.</t>
  </si>
  <si>
    <r>
      <rPr>
        <sz val="8"/>
        <color rgb="FF333333"/>
        <rFont val="Verdana"/>
        <family val="2"/>
      </rPr>
      <t>Doylestown Waste Recycling Facility</t>
    </r>
  </si>
  <si>
    <t>Doylestown Waste Recycling, LLC</t>
  </si>
  <si>
    <t>New Britain Township</t>
  </si>
  <si>
    <t>In this project, the planned facility upgrades include the demolition of DWR's current recycling facility, and the construction of a new facility over the same footprint. The new building will house a picking station that allows recycled materials to be sorted from non-recycled materials, and a grinder that reduces the volume of such materials. The new facility will also feature an underground stormwater collection basin.</t>
  </si>
  <si>
    <r>
      <rPr>
        <sz val="8"/>
        <color rgb="FF333333"/>
        <rFont val="Verdana"/>
        <family val="2"/>
      </rPr>
      <t>Drexel University School of Medicine Bldg</t>
    </r>
  </si>
  <si>
    <t xml:space="preserve">IS 245 North 15th, LLC </t>
  </si>
  <si>
    <t>This project has multiple components: the first is consolidate vacant research and office space; the second is the replacement of the antiquated heating and cooling infrastructure with a state-of-the-art, energy-efficient co-generation plant.</t>
  </si>
  <si>
    <r>
      <rPr>
        <sz val="8"/>
        <color rgb="FF333333"/>
        <rFont val="Verdana"/>
        <family val="2"/>
      </rPr>
      <t>Drinker Street Towers II</t>
    </r>
  </si>
  <si>
    <t>This project will include new construction of a 5-story rental property. It will implement on-site parking, a landscaped courtyard/garden area, provide retail space within the building, provide all necessary utilities and infrastructure, provide necessary elevator service, and create onsite management and operations space.</t>
  </si>
  <si>
    <r>
      <rPr>
        <sz val="8"/>
        <color rgb="FF333333"/>
        <rFont val="Verdana"/>
        <family val="2"/>
      </rPr>
      <t>Dublin Diner Redevelopment</t>
    </r>
  </si>
  <si>
    <t>Dublin Town Center, LP</t>
  </si>
  <si>
    <t>The planned work for the Diner at Dublin Town Center involves a complete renovation of the existing building. Site preparation will include safety fencing, ground protection, demolition of the existing structure, and excavation for new footings and utilities. Concrete and masonry will form the foundation, walkways, and structural supports, followed by installation of steel beams, trusses, and framing. New storefront doors, windows, EPDM roofing, and Hardie Plank siding will modernize the exterior.</t>
  </si>
  <si>
    <r>
      <rPr>
        <sz val="8"/>
        <color rgb="FF333333"/>
        <rFont val="Verdana"/>
        <family val="2"/>
      </rPr>
      <t>DuBois Central Catholic Center II</t>
    </r>
  </si>
  <si>
    <t>The project entails construction of a Multi Purpose Complex to enhance education, health and wellness, and foster community engagement.</t>
  </si>
  <si>
    <r>
      <rPr>
        <sz val="8"/>
        <color rgb="FF333333"/>
        <rFont val="Verdana"/>
        <family val="2"/>
      </rPr>
      <t>Duplan Building</t>
    </r>
  </si>
  <si>
    <t>The project would entail acquisition, potential abatement of hazardous materials, demolition, construction, infrastructure, site improvements and other related costs associated with an elementary/middle school project.</t>
  </si>
  <si>
    <r>
      <rPr>
        <sz val="8"/>
        <color rgb="FF333333"/>
        <rFont val="Verdana"/>
        <family val="2"/>
      </rPr>
      <t>Duquesne University Health Sciences Bldg</t>
    </r>
  </si>
  <si>
    <t>This project involves the design and construction of a state-of-the-art academic and clinical facility for the School of Health Sciences. The new building will feature cutting-edge simulation centers, advanced research laboratories, flexible classrooms, and purpose-built spaces for interdisciplinary collaboration and community engagement.</t>
  </si>
  <si>
    <r>
      <rPr>
        <sz val="8"/>
        <color rgb="FF333333"/>
        <rFont val="Verdana"/>
        <family val="2"/>
      </rPr>
      <t>East Broad Top Railroad Rehabilitation V</t>
    </r>
  </si>
  <si>
    <t xml:space="preserve">EBT Foundation, Inc.. </t>
  </si>
  <si>
    <t>The project includes the construction of a replica East Broad Top Railroad station, which will serve as a public meeting and event space. Additionally, it involves the rehabilitation of the Saltillo Bridge, and landscaping and parking improvements at the former station grounds.</t>
  </si>
  <si>
    <r>
      <rPr>
        <sz val="8"/>
        <color rgb="FF333333"/>
        <rFont val="Verdana"/>
        <family val="2"/>
      </rPr>
      <t>East Huntingdon Infrastructure Supply</t>
    </r>
  </si>
  <si>
    <t>East Huntingdon Holdings LLC</t>
  </si>
  <si>
    <t xml:space="preserve">This project will involve the construction of a modern asphalt batch plant in East Huntingdon Township. The facility will be built on property owned by East Huntingdon Holdings and will include site preparation, foundations, utility connections, and installation of the asphalt production equipment. The plant will house storage silos, conveyor and mixing systems, and an on-site testing laboratory to ensure quality and compliance with PennDOT standards. Additional improvements will include access roads, truck scales, and stormwater management facilities to support safe and efficient operations. </t>
  </si>
  <si>
    <r>
      <rPr>
        <sz val="8"/>
        <color rgb="FF333333"/>
        <rFont val="Verdana"/>
        <family val="2"/>
      </rPr>
      <t>East Pennsboro Area SD Fitness Ctr</t>
    </r>
  </si>
  <si>
    <t>East Pennsboro Area School District</t>
  </si>
  <si>
    <t>East Pennsboro Area School District will renovate underutilized space at East Pennsboro Area Middle School to construct a community fitness center and relocate the Panther Pack food pantry. Renovations include demolition, structural upgrades, HVAC, lighting, flooring, ADA access, security systems, and installation of fitness equipment. The pantry relocation will include shelving, refrigeration, and improved access for families and donors.</t>
  </si>
  <si>
    <r>
      <rPr>
        <sz val="8"/>
        <color rgb="FF333333"/>
        <rFont val="Verdana"/>
        <family val="2"/>
      </rPr>
      <t>East Vincent Twp EMS Station</t>
    </r>
  </si>
  <si>
    <t>Friendship HLH &amp; A Inc</t>
  </si>
  <si>
    <t>East Vincent Township</t>
  </si>
  <si>
    <t>This new 911 Emergency Medical Services Ambulance Station will be new and entail all the necessary items including all ADA compliance that are permitted and needed to operate a 24/7 911 ambulance service.</t>
  </si>
  <si>
    <r>
      <rPr>
        <sz val="8"/>
        <color rgb="FF333333"/>
        <rFont val="Verdana"/>
        <family val="2"/>
      </rPr>
      <t>East Whiteland Twp Police Department II</t>
    </r>
  </si>
  <si>
    <t>This project entails the construction of a new station for the EWT police department. This purpose-built structure is designed to offer a dedicated space for all police operations, creating a specialized and efficient environment for law enforcement activities.</t>
  </si>
  <si>
    <r>
      <rPr>
        <sz val="8"/>
        <color rgb="FF333333"/>
        <rFont val="Verdana"/>
        <family val="2"/>
      </rPr>
      <t>Eastern University Walton Hall</t>
    </r>
  </si>
  <si>
    <t>The RACP funds will directly support the construction of an elevator in Eastern's Walton Hall to make accessibility improvements that address long-standing barriers for students, staff, and visitors.</t>
  </si>
  <si>
    <r>
      <rPr>
        <sz val="8"/>
        <color rgb="FF333333"/>
        <rFont val="Verdana"/>
        <family val="2"/>
      </rPr>
      <t>Easton-Berwick Street Renovation</t>
    </r>
  </si>
  <si>
    <t>ProJeCt of Easton, Inc.</t>
  </si>
  <si>
    <t>The project building will need extensive renovations to transform it into a state-of-the-art educational facility. Planned upgrades include an industrial elevator, modernized mechanical systems, energy-efficient windows that preserve the building's historic stained glass, a fire sprinkler system, and new electrical and plumbing systems. Additional features include new doors, custom carpentry and millwork, a fortified building envelope, and secure entry points.</t>
  </si>
  <si>
    <r>
      <rPr>
        <sz val="8"/>
        <color rgb="FF333333"/>
        <rFont val="Verdana"/>
        <family val="2"/>
      </rPr>
      <t>Economy Locker Country Store II</t>
    </r>
  </si>
  <si>
    <t>The proposed renovation and expansion will occur at the applicant's Worthington Lane facility, and will include the purchase and installation of equipment.</t>
  </si>
  <si>
    <r>
      <rPr>
        <sz val="8"/>
        <color rgb="FF333333"/>
        <rFont val="Verdana"/>
        <family val="2"/>
      </rPr>
      <t>Ecore Corporate Office</t>
    </r>
  </si>
  <si>
    <t xml:space="preserve">Ecore International, Inc. </t>
  </si>
  <si>
    <t>This project secures Ecore's future in Lancaster by establishing a corporate headquarters on the campus in Lancaster. It will transform a 100+ year old building into a modern corporate office. This office will be the meeting point for the company's hybrid workforce and provide additional space for the company.</t>
  </si>
  <si>
    <r>
      <rPr>
        <sz val="8"/>
        <color rgb="FF333333"/>
        <rFont val="Verdana"/>
        <family val="2"/>
      </rPr>
      <t>Edison at Rockwell Park</t>
    </r>
  </si>
  <si>
    <t>201 N Braddock Partners LLC</t>
  </si>
  <si>
    <t>The RACP Project will serve to revitalize and inject new life into 201 N Braddock Ave (The Edison), the creative heart and soul of Rockwell Park, by making some long overdue core &amp; shell improvements. The building is over 100 years old and has deferred maintenance that urgently needs addressed; particularly a new high roof to eliminate leaks and improve the tenant experience dramatically.</t>
  </si>
  <si>
    <r>
      <rPr>
        <sz val="8"/>
        <color rgb="FF333333"/>
        <rFont val="Verdana"/>
        <family val="2"/>
      </rPr>
      <t>Education Partnership Warehouse</t>
    </r>
  </si>
  <si>
    <t>Storehouse for Teachers dba The Education Partnership</t>
  </si>
  <si>
    <t>The project builds a new warehouse for The Education Partnership on its owned site in Pittsburgh to relieve capacity limits caused by growing in-kind donations. Work begins with site development: remediate and clear two unused acres, grade the site, and install needed infrastructure. Next comes new construction of a modern warehouse adding about 200 pallet positions to increase intake, organization, and distribution of donated supplies.</t>
  </si>
  <si>
    <r>
      <rPr>
        <sz val="8"/>
        <color rgb="FF333333"/>
        <rFont val="Verdana"/>
        <family val="2"/>
      </rPr>
      <t>Elan Gardens</t>
    </r>
  </si>
  <si>
    <t>Jewish Home of Eastern Pennsylvania dba ESNAR</t>
  </si>
  <si>
    <t>This project entails several phases but the first is to support the investments into land development, utility construction, vertical construction and framing of the expansion asset.</t>
  </si>
  <si>
    <r>
      <rPr>
        <sz val="8"/>
        <color rgb="FF333333"/>
        <rFont val="Verdana"/>
        <family val="2"/>
      </rPr>
      <t>Elite Athletix Training</t>
    </r>
  </si>
  <si>
    <t>The funds will be dedicated to the construction phase, covering essentials such as building insulation, painted insulation, and the installation of a drop ceiling. Funds will also cover preparation for and completion of new paint for the exterior and interior of the building. Safety measures will involve investments in security, including cameras and a padded safety wall. A new fire suppression system will also be installed as a safety measure. Funds will also cover landscaping, ADA-compliant doors, and signage. Renovations will extend to bathrooms and the creation of a kitchenette.</t>
  </si>
  <si>
    <r>
      <rPr>
        <sz val="8"/>
        <color rgb="FF333333"/>
        <rFont val="Verdana"/>
        <family val="2"/>
      </rPr>
      <t>Elmwood Park Zoo North America Exhibit</t>
    </r>
  </si>
  <si>
    <t xml:space="preserve">This project will entail the construction of a new North America Exhibit. This will include the construction of several exhibits that will eventually house bison, wolves, porcupines, grouse, marten, bald eagles, alligators, and otters. </t>
  </si>
  <si>
    <r>
      <rPr>
        <sz val="8"/>
        <color rgb="FF333333"/>
        <rFont val="Verdana"/>
        <family val="2"/>
      </rPr>
      <t>Elwyn Specialized Inpatient Unit</t>
    </r>
  </si>
  <si>
    <t>The project involves interior and exterior renovations to the existing Sun Center and Beatty Hall buildings on Elwyn's Media Campus. The renovation scope includes exterior upgrades such as new roofing, windows, doors, and an entrance canopy. Interior improvements will focus on ADA-compliant bathrooms, the conversion of existing kitchens into observation rooms, and the construction of double-occupancy rooms.</t>
  </si>
  <si>
    <r>
      <rPr>
        <sz val="8"/>
        <color rgb="FF333333"/>
        <rFont val="Verdana"/>
        <family val="2"/>
      </rPr>
      <t>Emerald View Park</t>
    </r>
  </si>
  <si>
    <t>Construction activities in this project will install an anchored soldier-pile retaining wall with concrete lagging, upgrade drainage (drainage composite and toe underdrain), reconstruct the affected trail section, repair/replace adjacent concrete stairs, and complete site restoration with vegetation and accessible trail finishes.</t>
  </si>
  <si>
    <r>
      <rPr>
        <sz val="8"/>
        <color rgb="FF333333"/>
        <rFont val="Verdana"/>
        <family val="2"/>
      </rPr>
      <t>EMIR Healing Center</t>
    </r>
  </si>
  <si>
    <t>EMIR-Every Murder Is Real</t>
  </si>
  <si>
    <t>The project will renovate the building to meet current occupancy standards for commercial real estate, to ensure alignment with historic building renovations, to improve operating efficiency through L.E.E.D. building standards for renovations in order to create a long-term home for EMIR Healing Center.</t>
  </si>
  <si>
    <r>
      <rPr>
        <sz val="8"/>
        <color rgb="FF333333"/>
        <rFont val="Verdana"/>
        <family val="2"/>
      </rPr>
      <t>Emmaus Community Welcome Center</t>
    </r>
  </si>
  <si>
    <t>Emmaus Community of Pittsburgh Inc.</t>
  </si>
  <si>
    <t xml:space="preserve">The project involes the development of a new Welcome Center by the Emmaus Community. RACP funding will encompass; construction and renovation to transform the existing property into the new facility; acquisition of the land and building which will serve as the site for the new Center. </t>
  </si>
  <si>
    <r>
      <rPr>
        <sz val="8"/>
        <color rgb="FF333333"/>
        <rFont val="Verdana"/>
        <family val="2"/>
      </rPr>
      <t>Empire Street Redevelopment</t>
    </r>
  </si>
  <si>
    <t xml:space="preserve">The project entails historic preservation and redevelopment of the vacant Empire Silk Mill. into multi-family housing RACP funds will encompass site preparation, concrete paving, exterior improvements, new doors and windows, interior finishes for units, new elevator, plumbing, and upgrades to the building mechanical systems. </t>
  </si>
  <si>
    <r>
      <rPr>
        <sz val="8"/>
        <color rgb="FF333333"/>
        <rFont val="Verdana"/>
        <family val="2"/>
      </rPr>
      <t>Energy Center Geo-Exchange</t>
    </r>
  </si>
  <si>
    <t>Harrisburg Energy Center, LLC</t>
  </si>
  <si>
    <t>The proposed RACP scope will be limited to the construction of the new mechanical building and the equipment housed therein, which includes heat pumps, buffer tanks, piping, pumps and related equipment.</t>
  </si>
  <si>
    <r>
      <rPr>
        <sz val="8"/>
        <color rgb="FF333333"/>
        <rFont val="Verdana"/>
        <family val="2"/>
      </rPr>
      <t>Enhanced Supervision Facility III</t>
    </r>
  </si>
  <si>
    <t>Adelphoi USA Inc.</t>
  </si>
  <si>
    <t>This project involves the construction of an Enhanced Supervision facility on Adelphoi's main campus. The new facility is designed specifically to meet the needs of adjudicated female youth who require a level of care more intensive than a group home but less restrictive than a secure residential setting. The enhanced supervision setting will incorporate several physical and operational differences that reflect its intermediate level of care. For example, instead of full locking mechanisms, the building will feature delayed-lock systems on doors.</t>
  </si>
  <si>
    <r>
      <rPr>
        <sz val="8"/>
        <color rgb="FF333333"/>
        <rFont val="Verdana"/>
        <family val="2"/>
      </rPr>
      <t>Ephrata Electric Division Facility</t>
    </r>
  </si>
  <si>
    <t>The Ephrata Borough Electric Division Facility project is comprised of sitework and construction activities associated with the construction of a new municipal building for the Electric Division.</t>
  </si>
  <si>
    <r>
      <rPr>
        <sz val="8"/>
        <color rgb="FF333333"/>
        <rFont val="Verdana"/>
        <family val="2"/>
      </rPr>
      <t>Esperanza Health North 5th II</t>
    </r>
  </si>
  <si>
    <t>EHC will utilize funds to renovate our expanded health center site located at 2940-44 North Fifth Street, Philadelphia, through proposed facility improvements to expand our capacity to deliver primary health care services and group health and wellness programs.</t>
  </si>
  <si>
    <r>
      <rPr>
        <sz val="8"/>
        <color rgb="FF333333"/>
        <rFont val="Verdana"/>
        <family val="2"/>
      </rPr>
      <t>Evolve Coaching Inclusion Center</t>
    </r>
  </si>
  <si>
    <t>Evolve Coaching Inc.</t>
  </si>
  <si>
    <t>5025 Penn Avenue, formerly Carl's TV which has been left vacant for several years, is a three-story building which also includes a lower level. All floors will be completely renovated to support Evolve's future Inclusion Center, a public gallery and training space on the first floor, Evolve's offices and client meeting spaces on the second floor, and a training-for-independence program on the third floor which will include a kitchen, laundry machines, and group meeting spaces for learning one-on-one and in teams.</t>
  </si>
  <si>
    <r>
      <rPr>
        <sz val="8"/>
        <color rgb="FF333333"/>
        <rFont val="Verdana"/>
        <family val="2"/>
      </rPr>
      <t>Exeter Twp Emergency Services Bldg II</t>
    </r>
  </si>
  <si>
    <t xml:space="preserve">Exeter Township Volunteer Fire Department </t>
  </si>
  <si>
    <t>The project comprises construction of a new Exeter Township Emergency Services Building. The current site is vacant land with intent to construct a new facility which may be a one or two story building. The fundamental program components include a fire station with apparatus bays and associated storage, kitchen/dining areas, dayroom, fitness room, showers/bathrooms, decontamination shower and laundry rooms, sleeping quarters, administrative office area, and a multipurpose room.</t>
  </si>
  <si>
    <r>
      <rPr>
        <sz val="8"/>
        <color rgb="FF333333"/>
        <rFont val="Verdana"/>
        <family val="2"/>
      </rPr>
      <t>Exton Square Mall</t>
    </r>
  </si>
  <si>
    <t>ARD Exton Square LLC</t>
  </si>
  <si>
    <t>This project entails the transformation of the former Exton Square Mall into a mixed-use town center with a major commercial anchor: a new Main Line Health facility. Most of the mall will be demolished, while select structures such as Boscov's and parking facilities will remain. It includes construction and fit-out of a state-of-the-art health care and wellness center, including structural improvements, utilities, mechanical systems, and interior build-out. The property will also be improved with new roadways, stormwater systems, open spaces, and pedestrian corridors.</t>
  </si>
  <si>
    <r>
      <rPr>
        <sz val="8"/>
        <color rgb="FF333333"/>
        <rFont val="Verdana"/>
        <family val="2"/>
      </rPr>
      <t>Extruded Aluminum Manufacturing Facility</t>
    </r>
  </si>
  <si>
    <t>Extrudalum, LLC</t>
  </si>
  <si>
    <t>The project entails redevelopment and expansion of the Extrudalum manufacturing facility in Lancaster County. RACP funds will be utilized towards site acquisition, construction of the new facility, purchase of machinery and equipment, and site improvements.</t>
  </si>
  <si>
    <r>
      <rPr>
        <sz val="8"/>
        <color rgb="FF333333"/>
        <rFont val="Verdana"/>
        <family val="2"/>
      </rPr>
      <t xml:space="preserve">F&amp;M Wellness Center II </t>
    </r>
  </si>
  <si>
    <r>
      <rPr>
        <sz val="8"/>
        <color rgb="FF333333"/>
        <rFont val="Verdana"/>
        <family val="2"/>
      </rPr>
      <t>Falls Township Fire Company No. 1</t>
    </r>
  </si>
  <si>
    <t>Grant funds will be used for the comprehensive construction and renovation of the Falls Township Fire Company facility. The scope includes essential site work, demolition, and structural upgrades, with significant investment in concrete, masonry, and structural steel. Funds will also complete the building envelope, covering new roofing, siding, insulation, storefronts, and overhead doors. A major portion of the project is critical infrastructure, including the replacement and modernization of the plumbing, HVAC, fire sprinkler, electrical, and fire alarm systems.</t>
  </si>
  <si>
    <r>
      <rPr>
        <sz val="8"/>
        <color rgb="FF333333"/>
        <rFont val="Verdana"/>
        <family val="2"/>
      </rPr>
      <t>Farnum Street East Facade</t>
    </r>
  </si>
  <si>
    <t>Lancaster City Housing Authority</t>
  </si>
  <si>
    <t xml:space="preserve">RACP funds will be used for the construction costs and related materials associated with the façade transformation of Farnum Street East. Funds are also requested to cover the anticipated cost of permitting. Work will include replacement of all windows on the front façade with new aluminum single-hung units and metal panels, limited brick restoration and cleaning, and installation of new sealants in masonry joints. The project will also add new metal cladding at select areas of the façade, a new coping cap, and replacement of balcony railings. </t>
  </si>
  <si>
    <r>
      <rPr>
        <sz val="8"/>
        <color rgb="FF333333"/>
        <rFont val="Verdana"/>
        <family val="2"/>
      </rPr>
      <t>Fayette County Tire Recycling</t>
    </r>
  </si>
  <si>
    <t>Fayette County Tire Recycling</t>
  </si>
  <si>
    <t>The project entails development of a new, purpose-built tire recycling and composite railroad tie manufacturing facility. Whole tires sourced by Liberty Tire Recycling will be shredded, fiber and steel removed, and crumb rubber micronized with Microtec cryogenic turbo mills. The request grant funds will be used for costs associated with site work and construction.</t>
  </si>
  <si>
    <r>
      <rPr>
        <sz val="8"/>
        <color rgb="FF333333"/>
        <rFont val="Verdana"/>
        <family val="2"/>
      </rPr>
      <t>Fenimore Woods Park</t>
    </r>
  </si>
  <si>
    <t>The funds will be used for the overall costs of construction. Specifically, we will use the grant to fund site-wide comprehensive improvements to Fenimore Woods Park that includes the Stable Renovations, Upper and Lower Parking Lot Rehabilitation, New Accessible Walking Path, Fencing, Site Furnishings, Park Signage, and Tree Plantings/Landscaping.</t>
  </si>
  <si>
    <r>
      <rPr>
        <sz val="8"/>
        <color rgb="FF333333"/>
        <rFont val="Verdana"/>
        <family val="2"/>
      </rPr>
      <t>Fern Hollow Nature Center</t>
    </r>
  </si>
  <si>
    <t>Fern Hollow Nature Center</t>
  </si>
  <si>
    <t>Sewickley Heights Borough</t>
  </si>
  <si>
    <t>This project will transform Fern Hollow Nature Center into a safe, accessible, and sustainable hub for learning and community life. The project will modernize the facility and add a year-round building featuring flexible classrooms and gathering spaces. ADA-compliant entrances, restrooms, and teaching areas. Eco-friendly features—such as solar panels, a green roof, and energy-efficient design. Site upgrades, including parking, trails, and landscaping, will make the campus welcoming for thousands of visitors.</t>
  </si>
  <si>
    <r>
      <rPr>
        <sz val="8"/>
        <color rgb="FF333333"/>
        <rFont val="Verdana"/>
        <family val="2"/>
      </rPr>
      <t>Fernbrook Commons</t>
    </r>
  </si>
  <si>
    <t>Sordoni Properties, LLC</t>
  </si>
  <si>
    <t>The project includes demolition of the existing structure, site work, and construction of retail building shells.</t>
  </si>
  <si>
    <r>
      <rPr>
        <sz val="8"/>
        <color rgb="FF333333"/>
        <rFont val="Verdana"/>
        <family val="2"/>
      </rPr>
      <t>Fernecrest Development</t>
    </r>
  </si>
  <si>
    <t>RACP funds will be utilized for comprehensive site development at the Fernecrest property, supporting both infrastructure and community amenities. Work will include clearing, grading, paving, stormwater management systems, new sanitary and water lines, landscaping, and construction of retaining walls. The project also includes a pavilion to serve as a central gathering place for events and activities.</t>
  </si>
  <si>
    <r>
      <rPr>
        <sz val="8"/>
        <color rgb="FF333333"/>
        <rFont val="Verdana"/>
        <family val="2"/>
      </rPr>
      <t>Fifth &amp; Dinwiddie II</t>
    </r>
  </si>
  <si>
    <t xml:space="preserve">Bridging the Gap Development is building an affordable housing complex at the foot of the Hill District and on the edge of the Uptown/West Oakland community in Pittsburgh. This proposed new-construction development will be a general occupancy building. As a mixed-income community, the development will bring much-needed housing options to Uptown and play a crucial role in the neighborhood's revival. </t>
  </si>
  <si>
    <r>
      <rPr>
        <sz val="8"/>
        <color rgb="FF333333"/>
        <rFont val="Verdana"/>
        <family val="2"/>
      </rPr>
      <t>Finishing Trades Institute Renovations II</t>
    </r>
  </si>
  <si>
    <t>The project includes: security upgrades including perimeter fencing, access control, CCTV, and hardened doors and windows; cafeteria renovation including select demolition, MEP tie-ins, finishes, and code compliance; lecture hall A/V including fixed, building-integrated projection, audio, displays, control, power and data rough-ins; restroom upgrades including ADA and code updates, fixtures, partitions, ventilation, and finishes.</t>
  </si>
  <si>
    <r>
      <rPr>
        <sz val="8"/>
        <color rgb="FF333333"/>
        <rFont val="Verdana"/>
        <family val="2"/>
      </rPr>
      <t>FJHS Life Sciences</t>
    </r>
  </si>
  <si>
    <t>This project comprises the renovation of the chemistry lab for the purpose of delivering high level vocational education and workforce development in the medical field. The existing chemistry lab and adjoining classroom will be completely demolished. The structure will have a massive common lab area with portable tables where group and individual projects/learning environments/experiments can be facilitated in a room designed for rapid reconfiguration. New exhaust, gas, water, drainage, audio/visual, IT, and safety systems will be installed.</t>
  </si>
  <si>
    <r>
      <rPr>
        <sz val="8"/>
        <color rgb="FF333333"/>
        <rFont val="Verdana"/>
        <family val="2"/>
      </rPr>
      <t>FloatLab IX</t>
    </r>
  </si>
  <si>
    <t>Philadelphia mural arts advocates</t>
  </si>
  <si>
    <t>This project supports the final phase of construction for FloatLab, in which the inhabitable steel ring is installed and anchored at Bartram's Garden. I will include construction expenses associated with the access pier, shoreline improvements, and floating steel ring that make up FloatLab.</t>
  </si>
  <si>
    <r>
      <rPr>
        <sz val="8"/>
        <color rgb="FF333333"/>
        <rFont val="Verdana"/>
        <family val="2"/>
      </rPr>
      <t>FMKCYS Leadership Academy</t>
    </r>
  </si>
  <si>
    <t>This project entails services for individuals needing mental health support, housing, financial resources, vital records, and employment, which will be serviced at 1628-30 Cecil B. Moore Avenue.</t>
  </si>
  <si>
    <r>
      <rPr>
        <sz val="8"/>
        <color rgb="FF333333"/>
        <rFont val="Verdana"/>
        <family val="2"/>
      </rPr>
      <t>FNB Stadium Upgrades II</t>
    </r>
  </si>
  <si>
    <t>DBH Harrisburg LLC d/b/a The Harrisburg Senators</t>
  </si>
  <si>
    <t>The project will remove the outdated LED panels at FNB stadium and install state-of-the-art LED panels. To support the new system, the stadium's control room will undergo a full renovation. Upgrades will include the installation of new monitors, control systems, replay machines, and a modernized wiring and cabling infrastructure.</t>
  </si>
  <si>
    <r>
      <rPr>
        <sz val="8"/>
        <color rgb="FF333333"/>
        <rFont val="Verdana"/>
        <family val="2"/>
      </rPr>
      <t>Folk Arts-Cultural Treasures Charter School</t>
    </r>
  </si>
  <si>
    <t>Building Hope Real Estate</t>
  </si>
  <si>
    <t>This project will revitalize the former charter school building by expanding to create a K–8 educational campus. Planned improvements include modernization of MEP and HVAC systems, reconfigured classrooms with natural light, and construction of a new gymnasium, full-service kitchen, cafeteria, and additional classrooms.</t>
  </si>
  <si>
    <r>
      <rPr>
        <sz val="8"/>
        <color rgb="FF333333"/>
        <rFont val="Verdana"/>
        <family val="2"/>
      </rPr>
      <t>For Pete's Sake Cancer Respite Center II</t>
    </r>
  </si>
  <si>
    <t>For Pete's Sake Cancer Respite Foundation (FPS) has partnered with Woodloch Resort to construct the nation's first cancer respite center. The For Pete's Sake Respite Center at Woodloch will transform cancer care in the Northeast region and offer transformational respite experiences in the most scalable, sustainable, effective, and efficient way possible. The project includes exterior costs along with interior fitout.</t>
  </si>
  <si>
    <r>
      <rPr>
        <sz val="8"/>
        <color rgb="FF333333"/>
        <rFont val="Verdana"/>
        <family val="2"/>
      </rPr>
      <t>Forman Arts Initiative Phase I</t>
    </r>
  </si>
  <si>
    <t>Forman Arts Initiative</t>
  </si>
  <si>
    <t>The RACP scope of work consists of the hard construction costs to repair and renovate the existing buildings, provide new HVAC, upgraded electrical and plumbing systems as well as new finishes throughout the spaces. An entire block of partially occupied buildings will be fully occupied with day-time and evening programming. Through long-term partnerships, we aim to support local creative economies and foster cross-cultural dialogue with citywide and global audiences.</t>
  </si>
  <si>
    <r>
      <rPr>
        <sz val="8"/>
        <color rgb="FF333333"/>
        <rFont val="Verdana"/>
        <family val="2"/>
      </rPr>
      <t>Former Lehigh Valley Dairy Redevelopment</t>
    </r>
  </si>
  <si>
    <t>The project will involve the redevelopment of a long-abandoned site which will be repurposed for a commercial or mixed-use development.</t>
  </si>
  <si>
    <r>
      <rPr>
        <sz val="8"/>
        <color rgb="FF333333"/>
        <rFont val="Verdana"/>
        <family val="2"/>
      </rPr>
      <t>Fort Duquesne Apartments</t>
    </r>
  </si>
  <si>
    <t>642 Duquesne Owner LLC</t>
  </si>
  <si>
    <t>The construction will involve restoration of the exterior façade, repair and restoration of the windows, installation of new HVAC system, all new water/sewer and electric systems and installation of demising walls and floor plans to accommodate a mix of studio, 1 and 2-bedroom apartment units. The building will be redeveloped to achieve high energy-efficiency and be fully wi-fi accessible.</t>
  </si>
  <si>
    <r>
      <rPr>
        <sz val="8"/>
        <color rgb="FF333333"/>
        <rFont val="Verdana"/>
        <family val="2"/>
      </rPr>
      <t>Fort Pitt Lofts</t>
    </r>
  </si>
  <si>
    <t xml:space="preserve">PITTSBURGH PRESS BUILDING ASSOCIATES LP </t>
  </si>
  <si>
    <t>The plans for this project include the full rehabilitation of the interior and exterior of the building to transform into amultifamily building for rent. In addition, the proposed project will devote an area to celebrate the history of the buildingand include exhibiting and incorporating in public spaces former press equipment and other artifacts from the press industry.</t>
  </si>
  <si>
    <r>
      <rPr>
        <sz val="8"/>
        <color rgb="FF333333"/>
        <rFont val="Verdana"/>
        <family val="2"/>
      </rPr>
      <t>Foundry at Easton</t>
    </r>
  </si>
  <si>
    <t>Foundry Development Group LLC</t>
  </si>
  <si>
    <t xml:space="preserve">VM Development Group (VMDG) plan, called "The Foundry", is a mixed-use community with commercial space and parking on the buildings' first floors, residential units on the upper floors, and unique architecture focused on environmental sustainability. </t>
  </si>
  <si>
    <r>
      <rPr>
        <sz val="8"/>
        <color rgb="FF333333"/>
        <rFont val="Verdana"/>
        <family val="2"/>
      </rPr>
      <t>Frankford Transportation Center Transit</t>
    </r>
  </si>
  <si>
    <t>Frankford Community Development Corporation</t>
  </si>
  <si>
    <t xml:space="preserve">The FTC TOD project will consist of a mixed-use development, anchored by a fresh food market and full-service health center offering an array of health and wellness services and affordable housing units. </t>
  </si>
  <si>
    <r>
      <rPr>
        <sz val="8"/>
        <color rgb="FF333333"/>
        <rFont val="Verdana"/>
        <family val="2"/>
      </rPr>
      <t>Franklin Institute Infrastructure Upgrades</t>
    </r>
  </si>
  <si>
    <t>The project will entail the replacement of the end-of-life electrical switchgear. It encompasses site preparation, removal of existing equipment, installation of new equipment and the associated wiring and integration.</t>
  </si>
  <si>
    <r>
      <rPr>
        <sz val="8"/>
        <color rgb="FF333333"/>
        <rFont val="Verdana"/>
        <family val="2"/>
      </rPr>
      <t>Franklin Square Playground</t>
    </r>
  </si>
  <si>
    <t>HPI is undertaking the full reconstruction of the existing 12,500-square-foot playground with improvements confined to land operated and maintained by HPI. This project includes demolition and site prep; installation of inclusive playground equipment; application of ADA-compliant playground surfaces; lighting and signage; and landscaping.</t>
  </si>
  <si>
    <r>
      <rPr>
        <sz val="8"/>
        <color rgb="FF333333"/>
        <rFont val="Verdana"/>
        <family val="2"/>
      </rPr>
      <t>FRC Mercantile Building HQ</t>
    </r>
  </si>
  <si>
    <t>VAD Ventures LLC</t>
  </si>
  <si>
    <t>This project will fully renovate the third floor of the Mercantile Building. The space will be transformed from long-vacant shell conditions into a modern, flexible and collaborative office environment. Work includes structural reinforcement, new HVAC, plumbing and electrical systems, fire protection measures, bathroom modernization and a complete interior build-out with walls, ceilings, flooring and finishes. The renovation will result in a safe, efficient, and code-compliant headquarters for FRC.</t>
  </si>
  <si>
    <r>
      <rPr>
        <sz val="8"/>
        <color rgb="FF333333"/>
        <rFont val="Verdana"/>
        <family val="2"/>
      </rPr>
      <t xml:space="preserve">Freemansburg Municipal Center </t>
    </r>
  </si>
  <si>
    <t>The project entails construction of a Municipal Community and Cultural Center by Freemansburg Borough. RACP funds will involve construction activities; site work and earth moving, concrete foundations, floors and walkways, plumbing, electrical, and mechanical infrastructure.</t>
  </si>
  <si>
    <r>
      <rPr>
        <sz val="8"/>
        <color rgb="FF333333"/>
        <rFont val="Verdana"/>
        <family val="2"/>
      </rPr>
      <t xml:space="preserve">Freeport Area SD HS Renovation </t>
    </r>
  </si>
  <si>
    <t>Freeport Area School District</t>
  </si>
  <si>
    <t>Buffalo Township</t>
  </si>
  <si>
    <t>The high school renovation project includes: HVAC, roof top units with updated duct work; steel support; air diffusers and air return; as well as appropriate demo of current hot water supply and return lines with existing UVs; plumbing includes a full "total system failure" replacement; electrical system, alarm system, communications, access; classroom expansion and updates to fixtures; asbestos removal; auditorium, cafe, and library renovation.</t>
  </si>
  <si>
    <r>
      <rPr>
        <sz val="8"/>
        <color rgb="FF333333"/>
        <rFont val="Verdana"/>
        <family val="2"/>
      </rPr>
      <t>Frew Mill Campus Special Education Facility</t>
    </r>
  </si>
  <si>
    <t>Allied Coordinated Transportation Services, Inc. (ACTS)</t>
  </si>
  <si>
    <t>RACP funds will be used for renovations and upgrades to Suite #3D at the Frew Mill Campus in Shenango Twp., Lawrence County to expand the Beaver Valley IU #27 New Horizon North Special Education School. Specific uses include replacement of HVAC systems, roof, plumbing, electrical, flooring, windows, and doors; installation of an elevator, lighting, and security systems; parking lot paving; and interior finishes such as ceilings and painting. Funds will also support revitalization of the existing indoor pool for student programming, engineering services, and required permits.</t>
  </si>
  <si>
    <r>
      <rPr>
        <sz val="8"/>
        <color rgb="FF333333"/>
        <rFont val="Verdana"/>
        <family val="2"/>
      </rPr>
      <t>Frick Pittsburgh Clayton Restoration II</t>
    </r>
  </si>
  <si>
    <t>This phase of the restoration project will mitigate against water infiltration, which has led to deterioration of the exterior's underlying wood frame and threatens the home's interior. Existing layers of paint will be removed and brick and stone then repointed with a compatible mortar. Brickwork will also be painted.</t>
  </si>
  <si>
    <r>
      <rPr>
        <sz val="8"/>
        <color rgb="FF333333"/>
        <rFont val="Verdana"/>
        <family val="2"/>
      </rPr>
      <t>Friends of the Firebirds II</t>
    </r>
  </si>
  <si>
    <t>This project includes full demolition of old court surfaces, a demolition of an existing maintenance garage, comprehensive site work, new concrete and substructure layers, and installation of durable, high-performance tennis court surfaces. The courts will handicap-accessible and the lighting and electrical systems will be updated to allow for evening use and improved safety. RACP funds will be used towards the demolition and construction activities associated with building state-of-the-art tennis facilities and related infrastructure.</t>
  </si>
  <si>
    <r>
      <rPr>
        <sz val="8"/>
        <color rgb="FF333333"/>
        <rFont val="Verdana"/>
        <family val="2"/>
      </rPr>
      <t>Friends Village Styer Campus</t>
    </r>
  </si>
  <si>
    <t>Friends Boarding Home of Bucks Quarterly Meeting DBA Friends Village</t>
  </si>
  <si>
    <t>Friends Village will address urgent building envelope and infrastructure needs at its Styer Campus, constructed in 1980 and home to older adults of modest income. RACP funding will encompass repairs to walls and siding installation, replacement of aging roofs, stormwater management improvements, HVAC equipment upgrades, and fire suppression system installation.</t>
  </si>
  <si>
    <r>
      <rPr>
        <sz val="8"/>
        <color rgb="FF333333"/>
        <rFont val="Verdana"/>
        <family val="2"/>
      </rPr>
      <t>Friendship House II</t>
    </r>
  </si>
  <si>
    <t>The Friendship House renovation project is set to transform our existing facilities. It focuses on renovating the first floor of the downtown Scranton location to create state-of-the-art clinical staff and office spaces. It will construct modern, private offices and consultation rooms designed to enhance service delivery for our mental health professionals.</t>
  </si>
  <si>
    <r>
      <rPr>
        <sz val="8"/>
        <color rgb="FF333333"/>
        <rFont val="Verdana"/>
        <family val="2"/>
      </rPr>
      <t>Friendship YMCA</t>
    </r>
  </si>
  <si>
    <t>Harrisburg Area YMCA</t>
  </si>
  <si>
    <t>The YMCA plans to renovate the building in which the Friendship YMCA is located. It will construct an open second-level mezzanine for an expanded wellness center. It will also renovate existing lower-level rooms (childcare wing, teen center, and senior center) and will construct new multi-purpose rooms for programming for all ages.</t>
  </si>
  <si>
    <r>
      <rPr>
        <sz val="8"/>
        <color rgb="FF333333"/>
        <rFont val="Verdana"/>
        <family val="2"/>
      </rPr>
      <t>Frosty Valley Resort II</t>
    </r>
  </si>
  <si>
    <t>Danko Holdings, LP</t>
  </si>
  <si>
    <t>The project will deliver: recreational outlets such as pickleball courts and upgraded locker/bathing facilities; community support services through the construction of a multi-purpose lodge; cultural and event facilities such as a new pavilion;l year-round engagement opportunities through the renovation of the pro shop with golf simulators; and infrastructure investment including sitework, paving, and professional design services.</t>
  </si>
  <si>
    <r>
      <rPr>
        <sz val="8"/>
        <color rgb="FF333333"/>
        <rFont val="Verdana"/>
        <family val="2"/>
      </rPr>
      <t>Fulton County Medical Center LTC Facility</t>
    </r>
  </si>
  <si>
    <t>Fulton County Medical Center</t>
  </si>
  <si>
    <t>Todd Township</t>
  </si>
  <si>
    <t>This project entails removing and disposing an existing HVAC system and many construction components to install an extensive new system inclusive of horizontal ducted air handling units, wall mounted air handling units, heat recovery branch boxes, 20-ton air source heat pump units, packaged makeup air units, and duct mounted filter boxes for hallway units.</t>
  </si>
  <si>
    <r>
      <rPr>
        <sz val="8"/>
        <color rgb="FF333333"/>
        <rFont val="Verdana"/>
        <family val="2"/>
      </rPr>
      <t>Gap Newport Pike</t>
    </r>
  </si>
  <si>
    <t>Impresa NNN Investments, LLC</t>
  </si>
  <si>
    <t>The scope of work includes the complete demolition of the four existing structures, extension of public water and public sewer, and the construction of a retaining wall to support the new buildings.</t>
  </si>
  <si>
    <r>
      <rPr>
        <sz val="8"/>
        <color rgb="FF333333"/>
        <rFont val="Verdana"/>
        <family val="2"/>
      </rPr>
      <t>Gateway on 4th</t>
    </r>
  </si>
  <si>
    <t>Gateway on Fourth Phase I LLC</t>
  </si>
  <si>
    <t xml:space="preserve">This project is the first phase of a two-phase new construction mixed-income and mixed-use development located at a key gateway location in South Bethlehem, on a currently underutilized and blighted site. The project consists of a four-story mid-rise building and townhomes. The project will include outdoor amenity space, a community room, and onsite supportive services, including social, health, employment, and educational programming. </t>
  </si>
  <si>
    <r>
      <rPr>
        <sz val="8"/>
        <color rgb="FF333333"/>
        <rFont val="Verdana"/>
        <family val="2"/>
      </rPr>
      <t>Gateway Shopping Center</t>
    </r>
  </si>
  <si>
    <t>Musto &amp; Daughter, LLC</t>
  </si>
  <si>
    <t>Edwardsville Borough</t>
  </si>
  <si>
    <t>The project includes replacement of deteriorated sidewalk slabs, removal and replacement of HVAC equipment that has served its useful life, construction of an addition to the existing surgery center to provide an additional surgery area, and replacement of rubber roofs.</t>
  </si>
  <si>
    <r>
      <rPr>
        <sz val="8"/>
        <color rgb="FF333333"/>
        <rFont val="Verdana"/>
        <family val="2"/>
      </rPr>
      <t>Gaudenzia Crossroads</t>
    </r>
  </si>
  <si>
    <t>Gaudenzia Inc</t>
  </si>
  <si>
    <t>While the facility continues to deliver high-quality care, the project includes significant renovations and repairs to preserve the building and improve the overall experience for clients and staff. This includes repointing the entire building; installing new flooring; replacing windows, boiler system, HVAC systems; and repainting the exterior trim.</t>
  </si>
  <si>
    <r>
      <rPr>
        <sz val="8"/>
        <color rgb="FF333333"/>
        <rFont val="Verdana"/>
        <family val="2"/>
      </rPr>
      <t>Gautier Steel Window Replacement</t>
    </r>
  </si>
  <si>
    <t>Gautier Steel Holdings Inc.</t>
  </si>
  <si>
    <t>Gautier Steel facility will remove and replace approximately 168 windows of various sizes in its facility located along Clinton Street in Johnstown. RACP funds will involve removing existing windows and frames, disposing of them off-site, and purchasing/installing new steel framing and fiberglass windows.</t>
  </si>
  <si>
    <r>
      <rPr>
        <sz val="8"/>
        <color rgb="FF333333"/>
        <rFont val="Verdana"/>
        <family val="2"/>
      </rPr>
      <t xml:space="preserve">Geneva College Old Main </t>
    </r>
  </si>
  <si>
    <t>The Geneva College - Old Main project centers on a comprehensive update to Geneva's iconic Old Main to make the building more accessible and preserve its historic legacy. Renovations are planned for upgrades to the entrance, elevator systems, office space, ADA bathrooms, classrooms, and auditorium.</t>
  </si>
  <si>
    <r>
      <rPr>
        <sz val="8"/>
        <color rgb="FF333333"/>
        <rFont val="Verdana"/>
        <family val="2"/>
      </rPr>
      <t>Gettysburg and Northern Railroad</t>
    </r>
  </si>
  <si>
    <t>This project entails the revival of the Gettysburg &amp; Northern Railroad excursion service and the renovation of a former Gettysburg College dormitory into a multi-purpose visitor facility.</t>
  </si>
  <si>
    <r>
      <rPr>
        <sz val="8"/>
        <color rgb="FF333333"/>
        <rFont val="Verdana"/>
        <family val="2"/>
      </rPr>
      <t>Ghana Trade and Investment Center</t>
    </r>
  </si>
  <si>
    <t xml:space="preserve">US GhanaChamber of Commerce </t>
  </si>
  <si>
    <t>The property will undergo substantial construction and renovation to ensure ADA compliance, modern building standards, and energy efficiency, meeting RACP's capital construction eligibility .</t>
  </si>
  <si>
    <r>
      <rPr>
        <sz val="8"/>
        <color rgb="FF333333"/>
        <rFont val="Verdana"/>
        <family val="2"/>
      </rPr>
      <t>Giant Eagle OK Grocery Solar</t>
    </r>
  </si>
  <si>
    <t>Giant Eagle, Inc</t>
  </si>
  <si>
    <t>The proposed project entails installation of a new roof and rooftop solar array at one of the two OKG distribution centers in Pittsburgh. We intend to install a new system including 6,583 Qcells 600W modules totaling 3.00 MWAC, using SMA inverters to generate 4.87 GWh annually. The preliminary design uses fixed-tilt, landscape-mounted modules which are efficiently arranged to take advantage of available roof space, supporting both long-term energy performance and structural compatibility.</t>
  </si>
  <si>
    <r>
      <rPr>
        <sz val="8"/>
        <color rgb="FF333333"/>
        <rFont val="Verdana"/>
        <family val="2"/>
      </rPr>
      <t xml:space="preserve">Girard College STEM Center </t>
    </r>
  </si>
  <si>
    <t>The project includes an addition to the High School Annex Building to create science labs, engineering classrooms, robotics spaces, flexible maker classrooms as well as general classrooms and teaching break out areas. Plans include extending the existing campus steam lines for new, efficient HVAC systems. A new elevator in the addition will make the High School ADA accessible to students.</t>
  </si>
  <si>
    <r>
      <rPr>
        <sz val="8"/>
        <color rgb="FF333333"/>
        <rFont val="Verdana"/>
        <family val="2"/>
      </rPr>
      <t>Glen Foerd Restoration</t>
    </r>
  </si>
  <si>
    <t xml:space="preserve">Glen Foerd is a public park and historic site located along the Delaware River in NE Philadelphia. Glen Foerd will modernize the estate's infrastructure, improve public access, and prepare the site for expanded arts and environmental education programming. The project includes the following major components: Installation of HVAC, New Entrance, Exterior Restoration: Restoration of the exterior envelope, including masonry repairs, hardscape, roofing, and woodwork restoration. </t>
  </si>
  <si>
    <r>
      <rPr>
        <sz val="8"/>
        <color rgb="FF333333"/>
        <rFont val="Verdana"/>
        <family val="2"/>
      </rPr>
      <t>Glenmaura Boulevard Development</t>
    </r>
  </si>
  <si>
    <t>Located on Glenmaura National Boulevard within the Glenmaura Corporate Center, the project involves the renovation of an existing improved property and new site construction to deliver site ready commercial pads. Site construction will include, but not be limited to, grading/excavation, stormwater management, utilities and asphalt. Renovations to the building located on the existing improved property will include building systems, elevator, roof and other general construction items requiring updating.</t>
  </si>
  <si>
    <r>
      <rPr>
        <sz val="8"/>
        <color rgb="FF333333"/>
        <rFont val="Verdana"/>
        <family val="2"/>
      </rPr>
      <t>Glenside Community Pool</t>
    </r>
  </si>
  <si>
    <t>The funds will be used for pool construction activities including: demolition and removal of existing facilities; construction of three pools; construction of pool mechanical areas; construction of locker rooms and restrooms meeting current code requirements (as the current locker rooms do not meet current ADA standards); construction of pool support areas; construction of a concession stand, and replacement of most, if not all pool decking.</t>
  </si>
  <si>
    <r>
      <rPr>
        <sz val="8"/>
        <color rgb="FF333333"/>
        <rFont val="Verdana"/>
        <family val="2"/>
      </rPr>
      <t>Glenside Homes Center</t>
    </r>
  </si>
  <si>
    <t>Reading Housing Authority</t>
  </si>
  <si>
    <t>The overall project will entail the construction of a new two-story Family Services Complex and the redesign of the existing Property Management Building into a Neighborhood Resource Center. The Family Services Complex will provide a licensed childcare and early education facility, along with modernized property management offices to improve resident services. The Neighborhood Resource Center will include multipurpose spaces for workforce development, educational programming, financial literacy, and access to visiting service providers.</t>
  </si>
  <si>
    <r>
      <rPr>
        <sz val="8"/>
        <color rgb="FF333333"/>
        <rFont val="Verdana"/>
        <family val="2"/>
      </rPr>
      <t>Goddard School Renovation</t>
    </r>
  </si>
  <si>
    <t>Goss Childcare, LLC</t>
  </si>
  <si>
    <t>The project will expand the area of the facility resulting in a of state-of-the-art childcare and early education space. The project will include a teachers' lounge, storage space, gym, sensory room, playground enhancements and an outdoor classroom. It will also feature a STEM room and a new Pre-K classroom.</t>
  </si>
  <si>
    <r>
      <rPr>
        <sz val="8"/>
        <color rgb="FF333333"/>
        <rFont val="Verdana"/>
        <family val="2"/>
      </rPr>
      <t>Goshen Fire Company</t>
    </r>
  </si>
  <si>
    <t>Goshen Fire Company</t>
  </si>
  <si>
    <t>This project will entail add-on construction of an apparatus bay section to the existing Goshen Fire Company in East Goshen Township. RACP funds will involve construction, renovation and site work, including; replacing end of life building components, construction of new spaces within the apparatus bays, renovation of MEP systems, paving of volunteer parking areas and replacement of concrete aprons.</t>
  </si>
  <si>
    <r>
      <rPr>
        <sz val="8"/>
        <color rgb="FF333333"/>
        <rFont val="Verdana"/>
        <family val="2"/>
      </rPr>
      <t>GPHA Medical and Behavioral Health Campus</t>
    </r>
  </si>
  <si>
    <t>The project involves converting an existing industrial building into a comprehensive medical campus. The ground floor will house integrated healthcare services. The 2nd and 3rd floors will provide residential treatment for substance use disorders with intake rooms, detox facilities, and bedrooms accommodating. Construction includes complete renovation, new mechanical/electrical systems, and specialized medical equipment installation.</t>
  </si>
  <si>
    <r>
      <rPr>
        <sz val="8"/>
        <color rgb="FF333333"/>
        <rFont val="Verdana"/>
        <family val="2"/>
      </rPr>
      <t>Grant Building Pittsburgh</t>
    </r>
  </si>
  <si>
    <t>Commonwealth Development Partners, LLC</t>
  </si>
  <si>
    <t xml:space="preserve">RACP funds are requested for Phase 1, which modernizes the larger lower floors to retain and attract office tenants. Work includes upgrading mechanical, electrical, plumbing, life-safety, elevator and technology systems; reconfiguring layouts for efficiency and tenant attraction; renovating lobbies, restrooms and shared spaces; and improving accessibility and sustainability features. </t>
  </si>
  <si>
    <r>
      <rPr>
        <sz val="8"/>
        <color rgb="FF333333"/>
        <rFont val="Verdana"/>
        <family val="2"/>
      </rPr>
      <t>Grant Street Office Conversaion</t>
    </r>
  </si>
  <si>
    <t>WAG3, LP</t>
  </si>
  <si>
    <t>The proposed project includes the conversion of a office building into a residential development with designated affordable house. The project includes commercial/retail spaces on the street level. The requested RACP grant will be used towards the construction costs associated with the overall project.</t>
  </si>
  <si>
    <r>
      <rPr>
        <sz val="8"/>
        <color rgb="FF333333"/>
        <rFont val="Verdana"/>
        <family val="2"/>
      </rPr>
      <t>GRDC Spec Bldg</t>
    </r>
  </si>
  <si>
    <t>Greenville Reynolds Development Corp.</t>
  </si>
  <si>
    <t>The project will include the construction of a speculative building. The roof replacement and renovation project will include three existing buildings owned by Greenville-Reynolds Development Corporation that are in need of total roof replacements and renovations.</t>
  </si>
  <si>
    <r>
      <rPr>
        <sz val="8"/>
        <color rgb="FF333333"/>
        <rFont val="Verdana"/>
        <family val="2"/>
      </rPr>
      <t>Greater Community Empowerment Center</t>
    </r>
  </si>
  <si>
    <t>Greater Community Development Corp.</t>
  </si>
  <si>
    <t>This project entails the construction of a new community facility that will house a gymnasium, health and wellness area, child care facility, a counseling center that will be used to address mental health needs, and classrooms that will provide job training services to assist individuals with employment opportunities.</t>
  </si>
  <si>
    <r>
      <rPr>
        <sz val="8"/>
        <color rgb="FF333333"/>
        <rFont val="Verdana"/>
        <family val="2"/>
      </rPr>
      <t>Greater Valley YMCA Nazareth Branch II</t>
    </r>
  </si>
  <si>
    <t>River Crossing Young Mens Christian Association</t>
  </si>
  <si>
    <t>We will renovate our Y, which is a downtown Nazareth landmark located at 33 S. Main Street. The current plan includes the following to improve our health and wellness spaces. Funds will be used to support the project's direct construction costs, including, but not limited to, concrete, masonry, steel work, carpentry, roofing, framing, plumbing, HVAC, electrical, environmental cleanup, equipment, escalations, etc.</t>
  </si>
  <si>
    <r>
      <rPr>
        <sz val="8"/>
        <color rgb="FF333333"/>
        <rFont val="Verdana"/>
        <family val="2"/>
      </rPr>
      <t>Greater Wyoming Valley Development II</t>
    </r>
  </si>
  <si>
    <t>The project involves the demolition of an existing obsolete structure located at 35 East Northampton Street and its replacement with a new, 3-story, building.</t>
  </si>
  <si>
    <r>
      <rPr>
        <sz val="8"/>
        <color rgb="FF333333"/>
        <rFont val="Verdana"/>
        <family val="2"/>
      </rPr>
      <t>GSK Marietta</t>
    </r>
  </si>
  <si>
    <t>Corixa Corporation</t>
  </si>
  <si>
    <t>The project will involve the renovation of existing and vacant space for use to produce drug substances for a new Pneumococcal vaccine. GSK manufacturing  network will utilize RACP funds for demolition and preparation of the target building, fit out of new GMP graded manufacturing suites. In addition, mechanical, electrics, plumbing and other utilities are included in the scope.</t>
  </si>
  <si>
    <r>
      <rPr>
        <sz val="8"/>
        <color rgb="FF333333"/>
        <rFont val="Verdana"/>
        <family val="2"/>
      </rPr>
      <t>Guardian Angels Medical Service Dogs II</t>
    </r>
  </si>
  <si>
    <t>Guardian Angels Medical Service Dogs Inc.</t>
  </si>
  <si>
    <t>Project includes building a state-of-the art campus to rescue, raise and train medical service dogs. Sitework and construction will result in a two-story multi-purpose building containing: an indoor arena for training dogs and for shot clinics; classrooms; an auditorium for apprentice and foster training; offices; work areas for wheelchair, mobility training and space for veterinary services; life stage buildings to house and train dogs a quarantine building to temporarily house rescue dogs; and lodging for recipients during the pairing process.</t>
  </si>
  <si>
    <r>
      <rPr>
        <sz val="8"/>
        <color rgb="FF333333"/>
        <rFont val="Verdana"/>
        <family val="2"/>
      </rPr>
      <t>Gulf Tower II</t>
    </r>
  </si>
  <si>
    <t>Gulf Tower Property Owner LLC</t>
  </si>
  <si>
    <t>The project involves the historic conversion of the Gulf Tower, which includes modernizing its infrastructure, such as elevators, and creating a mix of retail spaces, residential apartments, and a luxury hotel.</t>
  </si>
  <si>
    <r>
      <rPr>
        <sz val="8"/>
        <color rgb="FF333333"/>
        <rFont val="Verdana"/>
        <family val="2"/>
      </rPr>
      <t>Gulf Tower III</t>
    </r>
  </si>
  <si>
    <t xml:space="preserve">The project includes ground level retail marketed for grocer, all-day bar/restaurant, reimagined sidewalks. All of the RACP funds are intended to help pay for the construction costs of the project. </t>
  </si>
  <si>
    <r>
      <rPr>
        <sz val="8"/>
        <color rgb="FF333333"/>
        <rFont val="Verdana"/>
        <family val="2"/>
      </rPr>
      <t>Guthrie Robert Packer Hospital Upgrades</t>
    </r>
  </si>
  <si>
    <t xml:space="preserve">The Robert Packer Hospital </t>
  </si>
  <si>
    <t>Sayre Borough</t>
  </si>
  <si>
    <t>The project will expand cardiac and behavioral health services, renovate the Emergency Department, and upgrade essential infrastructure; including electrical systems, climate control, and emergency preparedness; all within its current facility.</t>
  </si>
  <si>
    <r>
      <rPr>
        <sz val="8"/>
        <color rgb="FF333333"/>
        <rFont val="Verdana"/>
        <family val="2"/>
      </rPr>
      <t>Gwynedd Mercy Univ Academic Facilities II</t>
    </r>
  </si>
  <si>
    <t>The project will renovate the Julia Ball Auditorium and the St. Bernard Hall academic facilities. The project involves the replacement of existing HVAC systems, upgrades to flooring, ADA compliant restrooms, performance/spectator seating, ADA elevator, and technology infrastructure.</t>
  </si>
  <si>
    <r>
      <rPr>
        <sz val="8"/>
        <color rgb="FF333333"/>
        <rFont val="Verdana"/>
        <family val="2"/>
      </rPr>
      <t>Hamilton Sterrett St Residential Units</t>
    </r>
  </si>
  <si>
    <t>The requested funds will support the construction of new modular townhomes in the Homewood neighborhood. Specifically, the funds will cover various hard costs including general conditions, earthwork/site preparation, utilities, foundation work, modular components and installation, interior/exterior finishes, overhead/profit, and bonds.</t>
  </si>
  <si>
    <r>
      <rPr>
        <sz val="8"/>
        <color rgb="FF333333"/>
        <rFont val="Verdana"/>
        <family val="2"/>
      </rPr>
      <t>Hanover Twp Commercial Development</t>
    </r>
  </si>
  <si>
    <t>Sandra DelBalso, Mary Ellen DelBalso and Michael DelBalso</t>
  </si>
  <si>
    <t>The Hanover Township Commercial Development Project will involve sitework improvements and the construction of a commercial building on the Sans Souci Parkway property, which will eliminate existing blight. RACP funds will be used exclusively for sitework and construction.</t>
  </si>
  <si>
    <r>
      <rPr>
        <sz val="8"/>
        <color rgb="FF333333"/>
        <rFont val="Verdana"/>
        <family val="2"/>
      </rPr>
      <t>Harrisburg Broad Street Market</t>
    </r>
  </si>
  <si>
    <t>The scope of work for this project includes the renovation of the Broad Street Market brick building, including new roofing; ADA compliant infrastructure and amenities; a new HVAC system, electrical and plumbing infrastructure; and new equipment, as well as site amenities. Scope outside of the brick building consists of a new landscaped plaza at the east end of the building; a refurbished plaza in the area between the Brick and Stone buildings; new walkways on the north and south sides of both buildings with associated enhancements such as seating, new lighting, and landscaping; and an exterior enclosure that will house the chiller for both the brick and stone buildings and the dumpsters.</t>
  </si>
  <si>
    <r>
      <rPr>
        <sz val="8"/>
        <color rgb="FF333333"/>
        <rFont val="Verdana"/>
        <family val="2"/>
      </rPr>
      <t>Harrisburg Christian School Renovation</t>
    </r>
  </si>
  <si>
    <t xml:space="preserve">The project includes the new construction of an addition onto Harrisburg Christian School's campus that will house three early-learning classrooms, a state-of-the-art Maker Space, a Media Center, and a collaborative corridor that will serve as a central hub for student and community activity. RACP funds will encompass general construction, HVAC, plumbing, fire protection, electrical systems, and site work. </t>
  </si>
  <si>
    <r>
      <rPr>
        <sz val="8"/>
        <color rgb="FF333333"/>
        <rFont val="Verdana"/>
        <family val="2"/>
      </rPr>
      <t>Harrisburg City MLK ADA Improvements</t>
    </r>
  </si>
  <si>
    <t>City would use allocated RACP funds to complete the budget for the project. Phase 1: ADA accessibility improvements for bathrooms in the Atrium and 2nd floors of the bldg, as well as for Council chambers and lounge areas on floors 2, 3, 4. Phase 2: Accessibility and efficiency improvements to public facing departments on the 2nd floor. Phase 3: Accessibility and efficiency improvements to public facing departments on the 3rd floor. Phase 4: Accessibility and efficiency improvements to public facing departments on the 4th floor.</t>
  </si>
  <si>
    <r>
      <rPr>
        <sz val="8"/>
        <color rgb="FF333333"/>
        <rFont val="Verdana"/>
        <family val="2"/>
      </rPr>
      <t>Harrisburg Plaza II</t>
    </r>
  </si>
  <si>
    <t>This transformative project will repurpose the vacant former Federal Building through a combination of selective demolition and new construction. The goal is to create a vibrant mixed-use development that will serve and benefit both the City of Harrisburg and Dauphin County.</t>
  </si>
  <si>
    <r>
      <rPr>
        <sz val="8"/>
        <color rgb="FF333333"/>
        <rFont val="Verdana"/>
        <family val="2"/>
      </rPr>
      <t>Harrison Plaza Redevelopment</t>
    </r>
  </si>
  <si>
    <t>The project comprises the new construction of an approximately 50-unit multifamily building dedicated to residents 55 and older. The four-story multi-elevator building will include a mix of one and two-bedroom units, a community center, and a fitness center, as well as on-site management and resident services office suites.</t>
  </si>
  <si>
    <r>
      <rPr>
        <sz val="8"/>
        <color rgb="FF333333"/>
        <rFont val="Verdana"/>
        <family val="2"/>
      </rPr>
      <t>Hatfield Public Safety Facility</t>
    </r>
  </si>
  <si>
    <t xml:space="preserve">The project entails site work and the construction of a 17,900 square foot police station building in Hatfield Township, as well as a separate firing range/garage building. </t>
  </si>
  <si>
    <r>
      <rPr>
        <sz val="8"/>
        <color rgb="FF333333"/>
        <rFont val="Verdana"/>
        <family val="2"/>
      </rPr>
      <t>Hazelwood Green Community Hub</t>
    </r>
  </si>
  <si>
    <t>Center of Life</t>
  </si>
  <si>
    <t xml:space="preserve">Funds will be used to cover essential construction systems within the Community Hub, including glass and glazing, drywall/ACT, plumbing, and electrical work. These components form the backbone of the building, ensuring structural integrity, functionality, and safety. Glass and glazing will provide abundant natural light while supporting energy efficiency; drywall and finishes will deliver durable, high-quality interior spaces; plumbing will enable restrooms, kitchens, and exam rooms for health services; and electrical systems will power the Hub. </t>
  </si>
  <si>
    <r>
      <rPr>
        <sz val="8"/>
        <color rgb="FF333333"/>
        <rFont val="Verdana"/>
        <family val="2"/>
      </rPr>
      <t>Hazelwood Green Field II</t>
    </r>
  </si>
  <si>
    <t>The project is located at Hazelwood Green and is specific to the project's infrastructure which involves mass grading, underground utilities and site work for future Lytle Street, a new approximately 650 space parking lot, and a new public park along Hazelwood Avenue.</t>
  </si>
  <si>
    <r>
      <rPr>
        <sz val="8"/>
        <color rgb="FF333333"/>
        <rFont val="Verdana"/>
        <family val="2"/>
      </rPr>
      <t>Heart of Miquon</t>
    </r>
  </si>
  <si>
    <t xml:space="preserve">This project centered on constructing a two-story library and classroom building within the footprint of the school's historic campus. The first floor features a modern library with flexible instructional areas, offices, conference space, and an outdoor classroom patio for classes, meetings, and community gatherings. </t>
  </si>
  <si>
    <r>
      <rPr>
        <sz val="8"/>
        <color rgb="FF333333"/>
        <rFont val="Verdana"/>
        <family val="2"/>
      </rPr>
      <t>Hellbender Pittsburgh AI Driven</t>
    </r>
  </si>
  <si>
    <t>Hellbender</t>
  </si>
  <si>
    <t>To achieve our vision, we have outlined a clear plan with specific, measurable outcomes. The scope of this project involves the build out of our facility.</t>
  </si>
  <si>
    <r>
      <rPr>
        <sz val="8"/>
        <color rgb="FF333333"/>
        <rFont val="Verdana"/>
        <family val="2"/>
      </rPr>
      <t>Hemlock Street Business Expansion</t>
    </r>
  </si>
  <si>
    <t>1020 Hemlock, LLC</t>
  </si>
  <si>
    <t>The project will entail a reconfiguration of the first and second floors of the Hemlock Street property, moving the sharpening and repair center to the second floor of the building, providing a significantly larger area for these operations, while renovating and expanding the first floor of the building.</t>
  </si>
  <si>
    <r>
      <rPr>
        <sz val="8"/>
        <color rgb="FF333333"/>
        <rFont val="Verdana"/>
        <family val="2"/>
      </rPr>
      <t>Hempfield Township Municipal Complex II</t>
    </r>
  </si>
  <si>
    <t>RACP funds will be used for construction of the Hempfield Community Center. Proposed costs include site work and building construction, as well as miscellaneous soft costs such as engineering/design and permitting. Please refer to the cost estimate for a complete breakdown of proposed expenses.</t>
  </si>
  <si>
    <r>
      <rPr>
        <sz val="8"/>
        <color rgb="FF333333"/>
        <rFont val="Verdana"/>
        <family val="2"/>
      </rPr>
      <t>Hermitage Philadelphia</t>
    </r>
  </si>
  <si>
    <t>The Hermitage Philadelphia</t>
  </si>
  <si>
    <t xml:space="preserve">The project will restore The Hermitage Mansion into a retreat center for community health and human service workers. RACP funds will encompass utility upgrades to the building, interior renovations to support the new use, inclusion of air conditioning, a fire alarm system, and replacement of the plumbing within the building. </t>
  </si>
  <si>
    <r>
      <rPr>
        <sz val="8"/>
        <color rgb="FF333333"/>
        <rFont val="Verdana"/>
        <family val="2"/>
      </rPr>
      <t>HFU Nurse Education Bldg</t>
    </r>
  </si>
  <si>
    <t>The project involves the renovation of the HFU Nurse Education Building, encompassing interior renovations of classrooms and offices, upgrades to the HVAC system, and improvements to electrical infrastructure.</t>
  </si>
  <si>
    <r>
      <rPr>
        <sz val="8"/>
        <color rgb="FF333333"/>
        <rFont val="Verdana"/>
        <family val="2"/>
      </rPr>
      <t>HIA Fueling Modernization</t>
    </r>
  </si>
  <si>
    <t>The proposed project involves the installation of a modern, efficient, and compliant aboveground fuel storage tank (AST) system with an associated canopy and dispensing infrastructure at the Harrisburg International Airport. This initiative includes the removal of outdated underground storage tanks (USTs), site preparation, and the installation of new equipment to support the airport's fueling needs for both aviation and ground operations.</t>
  </si>
  <si>
    <r>
      <rPr>
        <sz val="8"/>
        <color rgb="FF333333"/>
        <rFont val="Verdana"/>
        <family val="2"/>
      </rPr>
      <t>Highmark Stadium Expansion II</t>
    </r>
  </si>
  <si>
    <t>This project will expand stadium seating up to 15,000 seats and accompanying amenities. Highmark Stadium serves as the home of the Pittsburgh Riverhounds Soccer Club.</t>
  </si>
  <si>
    <r>
      <rPr>
        <sz val="8"/>
        <color rgb="FF333333"/>
        <rFont val="Verdana"/>
        <family val="2"/>
      </rPr>
      <t>Hill Top Villas</t>
    </r>
  </si>
  <si>
    <t>Tryko Delta Holdings</t>
  </si>
  <si>
    <t>Hill Top Villas will bring transformative senior housing to Pittsburgh's Fairywood neighborhood. RACP funds will be used for a portion of the Site Work costs. Matching funds will be used for the remainder of the Site Work Costs, General Requirements, Builder's Overhead, Builder's Profit, Payment and Performance Bond, Construction Contingency, Architectural Fees, and Acquisition of Land.</t>
  </si>
  <si>
    <r>
      <rPr>
        <sz val="8"/>
        <color rgb="FF333333"/>
        <rFont val="Verdana"/>
        <family val="2"/>
      </rPr>
      <t>Historic Trappe Site Facilities</t>
    </r>
  </si>
  <si>
    <t>Historic Trappe will construct a new museum and archival storage facility to expand access to its collection and support year-round programming and research. The facility will provide secure, climate-controlled space for rare documents and artifacts related to the early history of Pennsylvania and the nation. It will also undertake critical preservation work at the Dewees Tavern, including installation of a new slate roof, modern HVAC system, and replacement of knob-and-tube wiring.At the Speaker's House, Historic Trappe will reconstruct a wing that once served as a general store.</t>
  </si>
  <si>
    <r>
      <rPr>
        <sz val="8"/>
        <color rgb="FF333333"/>
        <rFont val="Verdana"/>
        <family val="2"/>
      </rPr>
      <t>Holy Family Manor Pavilion</t>
    </r>
  </si>
  <si>
    <t>Holy Family Senior Living</t>
  </si>
  <si>
    <t xml:space="preserve">Holy Family proposes to renovate the three wings of the Pavilion Building's first floor to create fully ADA-compliant living/rehabilitation spaces. The scope of work includes new interior finishes - floor, ceilings, and walls - as well as private, ADA-compliant toilet rooms and comprehensive electrical and plumbing upgrades. The renovation will also include enhanced Wi-Fi coverage across the entire first floor, including all three wings and public areas. </t>
  </si>
  <si>
    <r>
      <rPr>
        <sz val="8"/>
        <color rgb="FF333333"/>
        <rFont val="Verdana"/>
        <family val="2"/>
      </rPr>
      <t>Holy Redeemer Hospital Maternity Ward</t>
    </r>
  </si>
  <si>
    <t>The proposed project will include essential improvements to the maternity ward: a modern nurses' station with advanced monitoring, updated labor and delivery hallways left unfinished due to the pandemic, and a more private triage area. These upgrades will improve safety, comfort, and privacy.</t>
  </si>
  <si>
    <r>
      <rPr>
        <sz val="8"/>
        <color rgb="FF333333"/>
        <rFont val="Verdana"/>
        <family val="2"/>
      </rPr>
      <t>Home at 642</t>
    </r>
  </si>
  <si>
    <t>HumanGood East</t>
  </si>
  <si>
    <t>Construction will include site work, landscaping, concrete repairs, and demolition. The building's structural integrity will be restored with new roofing, waterproofing, and a fully renovated exterior envelope. Interior renovations will feature new drywall, flooring, finishes, carpentry, and millwork. Building systems will be modernized with new elevators, HVAC, plumbing, fire protection, electrical, and security infrastructure. The Senior Center fit-out will add a commercial kitchen, community rooms, bathrooms, and accessibility features.</t>
  </si>
  <si>
    <r>
      <rPr>
        <sz val="8"/>
        <color rgb="FF333333"/>
        <rFont val="Verdana"/>
        <family val="2"/>
      </rPr>
      <t>Honesdale Borough Hall Renovations</t>
    </r>
  </si>
  <si>
    <t>The project will encompass renovations to Borough Hall which will address the critical need of expanding the capacity of the Honesdale Borough building and to provide safety to the public and government employees. The rehabilitation and renovation will include facade rehabilitation, exterior envelope, air conditioning replacement, and site work.</t>
  </si>
  <si>
    <r>
      <rPr>
        <sz val="8"/>
        <color rgb="FF333333"/>
        <rFont val="Verdana"/>
        <family val="2"/>
      </rPr>
      <t>Honickman Center Cardiac</t>
    </r>
  </si>
  <si>
    <t xml:space="preserve">The funds allocated for the Cardiology - Honickman 18 Fit Out project will be strategically utilized across several key areas to ensure a comprehensive and efficient build-out of the cardiac care facilities. The budget is structured to cover professional fees, construction costs, furniture and equipment, information systems and biomedical needs, and additional building expenses. </t>
  </si>
  <si>
    <r>
      <rPr>
        <sz val="8"/>
        <color rgb="FF333333"/>
        <rFont val="Verdana"/>
        <family val="2"/>
      </rPr>
      <t>HTMA Floodwall Construction</t>
    </r>
  </si>
  <si>
    <t>The project entails construction of a new floodwall at Hatfield Township Municipal Authority. In addition, the existing security fencing will be replaced with a new flood-resistant wall with several small sheds relocated inside the floodwall.</t>
  </si>
  <si>
    <r>
      <rPr>
        <sz val="8"/>
        <color rgb="FF333333"/>
        <rFont val="Verdana"/>
        <family val="2"/>
      </rPr>
      <t>Humboldt Industrial Park Northwest</t>
    </r>
  </si>
  <si>
    <t>HIPNW will extend Scotch Pine and Pin Oak Drives, provide utility extensions, and perform limited grading to support roadway and infrastructure installation. This work will unlock five new industrial parcels totaling approximately 150 acres, ranging from 18 to 33 acres. The improvements ensure access to water, wastewater, electricity, natural gas, and telecommunications, creating infrastructure-ready sites for future development.</t>
  </si>
  <si>
    <r>
      <rPr>
        <sz val="8"/>
        <color rgb="FF333333"/>
        <rFont val="Verdana"/>
        <family val="2"/>
      </rPr>
      <t>Huntingdon Bank Building</t>
    </r>
  </si>
  <si>
    <t>1801 E Huntingdon LLC</t>
  </si>
  <si>
    <t xml:space="preserve">The planned rehabilitation strategy targets the revitalization of the historic structure to meet contemporary commercial needs while preserving its architectural integrity. The main floor will undergo extensive renovations to create a functional and adaptable space for diverse commercial use, ensuring compliance with Americans with Disabilities Act (ADA) standards and local building codes. Expansion of the usable space within the property will include the construction of additional mezzanine square footage. </t>
  </si>
  <si>
    <r>
      <rPr>
        <sz val="8"/>
        <color rgb="FF333333"/>
        <rFont val="Verdana"/>
        <family val="2"/>
      </rPr>
      <t>Hybrid Global Logistics Services</t>
    </r>
  </si>
  <si>
    <t xml:space="preserve">Hybrid Global Logistics </t>
  </si>
  <si>
    <t>The allocated funds will be strategically utilized for a comprehensive renovation project across all three buildings. The budget covers essential aspects of the renovation, including architectural and engineering requirements, demolition work, and overall improvements to framing, carpentry, electrical systems, plumbing, and interior finishes. Additionally, the funds will be used to ensure compliance with necessary permits obtained from the borough.</t>
  </si>
  <si>
    <r>
      <rPr>
        <sz val="8"/>
        <color rgb="FF333333"/>
        <rFont val="Verdana"/>
        <family val="2"/>
      </rPr>
      <t>Infusion Center Expansion</t>
    </r>
  </si>
  <si>
    <t xml:space="preserve">This project will include the redevelopment of the ambulatory care space within the main campus of Fox Chase Cancer Center. It will feature new exam rooms and nursing stations, a dedicated theranostics treatment area for our growing program to treat cancers with infused radioisotopes, and an expanded infusion therapy suite for all disease sites that will increase capacity. In addition, this project will improve waiting areas, provide digital signage with real-time patient centered content, and create shorter walking distances for patients. </t>
  </si>
  <si>
    <r>
      <rPr>
        <sz val="8"/>
        <color rgb="FF333333"/>
        <rFont val="Verdana"/>
        <family val="2"/>
      </rPr>
      <t>Ink Building</t>
    </r>
  </si>
  <si>
    <t>The proposed repairs will position the building to begin its conversion to a workforce development hub that will create long-term job opportunities and services for the surrounding area. Our team will make the structural (roof subflooring, exterior facade), safety (environmental remediation, windows/waterproofing, demo unstable wing), and exterior (facade replacement, utility line connections) improvements needed to push the project forward.</t>
  </si>
  <si>
    <r>
      <rPr>
        <sz val="8"/>
        <color rgb="FF333333"/>
        <rFont val="Verdana"/>
        <family val="2"/>
      </rPr>
      <t>Inter Port Commerce Center Facilities</t>
    </r>
  </si>
  <si>
    <t>Inter Port Commerce Center, Inc.</t>
  </si>
  <si>
    <t>Redevelopment activities include site preparation, earthwork, infrastructure improvements, and building construction. Completion of this project, and operation of these facilities, located at E. Broad Street and at S. Church Street, in Hazleton, Luzerne County, will result in the improved interstate transportation of finished goods and products, with the processing and transportation of recyclables facilitating their transformation into usable raw materials, providing significant environmental and quality-of-life benefits.</t>
  </si>
  <si>
    <r>
      <rPr>
        <sz val="8"/>
        <color rgb="FF333333"/>
        <rFont val="Verdana"/>
        <family val="2"/>
      </rPr>
      <t>Interboro HS Additions and Renovations II</t>
    </r>
  </si>
  <si>
    <t>The project involves replacing existing infrastructure including all mechanical, electrical, and plumbing systems; along with upgrading and repairing the building envelope, which will significantly increase energy efficiency. In addition, the proposed project will reconfigure existing classrooms for modern learning and construct new spaces for community use.</t>
  </si>
  <si>
    <r>
      <rPr>
        <sz val="8"/>
        <color rgb="FF333333"/>
        <rFont val="Verdana"/>
        <family val="2"/>
      </rPr>
      <t>Irem Temple Restoration IV</t>
    </r>
  </si>
  <si>
    <t>The project involves the restoration of the Irem Temple to be used as an event and performance space. Work will entail raised floor demolition, scape, cleaning existing walls and ceilings, lath and plaster repair, temporary lighting and heating including natural gas piping.</t>
  </si>
  <si>
    <r>
      <rPr>
        <sz val="8"/>
        <color rgb="FF333333"/>
        <rFont val="Verdana"/>
        <family val="2"/>
      </rPr>
      <t>Iron Mountain Geothermal</t>
    </r>
  </si>
  <si>
    <t>Iron Mountain Information Management LLC</t>
  </si>
  <si>
    <t>Cherry Township</t>
  </si>
  <si>
    <t>If awarded the RACP grant, Iron Mountain plans to use the funds to add the second pumping system, including new lake pumps, heat exchangers, and associated piping. This expansion will increase the capacity and reliability of the geothermal cooling system, ensuring that the data center can continue to operate efficiently and sustainably as it grows.</t>
  </si>
  <si>
    <r>
      <rPr>
        <sz val="8"/>
        <color rgb="FF333333"/>
        <rFont val="Verdana"/>
        <family val="2"/>
      </rPr>
      <t>Iron Works Catasauqua III</t>
    </r>
  </si>
  <si>
    <t>Ironworks Development Group LLC</t>
  </si>
  <si>
    <t xml:space="preserve">The Borough is working with the Redevelopment Authority of Lehigh County and Ironworks Development Group (IDG, an entity of VM Development Group) to redevelop the site as a mixed-use community. IDG's plans include townhomes and  apartments, commercial space, public plazas and parks, and pedestrian/bike connectivity to the adjacent D&amp;L canal tow path. </t>
  </si>
  <si>
    <r>
      <rPr>
        <sz val="8"/>
        <color rgb="FF333333"/>
        <rFont val="Verdana"/>
        <family val="2"/>
      </rPr>
      <t>J Birney Crum Stadium</t>
    </r>
  </si>
  <si>
    <t>The J. Birney Crum Stadium Expansion is a multi-phase capital project that will take place on the existing stadium property. The project includes building construction, site development, demolition of existing buildings, and two new stadium scoreboards. Additionally, it includes: the construction of new restroom and concession facilities and the construction of a new field house on the existing building site.</t>
  </si>
  <si>
    <r>
      <rPr>
        <sz val="8"/>
        <color rgb="FF333333"/>
        <rFont val="Verdana"/>
        <family val="2"/>
      </rPr>
      <t>Jackson Township Lake Conservation</t>
    </r>
  </si>
  <si>
    <t>The project will include the feasibility study of necessary repairs and procurement of permits to maintain the dam. It will also include demolition of existing structures related to the reservoir that have fallen into disrepair. Paving with a binder course and seal coat of a current gravel access road and proximate parking areas will be included. The construction of an outdoor amphitheater and concession/restrooms along with an equipment storage facility are also included. A trail system will form a network around the lake and through preserved portions of the property.</t>
  </si>
  <si>
    <r>
      <rPr>
        <sz val="8"/>
        <color rgb="FF333333"/>
        <rFont val="Verdana"/>
        <family val="2"/>
      </rPr>
      <t>Jackson Twp Administrative Building</t>
    </r>
  </si>
  <si>
    <t xml:space="preserve">Jackson Township </t>
  </si>
  <si>
    <t>This project involves renovating and expanding the existing Township buildings. The building's existing masonry sections will be retained and renovated, and a new shop area will be constructed to house equipment storage, maintenance bays, and bulk material storage, adding an interior corridor for accessibility, a restroom, and a safety washdown area. A separate salt storage structure will also be constructed. Security enhancements include a secure vestibule, reinforced glass at entrances, surveillance cameras, and electronic access controls.</t>
  </si>
  <si>
    <r>
      <rPr>
        <sz val="8"/>
        <color rgb="FF333333"/>
        <rFont val="Verdana"/>
        <family val="2"/>
      </rPr>
      <t>James Street Tavern</t>
    </r>
  </si>
  <si>
    <t>James St Tavern LLC</t>
  </si>
  <si>
    <t>This project will finish the Basement, First Floor and finish renovations to the Second Floor of the James Street Tavern. The Speak Easy will get a new bar, back bar, Men's Room, Women's Room, finishes, a new stage, lighting, HVAC, plumbing, acoustical treatments and a sound system. The Restaurant will get a new commercial kitchen, restoration of the historic bar, finishes (space is gutted), lighting, HVAC, plumbing, new bar and kitchen equipment. The Second Floor will get a new bar, backbar area, acoustical treatments, lighting and sound systems, plumbing and electrical.</t>
  </si>
  <si>
    <r>
      <rPr>
        <sz val="8"/>
        <color rgb="FF333333"/>
        <rFont val="Verdana"/>
        <family val="2"/>
      </rPr>
      <t>Jeannette Industrial Park</t>
    </r>
  </si>
  <si>
    <t>The Jeannette Industrial Park requires critical upgrades to remain competitive. The project comprises major renovations, including roof replacements for Buildings 108/100B, 102/100A, and 203, as well as air rotation unit upgrades. Building 108 will be modernized with new insulation, LED lighting, restroom and lunchroom updates, concrete floor repairs, and a new loading dock.</t>
  </si>
  <si>
    <r>
      <rPr>
        <sz val="8"/>
        <color rgb="FF333333"/>
        <rFont val="Verdana"/>
        <family val="2"/>
      </rPr>
      <t>Jeff Tech Efficiency Improvement II</t>
    </r>
  </si>
  <si>
    <t>The Jeff Tech project entails solar equipment will be installed on Jeff Tech's property and it will be mounted on the ground. It is inclusive of site preparation, engineering and the purchase and installation of solar array equipment.</t>
  </si>
  <si>
    <r>
      <rPr>
        <sz val="8"/>
        <color rgb="FF333333"/>
        <rFont val="Verdana"/>
        <family val="2"/>
      </rPr>
      <t>Jefferson Hospital Cardiac Unit</t>
    </r>
  </si>
  <si>
    <t xml:space="preserve">Jefferson Regional Medical Center as successor by merger to South Hills Health System &amp; Controllers </t>
  </si>
  <si>
    <t>This project entails the comprehensive renovation of a 15-year-old Cardiac Cath Lab at Jefferson Hospital. The updates will include constructing a new, technologically advanced procedure room equipped with the latest cardiac imaging technologies. By upgrading this critical space, the hospital aims to enhance its capacity to perform minimally invasive cardiac catheterization procedures, which are vital for diagnosing and treating various heart conditions. The improved lab will not only facilitate more complex interventional procedures but will also contribute to better overall patient experiences and outcomes.</t>
  </si>
  <si>
    <r>
      <rPr>
        <sz val="8"/>
        <color rgb="FF333333"/>
        <rFont val="Verdana"/>
        <family val="2"/>
      </rPr>
      <t>Jenkins Twp Veterans Housing</t>
    </r>
  </si>
  <si>
    <t>United NEPA Alliance</t>
  </si>
  <si>
    <t>The project will acquire six acres, including two vacant buildings, and transform them into a Veterans Community Center featuring an Internet Café, administrative offices, food pantry, and multi-use training space. Phase II will prepare the site for new construction of 25 modest, affordable Veterans dwellings, with pedestrian walkways, community gardens, and landscaped green space. Improvements include acquisition, adaptive reuse, retrofitting of existing buildings, demolition of blighted structures, and new residential construction.</t>
  </si>
  <si>
    <r>
      <rPr>
        <sz val="8"/>
        <color rgb="FF333333"/>
        <rFont val="Verdana"/>
        <family val="2"/>
      </rPr>
      <t>Jenkintown School District</t>
    </r>
  </si>
  <si>
    <t>School District of Jenkintown</t>
  </si>
  <si>
    <t>Key elements of the project include running new conduit for electrical and lighting needs, regrading the property to help with visibility, site flow and accessibility, as well as stormwater drainage, installing water management systems to facilitate proper drainage and lasting sustainability, updating security fencing and surveillance cameras for safety, expanding pedestrian pathways, installing new hardscaping and landscaping, sustainable, and beautiful, constructing a community pavilion for events, gatherings, and shade, and purchasing and installing modern, inclusive playground equipment.</t>
  </si>
  <si>
    <r>
      <rPr>
        <sz val="8"/>
        <color rgb="FF333333"/>
        <rFont val="Verdana"/>
        <family val="2"/>
      </rPr>
      <t>Jeremiah's Place Wilkinsburg</t>
    </r>
  </si>
  <si>
    <t>Jeremiah's Place- Pittsburgh Relief Nursery</t>
  </si>
  <si>
    <t>Renovations will include selective demolition to open the floor plan and create specialized areas essential to our model of care, such as an imaginative playroom, dining area, craft and reading spaces, a sensory room, bedrooms, a kitchenette, and staff offices. In addition, the building requires critical system upgrades and accessibility enhancements to ensure safety and compliance. Additionally, exterior improvements will be made to ensure safety and welcoming access to our center.</t>
  </si>
  <si>
    <r>
      <rPr>
        <sz val="8"/>
        <color rgb="FF333333"/>
        <rFont val="Verdana"/>
        <family val="2"/>
      </rPr>
      <t>Jersey Shore Regional Public Services</t>
    </r>
  </si>
  <si>
    <t>The project includes construction work for site stabilization; new underground utilities (sewer, water, storm, electric, gas, cable); regrading; paving; sidewalks; curbing; landscaping; seeding; and signage. New building to also include police/fire sleeping quarters, locker arears, rear corridor (mechanical/stair/elevator), meeting room, lobby with stair entry, second-floor corridors (stair/elevator), exercise room, police areas (both floors), borough offices including highway department, and offices and garage for Citizens Hose Company.</t>
  </si>
  <si>
    <r>
      <rPr>
        <sz val="8"/>
        <color rgb="FF333333"/>
        <rFont val="Verdana"/>
        <family val="2"/>
      </rPr>
      <t>Jessup Commercial Development</t>
    </r>
  </si>
  <si>
    <t>JSE Development LLC</t>
  </si>
  <si>
    <t>The Jessup Commercial Development project is composed of the construction of a commercial / industrial equipment storage / maintenance facility, located on two contiguous parcels of land. The construction and use of this facility will improve the business efficiency and productivity of an established local business.</t>
  </si>
  <si>
    <r>
      <rPr>
        <sz val="8"/>
        <color rgb="FF333333"/>
        <rFont val="Verdana"/>
        <family val="2"/>
      </rPr>
      <t>JFK Streetscape</t>
    </r>
  </si>
  <si>
    <t>Brandywine 3025 Market, L.P.</t>
  </si>
  <si>
    <t>The project will foremost entail the expansion of sidewalk space for pedestrian use. The redesigned streetscape will feature widened sidewalks with enhanced pedestrian amenities, ample greenspace, decorative lighting, and two new midblock pedestrian crossings.</t>
  </si>
  <si>
    <r>
      <rPr>
        <sz val="8"/>
        <color rgb="FF333333"/>
        <rFont val="Verdana"/>
        <family val="2"/>
      </rPr>
      <t>JJ 2</t>
    </r>
  </si>
  <si>
    <t xml:space="preserve"> Horse Hollow Distillery</t>
  </si>
  <si>
    <t>The project site consists of a 3-acre parcel housing a 10,600 square-foot industrial facility originally constructed in 1950. The proposed project entails the development of an indoor beverage manufacturing facility. RACP funds will be used to support eligible construction and land acquisition costs that are critical to the project's completion.</t>
  </si>
  <si>
    <r>
      <rPr>
        <sz val="8"/>
        <color rgb="FF333333"/>
        <rFont val="Verdana"/>
        <family val="2"/>
      </rPr>
      <t>Johnstown Cambria County Airport III</t>
    </r>
  </si>
  <si>
    <t>The Johnstown-Cambria County Airport Authority will renovate the RJ Hanger Phase I-A. This includes innovation center construction, apron, taxi lane access roads, and utility extensions. The new hangar facility, office spaces, and research facilities will be developed.</t>
  </si>
  <si>
    <r>
      <rPr>
        <sz val="8"/>
        <color rgb="FF333333"/>
        <rFont val="Verdana"/>
        <family val="2"/>
      </rPr>
      <t>Johnstown East Side Fire Station</t>
    </r>
  </si>
  <si>
    <t>This project will convert an existing commercial industrial building on Johnstown's east side into a fully functional fire station. The facility will be renovated to meet modern safety, accessibility, and operational standards, including space for fire apparatus, emergency vehicles, specialized equipment, and living quarters for personnel.</t>
  </si>
  <si>
    <r>
      <rPr>
        <sz val="8"/>
        <color rgb="FF333333"/>
        <rFont val="Verdana"/>
        <family val="2"/>
      </rPr>
      <t>Join or Die Bench</t>
    </r>
  </si>
  <si>
    <t>Independence Historical Trust</t>
  </si>
  <si>
    <t>The project includes a stone interpretation of the iconic cartoon depicting a segmented snake representing the colonies published by Benjamin Franklin over the caption "Join or Die". The Stone sculpture will be a permanent seating and play element installed across from the Liberty Bell Pavilion.</t>
  </si>
  <si>
    <r>
      <rPr>
        <sz val="8"/>
        <color rgb="FF333333"/>
        <rFont val="Verdana"/>
        <family val="2"/>
      </rPr>
      <t>Joseph's Place USA</t>
    </r>
  </si>
  <si>
    <t>AU Properties, LLC</t>
  </si>
  <si>
    <t>Blossburg Borough</t>
  </si>
  <si>
    <t>The Joseph's Place USA Project involves the investment in public/private funding to perform the extensive renovations required to revive and reuse the former Blossburg General Hospital, located at 520 Ruah Street, in Blossburg Borough, Tioga County. Once completed, the facility will house a 48-bed residential treatment program, and a 21-bed detoxification program, operated under the auspices of Joseph's Place USA.</t>
  </si>
  <si>
    <r>
      <rPr>
        <sz val="8"/>
        <color rgb="FF333333"/>
        <rFont val="Verdana"/>
        <family val="2"/>
      </rPr>
      <t>Jura Hospitality Center III</t>
    </r>
  </si>
  <si>
    <t>The project will entail the construction of a new building to house Jura's service and hospitality centers.</t>
  </si>
  <si>
    <r>
      <rPr>
        <sz val="8"/>
        <color rgb="FF333333"/>
        <rFont val="Verdana"/>
        <family val="2"/>
      </rPr>
      <t>Kamin Science Center</t>
    </r>
  </si>
  <si>
    <t>Carnegie Museums of Pittsburgh</t>
  </si>
  <si>
    <t>RACP will support parking lot improvements, photovoltaic canopy site prep and support structure. Anticipated subcontracts include demolition, cast-in-place concrete, misc. metals, metal wall panels, membrane roofing, doors and frames, drywall and carpentry, paints and coatings, lockers, plumbing, electrical, HVAC, earthwork, exterior improvements, paving, and landscaping. The construction budget assumes the project will be led by a Construction Manager with line items for general requirements, insurance, general conditions, insurance and bonds, and a construction management fee.</t>
  </si>
  <si>
    <r>
      <rPr>
        <sz val="8"/>
        <color rgb="FF333333"/>
        <rFont val="Verdana"/>
        <family val="2"/>
      </rPr>
      <t xml:space="preserve">Kane McKeesport </t>
    </r>
  </si>
  <si>
    <t>The project comprises: 1) Replacement of roofing membrane; 2) Replacement of 425 windows and frames, vents and panels, 7 single store front doors, and 6 double store front doors throughout the whole facility.</t>
  </si>
  <si>
    <r>
      <rPr>
        <sz val="8"/>
        <color rgb="FF333333"/>
        <rFont val="Verdana"/>
        <family val="2"/>
      </rPr>
      <t>KCSD New Garden ES II</t>
    </r>
  </si>
  <si>
    <t>The project includes demolition and abatement of the existing school, and construction of a new facility on the same site. The new building and site will be configured with core spaces to accommodate increased community use and provide security improvements.</t>
  </si>
  <si>
    <r>
      <rPr>
        <sz val="8"/>
        <color rgb="FF333333"/>
        <rFont val="Verdana"/>
        <family val="2"/>
      </rPr>
      <t>Kelly Strayhorn Theater</t>
    </r>
  </si>
  <si>
    <t>Community Theater Project Corp dba Kelly Strayhorn Theater</t>
  </si>
  <si>
    <t>In this project, the building will be fully renovated to facilitate a flexible theater that can be configured for several types of production. Hospitality spaces, including a bar and restaurant are an integral part of the project scope. All of the building systems will be replaced with systems appropriate to the new use. New fire suppression and life safety systems will be provided. Envelope improvements, including the replacement of existing window systems with insulated systems, new window openings, and a new roof.</t>
  </si>
  <si>
    <r>
      <rPr>
        <sz val="8"/>
        <color rgb="FF333333"/>
        <rFont val="Verdana"/>
        <family val="2"/>
      </rPr>
      <t>Kendra II Infrastructure</t>
    </r>
  </si>
  <si>
    <t>Kendra II LLC</t>
  </si>
  <si>
    <t>The project entails infrastructure improvements to the Kendra II facility and acquisiton of adjacent land for planned expansion. RACP funds will be utilized for demolition, excavation, leveling, hauling, and disposal. In addition, site work will be needed, including, cement installations, rebar, anchors, and membrane installations.</t>
  </si>
  <si>
    <r>
      <rPr>
        <sz val="8"/>
        <color rgb="FF333333"/>
        <rFont val="Verdana"/>
        <family val="2"/>
      </rPr>
      <t>Kennett Community Service Facility II</t>
    </r>
  </si>
  <si>
    <t>This project will expand the downtown Kennett Square property into a modern facility four times larger than KACS's current campus.</t>
  </si>
  <si>
    <r>
      <rPr>
        <sz val="8"/>
        <color rgb="FF333333"/>
        <rFont val="Verdana"/>
        <family val="2"/>
      </rPr>
      <t>Kessel Athletic Complex - Bradford</t>
    </r>
  </si>
  <si>
    <t>University of Pittsburgh of the Commonwealth System of Higher Education</t>
  </si>
  <si>
    <t xml:space="preserve">The project involves key improvements to the Kessel Athletic Complex in the City of Bradford. RACP funds will go towards critical construction and enhancements; site work, HVAC, plumbing, electrical, and fire control. , </t>
  </si>
  <si>
    <r>
      <rPr>
        <sz val="8"/>
        <color rgb="FF333333"/>
        <rFont val="Verdana"/>
        <family val="2"/>
      </rPr>
      <t>Keystone Commons IV</t>
    </r>
  </si>
  <si>
    <t>This continued project to redevelop the Keystone Commons site will involve making substantial and necessary upgrades to the South Shop making it more marketable to future tenants and employers. RIDC plans to transition the space to a standard core and shell for manufacturing and industrial tenants.</t>
  </si>
  <si>
    <r>
      <rPr>
        <sz val="8"/>
        <color rgb="FF333333"/>
        <rFont val="Verdana"/>
        <family val="2"/>
      </rPr>
      <t>Keystone Connect Data Center II</t>
    </r>
  </si>
  <si>
    <t>TECfusions Keystone LLC</t>
  </si>
  <si>
    <t>The project will breathe new life into a historic industrial site that was vacant and underutilized and will create thousands of high-quality jobs and sustainable economic growth that will benefit the entire region and state. The scope of this project includes the construction costs associated with the development of this project site.</t>
  </si>
  <si>
    <r>
      <rPr>
        <sz val="8"/>
        <color rgb="FF333333"/>
        <rFont val="Verdana"/>
        <family val="2"/>
      </rPr>
      <t>Keystone FC Athletic Field</t>
    </r>
  </si>
  <si>
    <t>Keystone FC</t>
  </si>
  <si>
    <t>The project will involve construction of sports turf and concrete for field access and seating, stormwater management, site and earthwork, erosion and sedimentation controls along with landscaping and mobilization to Keystone FC's recently acquired site.</t>
  </si>
  <si>
    <r>
      <rPr>
        <sz val="8"/>
        <color rgb="FF333333"/>
        <rFont val="Verdana"/>
        <family val="2"/>
      </rPr>
      <t>Keystone Kidspace York Armory</t>
    </r>
  </si>
  <si>
    <t>RACP funds will be used to fund a portion of the hard construction costs associated with this project. The balance of hard construction costs, as well as all soft costs (A&amp;E, interest during construction, permit fees, etc.) will be funded as match with proceeds from a capital campaign as well as cash on hand (operating reserves).</t>
  </si>
  <si>
    <r>
      <rPr>
        <sz val="8"/>
        <color rgb="FF333333"/>
        <rFont val="Verdana"/>
        <family val="2"/>
      </rPr>
      <t>Keystone Potato Products</t>
    </r>
  </si>
  <si>
    <t>Sterman Masser Inc. dba Masser Family of Companies</t>
  </si>
  <si>
    <t xml:space="preserve">The Project involves complex earthwork to develop a pad-ready site at the Frailey Township plant. Significant existing conditions challenges, including steep topography and extensive bedrock, will require substantial excavation, grading, and stabilization. Specialized geotechnical assessments and mitigation strategies will be employed to ensure structural integrity and long-term viability. This foundational work is essential to maintaining uninterrupted operations, enabling growth, and positioning the facility for advanced manufacturing. </t>
  </si>
  <si>
    <r>
      <rPr>
        <sz val="8"/>
        <color rgb="FF333333"/>
        <rFont val="Verdana"/>
        <family val="2"/>
      </rPr>
      <t>KidsPeace Orchard Hills III</t>
    </r>
  </si>
  <si>
    <t>The project entails utility improvements that will address the functionality of the campus. Specific projects included are the wastewater treatment plant and HVAC.</t>
  </si>
  <si>
    <r>
      <rPr>
        <sz val="8"/>
        <color rgb="FF333333"/>
        <rFont val="Verdana"/>
        <family val="2"/>
      </rPr>
      <t>Kimmel Center CAPEX Project Phase 1</t>
    </r>
  </si>
  <si>
    <t>The scope of Kimmel Center CAPEX Project Phase 1 work focuses on building integrity and the audience experience. Building integrity improvements include roof replacement and repairs, exterior masonry and granite repairs, elevator parts replacement, light fixture conversion to LED, and code compliance upgrades for fire detection and CO detection systems. Audience experience improvements include production systems upgrades in the Kimmel Center's three performance venues and backstage areas.</t>
  </si>
  <si>
    <r>
      <rPr>
        <sz val="8"/>
        <color rgb="FF333333"/>
        <rFont val="Verdana"/>
        <family val="2"/>
      </rPr>
      <t>King's College Track</t>
    </r>
  </si>
  <si>
    <t>The King's College Track Reconstruction Project entails sub-surface repair, scraping and replacing of the outer oval-shaped track surfacing allowing for running and hurdling activities, and the installation of a track runway with two sandpits. Improvements will be designed in accordance with NCAA Design Guidelines and the International Association of Athletics Federations Track and Field Facilities Manual, and the overall Project will be constructed in accordance with the guidelines related to universal accessibility and access for people with disabilities.</t>
  </si>
  <si>
    <r>
      <rPr>
        <sz val="8"/>
        <color rgb="FF333333"/>
        <rFont val="Verdana"/>
        <family val="2"/>
      </rPr>
      <t>Kowalonek’s Kielbasy Expansion</t>
    </r>
  </si>
  <si>
    <t>Kowalonek’s Kielbasy Shop LLC</t>
  </si>
  <si>
    <t>The project will renovate the interior of the vacant building into a new food production location with space to streamline business operations, expand its production capabilities, and add new product lines. KKS will also create space within the facility for a retail store for the sale of products produced on-site.</t>
  </si>
  <si>
    <r>
      <rPr>
        <sz val="8"/>
        <color rgb="FF333333"/>
        <rFont val="Verdana"/>
        <family val="2"/>
      </rPr>
      <t>Kreamer Feed Expansion</t>
    </r>
  </si>
  <si>
    <t>Kreamer Feed, Inc.</t>
  </si>
  <si>
    <t>Comprehensive site preparation including grading, tree removal, utility upgrades, and stormwater management, Pouring of foundations and erection of the steel superstructure, Installation of modern truck docks, Rough-in of electrical, mechanical, and plumbing systems.</t>
  </si>
  <si>
    <r>
      <rPr>
        <sz val="8"/>
        <color rgb="FF333333"/>
        <rFont val="Verdana"/>
        <family val="2"/>
      </rPr>
      <t>Kutztown ES Campus Expansion</t>
    </r>
  </si>
  <si>
    <t>Kutztown Area School District</t>
  </si>
  <si>
    <t>Kutztown Borough</t>
  </si>
  <si>
    <t xml:space="preserve">The combined project scope includes (1) HVAC and building system modernization and (2) construction of a 49,000 square foot addition to accommodate enrollment growth and support the efficient district-wide elementary programs to accommodate current and future growth. </t>
  </si>
  <si>
    <r>
      <rPr>
        <sz val="8"/>
        <color rgb="FF333333"/>
        <rFont val="Verdana"/>
        <family val="2"/>
      </rPr>
      <t>Kydex South Campus</t>
    </r>
  </si>
  <si>
    <t>Sekisui Kydex</t>
  </si>
  <si>
    <t>South Centre Township</t>
  </si>
  <si>
    <t>The project will comprise the redevelopment of a blighted and underused portion of the Kydex South Campus site and the purchase and installation of qualified equipment. The project will entail the complete reconstruction of a significant portion of the existing, unusable section of the South Campus. The project work will prepare the building for the installation of equipment and preparation needs to begin establishing the company's new Press Lamination facility.</t>
  </si>
  <si>
    <r>
      <rPr>
        <sz val="8"/>
        <color rgb="FF333333"/>
        <rFont val="Verdana"/>
        <family val="2"/>
      </rPr>
      <t xml:space="preserve">Lackawanna Avenue Infrastructure </t>
    </r>
  </si>
  <si>
    <t>Project funds will be used to construct protected bike lanes, improve pedestrian access with ADA-compliant ramps, and enhance the streetscape with lighting, trees, planters, benches, and bike racks. Additional investments include traffic calming features like a stamped concrete median, stormwater infrastructure upgrades, decorative crosswalks, and utility work for lighting and signals. Support costs such as excavation, mobilization,, and traffic management during construction are also included to ensure smooth and efficient project delivery.</t>
  </si>
  <si>
    <r>
      <rPr>
        <sz val="8"/>
        <color rgb="FF333333"/>
        <rFont val="Verdana"/>
        <family val="2"/>
      </rPr>
      <t>Lackawanna Blind Association</t>
    </r>
  </si>
  <si>
    <t>The project will involve construction updates and improvements to Lackawanna Blind Association's newly acquired property.</t>
  </si>
  <si>
    <r>
      <rPr>
        <sz val="8"/>
        <color rgb="FF333333"/>
        <rFont val="Verdana"/>
        <family val="2"/>
      </rPr>
      <t>Lackawanna Community Space</t>
    </r>
  </si>
  <si>
    <t>J.A. Foundation</t>
  </si>
  <si>
    <t>The project involves the conversion of the former A&amp;A Auto Parts store, located in Moosic, into a museum and an event space for public use.</t>
  </si>
  <si>
    <r>
      <rPr>
        <sz val="8"/>
        <color rgb="FF333333"/>
        <rFont val="Verdana"/>
        <family val="2"/>
      </rPr>
      <t>Lafayette College Baseball Facilities</t>
    </r>
  </si>
  <si>
    <t>Forks Township</t>
  </si>
  <si>
    <t>The project will consist of comprehensive facility upgrades to Kamine Stadium. Project components include: installation of a modern turf field; new backstop and fencing with padding; demolition and foundation work; paving and field extension; field accessories and bullpens; upgraded dugouts; installation of field lighting to allow evening and low-light usage; a new scoreboard and signage; a netting system; sitework and utilities; concrete paving; and security improvements.</t>
  </si>
  <si>
    <r>
      <rPr>
        <sz val="8"/>
        <color rgb="FF333333"/>
        <rFont val="Verdana"/>
        <family val="2"/>
      </rPr>
      <t>Lancaster Ave Entrepreneur RIC</t>
    </r>
  </si>
  <si>
    <t xml:space="preserve">Lancaster Avenue 21st Century Business Association </t>
  </si>
  <si>
    <t>The Lancaster Avenue - Entrepreneurs Resource Innovation Center project will create a new HUB. The proposed floor descriptions are: 1st floor will be retail/cafe for small business; 2nd floor will be the LA21-ERIC HUB for Businesses on Lancaster Avenue and start-ups, a space with computers, a small business library and other support services; 3rd floor will be an incubator/working stations and a shared community space; 4th floor will be a Shared space; 5th floor LA21 offices.</t>
  </si>
  <si>
    <r>
      <rPr>
        <sz val="8"/>
        <color rgb="FF333333"/>
        <rFont val="Verdana"/>
        <family val="2"/>
      </rPr>
      <t>Landmark Building</t>
    </r>
  </si>
  <si>
    <t>Landmark Building Realty, LLC</t>
  </si>
  <si>
    <t xml:space="preserve">This project involves a comprehensive renovation and expansion of the Landmark Building located in Pittston. The existing structure will be renovated to accommodate modern apartment units and boutique hotel rooms. In addition, a rooftop restaurant and bar will be constructed, creating a new community destination with views of the downtown and riverfront. Renovation work will include structural improvements, new finishes, thermal and moisture protection, doors, windows, mechanical, plumbing, HVAC, electrical, and fire protection systems. </t>
  </si>
  <si>
    <r>
      <rPr>
        <sz val="8"/>
        <color rgb="FF333333"/>
        <rFont val="Verdana"/>
        <family val="2"/>
      </rPr>
      <t>Larimer Rebuild</t>
    </r>
  </si>
  <si>
    <t>The project will construct new, energy-efficient single-family homes in Larimer. Site-related activities will include excavation, grading, foundations, underground plumbing, road repair, and installation of utility services and sidewalks. Also incldued: building shells, including roofing, siding, exterior doors and windows, along with a portion of insulation. Funds will also support key mechanical and utility systems, plumbing, HVAC, and electrical work.</t>
  </si>
  <si>
    <r>
      <rPr>
        <sz val="8"/>
        <color rgb="FF333333"/>
        <rFont val="Verdana"/>
        <family val="2"/>
      </rPr>
      <t>LCCC Hazleton</t>
    </r>
  </si>
  <si>
    <t>In this project, Hazleton City and LCCC plan to purchase and renovate the Hazleton Broad Street Exchange Building, making it a hub for educational excellence and community outreach. The entire building will be updated including building systems (HVAC, electrical), elevators, restrooms, interior finishes, facade and lighting, and the elevators. Floors one through four will house classrooms, laboratories and offices for programming. The 2nd floor is dedicated to a Nursing suite. The signage, facade and lighting on the exterior of the building will also be updated to modernize the building.</t>
  </si>
  <si>
    <r>
      <rPr>
        <sz val="8"/>
        <color rgb="FF333333"/>
        <rFont val="Verdana"/>
        <family val="2"/>
      </rPr>
      <t>Lebanon Downtown Parking Garage</t>
    </r>
  </si>
  <si>
    <t>The City will convert an existing surface lot into a five-level municipal parking garage. The structure will provide spaces, including ADA and van-accessible stalls, and feature both an elevator and stair towers for convenient access. The garage design will be consistent with the historic character of downtown. The site will continue to host the public bus transfer station, ensuring multimodal access.</t>
  </si>
  <si>
    <r>
      <rPr>
        <sz val="8"/>
        <color rgb="FF333333"/>
        <rFont val="Verdana"/>
        <family val="2"/>
      </rPr>
      <t>Leetsdale Park ESFR Fire Main Extension</t>
    </r>
  </si>
  <si>
    <t>Leetsdale Borough</t>
  </si>
  <si>
    <t>The new pipe network requires the installation of a fire pump, fire mains throughout the park and upgraded service connections to the buildings. It should be noted that the use of a single fire pump to serve multiple buildings must be expressly approved by the Borough of Leetsdale and the local fire department.</t>
  </si>
  <si>
    <r>
      <rPr>
        <sz val="8"/>
        <color rgb="FF333333"/>
        <rFont val="Verdana"/>
        <family val="2"/>
      </rPr>
      <t>Lehigh Valley Town Center</t>
    </r>
  </si>
  <si>
    <t>Lanston Equities, LLC</t>
  </si>
  <si>
    <t>Lower Macungie Township</t>
  </si>
  <si>
    <t>The Lehigh Valley Town Center will include upscale retailers, fast-casual and full-service restaurants, medical offices, and a hotel, alongside apartments ranging from studios to three-bedroom units. The town center will feature a walkable core, including greenery; it will be surrounded by ample surface parking, as well as green stormwater infrastructure that will serve the dual purpose of collecting stormwater and beautifying the site.</t>
  </si>
  <si>
    <r>
      <rPr>
        <sz val="8"/>
        <color rgb="FF333333"/>
        <rFont val="Verdana"/>
        <family val="2"/>
      </rPr>
      <t>Lehigh Valley Zoo Education Center</t>
    </r>
  </si>
  <si>
    <t xml:space="preserve">Lehigh Valley Zoo </t>
  </si>
  <si>
    <t>This project includes the construction of the Isaacman Family Education Center. The new building will triple the current capacity for the zoo's education team. The center will serve as a state-of-the-art home for many of the zoo's ambassador animals and provide an additional set of guest restrooms, a nursing station and changing rooms for future splash pad.</t>
  </si>
  <si>
    <r>
      <rPr>
        <sz val="8"/>
        <color rgb="FF333333"/>
        <rFont val="Verdana"/>
        <family val="2"/>
      </rPr>
      <t>Lemoyne Center Expansion</t>
    </r>
  </si>
  <si>
    <t>Lemoyne Community Center</t>
  </si>
  <si>
    <t>East Washington Borough</t>
  </si>
  <si>
    <t>This expansion project includes the addition of a new classroom to better serve more youth, a new main entry to improve entrance ability to limit public access, administrative office space, and additional restrooms better to serve the growing number of youth and community members. This project will significantly increase the Center's ability to deliver high-quality programming and services in a safe, inclusive, and welcoming environment.</t>
  </si>
  <si>
    <r>
      <rPr>
        <sz val="8"/>
        <color rgb="FF333333"/>
        <rFont val="Verdana"/>
        <family val="2"/>
      </rPr>
      <t>LeTort Townhomes</t>
    </r>
  </si>
  <si>
    <t>Tri-County HDC Ltd.</t>
  </si>
  <si>
    <t>Tri-County Housing is seeking RACP funds to support vertical construction of the proposed LeTort Townhomes Project. These affordable townhomes will be constructed on the remediated Tyco Electronics site, acquired via a 2024 purchase agreement with Woda Cooper Companies.</t>
  </si>
  <si>
    <r>
      <rPr>
        <sz val="8"/>
        <color rgb="FF333333"/>
        <rFont val="Verdana"/>
        <family val="2"/>
      </rPr>
      <t>Levittown Bristol Pike II</t>
    </r>
  </si>
  <si>
    <t>HP Bristol Pike LLC</t>
  </si>
  <si>
    <t>Phase II of the Levittown Bristol Pike Redevelopment will focus on site preparation for vertical construction of a industrial/logistics facility. Work includes site grading, trenching, private water, sanitary and stormwater infrastructure, erosion control, paving, landscaping, and other critical site improvements required to bring the property to shovel-ready condition.</t>
  </si>
  <si>
    <r>
      <rPr>
        <sz val="8"/>
        <color rgb="FF333333"/>
        <rFont val="Verdana"/>
        <family val="2"/>
      </rPr>
      <t>LifePath Emergency Shelter</t>
    </r>
  </si>
  <si>
    <t>York Union Rescue Mission, Inc</t>
  </si>
  <si>
    <t>The former Pewtarex factory and manufacturing facility will be developed into a campus and community hub for anyone experiencing homelessness. The remaining factory building will be renovated and a new building will be constructed as an addition to the existing building.</t>
  </si>
  <si>
    <r>
      <rPr>
        <sz val="8"/>
        <color rgb="FF333333"/>
        <rFont val="Verdana"/>
        <family val="2"/>
      </rPr>
      <t>Ligonier Valley SD Athletic Facilities</t>
    </r>
  </si>
  <si>
    <t>Ligonier Valley SD</t>
  </si>
  <si>
    <t>Ligonier Borough, Ligonier Township</t>
  </si>
  <si>
    <t>This project will install new turf to provide a safe, durable, year-round surface for football, marching band, PE, and community events. Upgrades to the concession stand and field house will improve accessibility, while press box updates will enhance functionality.</t>
  </si>
  <si>
    <r>
      <rPr>
        <sz val="8"/>
        <color rgb="FF333333"/>
        <rFont val="Verdana"/>
        <family val="2"/>
      </rPr>
      <t>Liguori Academy Capital Improvements</t>
    </r>
  </si>
  <si>
    <t>Liguori Inc</t>
  </si>
  <si>
    <t>The project includes renovations for electrical and ventilation systems to accommodate a building trades learning center as well as an elevator to improve accessibility. The completed project will feature three distinct areas for youth to participate in hands on training that will result in receipt of a pre-apprenticeship certification.</t>
  </si>
  <si>
    <r>
      <rPr>
        <sz val="8"/>
        <color rgb="FF333333"/>
        <rFont val="Verdana"/>
        <family val="2"/>
      </rPr>
      <t>Linear Park Pedestrian Bridge</t>
    </r>
  </si>
  <si>
    <t>King of Prussia District</t>
  </si>
  <si>
    <t>Construction project includes abutments and grading necessary to create a safe and compliant facility for pedestrians and cyclists. The bridge will span Trout Creek and connect Upper Merion Township's property at 700 Moore Road with 1160 First Avenue.</t>
  </si>
  <si>
    <r>
      <rPr>
        <sz val="8"/>
        <color rgb="FF333333"/>
        <rFont val="Verdana"/>
        <family val="2"/>
      </rPr>
      <t>Local 1319 OSHE Training Facility II</t>
    </r>
  </si>
  <si>
    <t>1319 OSHE Properties LLC</t>
  </si>
  <si>
    <t>Construction of a safety and training center which will include an indoor training space (for climbing, bucket work, and grid training), a tiered multimedia-capable classroom, a mezzanine and catwalk for instruction and training observation, twoclassrooms for splice training and hands-on instruction, an auxiliary classroom, a break room,restrooms, and site improvements.</t>
  </si>
  <si>
    <r>
      <rPr>
        <sz val="8"/>
        <color rgb="FF333333"/>
        <rFont val="Verdana"/>
        <family val="2"/>
      </rPr>
      <t>Lock Haven EMS Training Center</t>
    </r>
  </si>
  <si>
    <t>Lock Haven EMS</t>
  </si>
  <si>
    <t>The Lock Haven EMS Training and Knowledge Center will involve construction of a new one-story, slab-on-grade, rigid-frame structure. The facility will include a main classroom building, foyer/lobby, food service area, restrooms, storage, and support spaces. Training areas will be designed for EMS providers, police, and municipal workers to conduct certification, continuing education, and skills development. Site work will include demolition of existing structures, utility termination, grading, foundation work, paving, sidewalks, landscaping, and installation of a fire suppression system.</t>
  </si>
  <si>
    <r>
      <rPr>
        <sz val="8"/>
        <color rgb="FF333333"/>
        <rFont val="Verdana"/>
        <family val="2"/>
      </rPr>
      <t>Logan Plaza Health Center</t>
    </r>
  </si>
  <si>
    <t>New Health Center-Logan Plaza-Greater Philadelphia Health Action</t>
  </si>
  <si>
    <t>This project will transform a 30,000 SF, two-story commercial building into a modern Federally Qualified Health Center. The new facility will offer integrated primary care, dental, behavioral health, pharmacy, and care coordination services to underserved residents. Scope includes full interior demolition, structural reconfiguration, new exam rooms, dental operatories, behavioral health consult rooms, lab, pharmacy, administrative areas, and waiting spaces.</t>
  </si>
  <si>
    <r>
      <rPr>
        <sz val="8"/>
        <color rgb="FF333333"/>
        <rFont val="Verdana"/>
        <family val="2"/>
      </rPr>
      <t>Londonderry Twp Municipal Bldg</t>
    </r>
  </si>
  <si>
    <t>Londonderry Township</t>
  </si>
  <si>
    <t>The project includes the demolition and renovation of the existing Administrative Office space, along with the construction of two new ADA-compliant additions. The first addition will expand storage capacity, the second will relocate the Administrative Offices to the front of the building and feature a new, secure vestibule. New ADA compliant restrooms will be installed, and the existing meeting room will be upgraded to provide the required emergency egress.</t>
  </si>
  <si>
    <r>
      <rPr>
        <sz val="8"/>
        <color rgb="FF333333"/>
        <rFont val="Verdana"/>
        <family val="2"/>
      </rPr>
      <t>Lower Gwynedd Public Works Facility II</t>
    </r>
  </si>
  <si>
    <t xml:space="preserve">RACP funds will be used to consolidate and centralize Lower Gwynedd Township's Public Works building to support an ever growing population. More specifically, site acquisition, site work, and construction of the various structures needed for the facility. </t>
  </si>
  <si>
    <r>
      <rPr>
        <sz val="8"/>
        <color rgb="FF333333"/>
        <rFont val="Verdana"/>
        <family val="2"/>
      </rPr>
      <t>Lower Providence Township Facility</t>
    </r>
  </si>
  <si>
    <t>The need for a new municipal building in Lower Providence Township is evident, with the current facility no longer meeting the demands of a growing and dynamic community. Funds will be used for project construction. A construction contractor will be selected using competitive procurement procedures.</t>
  </si>
  <si>
    <r>
      <rPr>
        <sz val="8"/>
        <color rgb="FF333333"/>
        <rFont val="Verdana"/>
        <family val="2"/>
      </rPr>
      <t>Lumber Yard Conversion</t>
    </r>
  </si>
  <si>
    <t>Renovation of a two story building located at 234 N. Main St in Pittston. This location was used as office space and to store materials for the former Pittston Lumber Co. until it was permanently closed several years ago. The new project will see a complete renovation of the building to accommodate a restaurant / venue space as well as upgrades outside to accommodate parking and potentially food vendors. RACP funds will be used for the renovation of the building, construction of parking and other related spaces to support the development.</t>
  </si>
  <si>
    <r>
      <rPr>
        <sz val="8"/>
        <color rgb="FF333333"/>
        <rFont val="Verdana"/>
        <family val="2"/>
      </rPr>
      <t>Luzerne County Fair Sports Dome Complex II</t>
    </r>
  </si>
  <si>
    <t>Dallas Area Fall Fair Inc. t/a Luzerne County Fair</t>
  </si>
  <si>
    <t>The project comprises site preparation will include clearing, grubbing, erosion control, installation of utilities, water well and distribution, and construction of a sanitary sewer pump station and force main. Access improvements will consist of a new entrance drive, roadway, and paved parking areas. The centerpiece of the project is the construction of a Yeadon dome structure housing a full-size turf soccer field. Additional work includes stormwater management systems, engineering, land development, and permitting.</t>
  </si>
  <si>
    <r>
      <rPr>
        <sz val="8"/>
        <color rgb="FF333333"/>
        <rFont val="Verdana"/>
        <family val="2"/>
      </rPr>
      <t>LVC Wellness Center</t>
    </r>
  </si>
  <si>
    <t>Completion of the LVC Campus and Community Wellness Center includes: creation of a dedicated team sports performance space, doubling the size of the athletic training and sports medicine facilities, a new refueling station, a pool viewing deck, additional coaching offices, and locker room expansion and renovations.</t>
  </si>
  <si>
    <r>
      <rPr>
        <sz val="8"/>
        <color rgb="FF333333"/>
        <rFont val="Verdana"/>
        <family val="2"/>
      </rPr>
      <t>LVIA Parking Garage</t>
    </r>
  </si>
  <si>
    <t>This garage will consist of 5 levels, providing approximately 1,000 additional public parking spaces, and more than doubling the quantity of ADA-accessible parking spaces. This project also includes procurement of the following major equipment: up to four large capacity elevators; parking access and revenue control equipment; fourteen electric vehicle charging stations; various life/heatlh/safety equipment.</t>
  </si>
  <si>
    <r>
      <rPr>
        <sz val="8"/>
        <color rgb="FF333333"/>
        <rFont val="Verdana"/>
        <family val="2"/>
      </rPr>
      <t>Lycoming Central Forensics Facility</t>
    </r>
  </si>
  <si>
    <t>The project involves the renovation of a building purchased by Lycoming County, and the constructon of a new building addition to be used for the County Coroner's Office. Work will entail renovating existing space to be used for public/administration purposes. In addition, a new addition to the building will be constructed to house autopsy/exam space.</t>
  </si>
  <si>
    <r>
      <rPr>
        <sz val="8"/>
        <color rgb="FF333333"/>
        <rFont val="Verdana"/>
        <family val="2"/>
      </rPr>
      <t>Lycoming Engines Building 2</t>
    </r>
  </si>
  <si>
    <t>Textron LLC - Lycoming Engines is an operating division of AVCO Corporation a subsidiary of Textron</t>
  </si>
  <si>
    <t>The refurbishment project will include an electrical system upgrade, construction of new restrooms, demolition of flooring to allow for electrical, sanitary and utility tie ins, a concrete floor overlay, interior painting adn exterior roof repairs at its Building II facility.</t>
  </si>
  <si>
    <r>
      <rPr>
        <sz val="8"/>
        <color rgb="FF333333"/>
        <rFont val="Verdana"/>
        <family val="2"/>
      </rPr>
      <t>Main Avenue Redevelopment</t>
    </r>
  </si>
  <si>
    <t>Green Ridge Main Development, LLC</t>
  </si>
  <si>
    <t>The project entails redevelopment of four contiguous properties located on the southeastern corner of N. Main Avenue and Green Ridge Street in Scranton. RACP funds will be used towards "curb-in" infrastructure to eliminate blight in a heavily traveled corridor in the city and promote the properties into productive commercial uses.</t>
  </si>
  <si>
    <r>
      <rPr>
        <sz val="8"/>
        <color rgb="FF333333"/>
        <rFont val="Verdana"/>
        <family val="2"/>
      </rPr>
      <t>Main Street Norristown Redevelopment</t>
    </r>
  </si>
  <si>
    <t>Cussler Development LLC</t>
  </si>
  <si>
    <t>This project will entail demolition and site prep work for the current blighted location, along with the construction of commercial retail storefronts to transform the downtown business district in Norristown.</t>
  </si>
  <si>
    <r>
      <rPr>
        <sz val="8"/>
        <color rgb="FF333333"/>
        <rFont val="Verdana"/>
        <family val="2"/>
      </rPr>
      <t>Mainspring Energy</t>
    </r>
  </si>
  <si>
    <t>Mainspring Energy</t>
  </si>
  <si>
    <t>Mainspring Energy's current production capacity is insufficient to meet the growing demand for their Linear Generators (LGens). The proposed solution is to establish a new manufacturing facility near Pittsburgh, to produce 1,000 LGens per year, thereby addressing the nation's growing need for flexible and resilient power.</t>
  </si>
  <si>
    <r>
      <rPr>
        <sz val="8"/>
        <color rgb="FF333333"/>
        <rFont val="Verdana"/>
        <family val="2"/>
      </rPr>
      <t>Mainville Ag Expansion</t>
    </r>
  </si>
  <si>
    <t>Mainville Ag Services Inc</t>
  </si>
  <si>
    <t>Main Township</t>
  </si>
  <si>
    <t xml:space="preserve">The Mainville Ag Expansion project will significantly enhance fertilizer storage capacity and expand retail ag supply services for farmers across Pennsylvania and surrounding regions. RACP funds will be utilized for construction and installation of liquid fertilizer tanks, dry fertilizer building, general storage building, retail building, and storage and containment area. In addition, the project will also require sitework and utilities, and equipment. </t>
  </si>
  <si>
    <r>
      <rPr>
        <sz val="8"/>
        <color rgb="FF333333"/>
        <rFont val="Verdana"/>
        <family val="2"/>
      </rPr>
      <t>Manayunk Towpath Boardwalk</t>
    </r>
  </si>
  <si>
    <t xml:space="preserve">The project entails the rebuild of the Manayunk Towpath Boardwalk section of the Schuylkill River Trail. RACP funds will be utilized for construction costs; mobilization and construction of the new boardwalk; additional project amenities, including new light fixtures, catwalks, and railings. </t>
  </si>
  <si>
    <r>
      <rPr>
        <sz val="8"/>
        <color rgb="FF333333"/>
        <rFont val="Verdana"/>
        <family val="2"/>
      </rPr>
      <t>Mancini's Bakery</t>
    </r>
  </si>
  <si>
    <t>Mancini's Bakery Inc.</t>
  </si>
  <si>
    <t>The project will entail acquiring the lot adjacent to the current bakery building. The building on the site will be demolished. Plans for the interior of the building will include two more bays for vehicle loading and staging spaces. Also included are more refrigeration and freezer space and internal finishes;  additional rest room, locker facility, and hand washing station and health enhancing HVAC program. There will also be storage space.</t>
  </si>
  <si>
    <r>
      <rPr>
        <sz val="8"/>
        <color rgb="FF333333"/>
        <rFont val="Verdana"/>
        <family val="2"/>
      </rPr>
      <t>Mann Center Institute for Creative Arts</t>
    </r>
  </si>
  <si>
    <t>The Mann will construct a new, two-story building on the north side of campus. On the first floor during the full year, the Mann will have classrooms and a recording studio. On the second floor, the building will have office space and a large event space with a fully equipped catering area.</t>
  </si>
  <si>
    <r>
      <rPr>
        <sz val="8"/>
        <color rgb="FF333333"/>
        <rFont val="Verdana"/>
        <family val="2"/>
      </rPr>
      <t>Marian Anderson Field</t>
    </r>
  </si>
  <si>
    <t>Philadelphia Youth Organization</t>
  </si>
  <si>
    <t>The project entails redevelopments to the field at the Marian Anderson Recreation Center to provide a safe and accessible outdoor recreation space. RACP funds will encompass construction; demolition, site preparation, erosion and sediment control. In addition, subbase work will include fine grading, proof rolling, geotextile fabric, and stone sub-grade installation.</t>
  </si>
  <si>
    <r>
      <rPr>
        <sz val="8"/>
        <color rgb="FF333333"/>
        <rFont val="Verdana"/>
        <family val="2"/>
      </rPr>
      <t>Marietta Trailhead Center</t>
    </r>
  </si>
  <si>
    <t>RACP funds are being used for construction costs for exterior restoration of the 1800's building and completely renovating all interior building systems (water, sewer, electric, HVAC) and finishings.</t>
  </si>
  <si>
    <r>
      <rPr>
        <sz val="8"/>
        <color rgb="FF333333"/>
        <rFont val="Verdana"/>
        <family val="2"/>
      </rPr>
      <t>Market Square Modernization</t>
    </r>
  </si>
  <si>
    <t>Funds from the RACP grant will be used exclusively for hard construction costs which include demolition of existing cobblestone surfaces, installation of new precast pavers, upgraded electrical and irrigation systems, and construction of the Market Anchor pavilion. Other expenses include lighting infrastructure to improve safety, adjustable bollards to support flexible programming, and resurfacing terrazzo areas. All work will occur within the existing footprint of Market Square, and the RACP funds will directly support the physical construction activities outlined in the project schedule and budget.</t>
  </si>
  <si>
    <r>
      <rPr>
        <sz val="8"/>
        <color rgb="FF333333"/>
        <rFont val="Verdana"/>
        <family val="2"/>
      </rPr>
      <t>Marple Township Municipal Facilities</t>
    </r>
  </si>
  <si>
    <t>Marple Township</t>
  </si>
  <si>
    <t>Funds will be utilized for construction and installation of the proposed improvements at the Municipal Complex, including demolition of existing doors, framing, hardware, electrical work, and finishes, and construction of the Library entrance vestibule. Additionally, the turnkey boiler system will include demolition and removal of the existing system, new boiler, pumps, vents, controls, and testing and balancing of the new system.</t>
  </si>
  <si>
    <r>
      <rPr>
        <sz val="8"/>
        <color rgb="FF333333"/>
        <rFont val="Verdana"/>
        <family val="2"/>
      </rPr>
      <t>Martin Luther School Athletic Field</t>
    </r>
  </si>
  <si>
    <t>Gemma Services</t>
  </si>
  <si>
    <t>The project will construct a turf athletic field and short track adjacent to the new school building. It also includes the installation of bleachers, fencing and a storage building.</t>
  </si>
  <si>
    <r>
      <rPr>
        <sz val="8"/>
        <color rgb="FF333333"/>
        <rFont val="Verdana"/>
        <family val="2"/>
      </rPr>
      <t>Marywood University Science Facility</t>
    </r>
  </si>
  <si>
    <t>Marywood will redevelop its aging Center for Natural &amp; Health Sciences into a modern training facility with a new Physics Lab, upgraded Biology, Biotechnology, Chemistry, and Computer Science labs, flexible learning spaces, and HVAC improvements.</t>
  </si>
  <si>
    <r>
      <rPr>
        <sz val="8"/>
        <color rgb="FF333333"/>
        <rFont val="Verdana"/>
        <family val="2"/>
      </rPr>
      <t>Mattress Factory</t>
    </r>
  </si>
  <si>
    <t>The Mattress Factory, LTD</t>
  </si>
  <si>
    <t>This project will transform the Mattress Factory's core campus by unifying our Main Building and Admin Building into a single, fully accessible, and visitor-friendly hub. Key improvements include constructing a new museum entrance off our parking lot, adding a new elevator, and reconfiguring first-floor spaces to expand galleries, event areas, the shop, and café. Renovations will also modernize building systems, HVAC, sprinklers, masonry, and roofs, ensuring safety and sustainability.</t>
  </si>
  <si>
    <r>
      <rPr>
        <sz val="8"/>
        <color rgb="FF333333"/>
        <rFont val="Verdana"/>
        <family val="2"/>
      </rPr>
      <t>Maurice Stephens House Phase II</t>
    </r>
  </si>
  <si>
    <t>Friends of Valley Forge (dba Valley Forge Park Alliance)</t>
  </si>
  <si>
    <t>The funds will directly support building work associated with site improvements crucial to open the facility to the millions of park visitors. The planned site work includes the installation of ADA-compliant sidewalks, rehabilitation of the current parking lot, an extension of electricity to the lot, and upgrades for signage and landscaping. These investments will create a functional and accessible space that enhances the visitor experience for all and enables Valley Forge Park to serve as a community resource, including those with accommodation needs.</t>
  </si>
  <si>
    <r>
      <rPr>
        <sz val="8"/>
        <color rgb="FF333333"/>
        <rFont val="Verdana"/>
        <family val="2"/>
      </rPr>
      <t>McClure Company Expansion</t>
    </r>
  </si>
  <si>
    <t>McClure Company</t>
  </si>
  <si>
    <t>This project entails the renovation of a facility on Linglestown Road in Dauphin County that will allow for expansion of a new fabrication shop and a business suite area that will allow for a centralized work staff of professional engineers and accountants, and the ability to hire a larger workforce as McClure continues to expand, specifically focusing on potential data center work.</t>
  </si>
  <si>
    <r>
      <rPr>
        <sz val="8"/>
        <color rgb="FF333333"/>
        <rFont val="Verdana"/>
        <family val="2"/>
      </rPr>
      <t>Mechanicsburg Volunteer FD</t>
    </r>
  </si>
  <si>
    <t xml:space="preserve">Mechanicsburg Volunteer Fire Department </t>
  </si>
  <si>
    <t>Mechanicsburg Borough</t>
  </si>
  <si>
    <t>This project will construct a brand-new fire station on a parcel of five purchased and consolidated lots on South York Street in Mechanicsburg Borough.</t>
  </si>
  <si>
    <r>
      <rPr>
        <sz val="8"/>
        <color rgb="FF333333"/>
        <rFont val="Verdana"/>
        <family val="2"/>
      </rPr>
      <t>Mental Health Services Expansion II</t>
    </r>
  </si>
  <si>
    <t>Diamond 307 LLC</t>
  </si>
  <si>
    <t>The project involves the construction of a second floor to the recently-improved Lakeside NEPA Drug and Alcohol Treatment Center. Improvements include new construction and building renovation, with the inclusion of a new elevator and stairtowers, a commercial kitchen, a gym, counselor and administration offices, and the addition of a solar electricity generation system. Sitework includes infrastructure enhancements, as well as patient recreational space.</t>
  </si>
  <si>
    <r>
      <rPr>
        <sz val="8"/>
        <color rgb="FF333333"/>
        <rFont val="Verdana"/>
        <family val="2"/>
      </rPr>
      <t>Mercer County Food Bank</t>
    </r>
  </si>
  <si>
    <t>Community Food Warehouse of Mercer County (Mercer County Food Bank)</t>
  </si>
  <si>
    <t>Planned improvements include repaving parking areas and drives, adding new sidewalks and curbing, and upgrading site circulation. Within the existing building, work will address critical infrastructure needs such as roof replacement, dock and receiving modifications, slab and cooler reconfiguration, locker room and breakroom renovations, and accessibility modifications to office space. Systems upgrades will include new HVAC, plumbing, and electrical work, along with installation of an emergency generator to ensure continuous cold storage capacity.</t>
  </si>
  <si>
    <r>
      <rPr>
        <sz val="8"/>
        <color rgb="FF333333"/>
        <rFont val="Verdana"/>
        <family val="2"/>
      </rPr>
      <t>Mercy Career &amp; Technical HS</t>
    </r>
  </si>
  <si>
    <t>The project will be completed in three phases: Gymnasium Renovation – Structural and interior upgrades, installation of multi-sport flooring, and new HVAC/ventilation systems to improve safety, durability, and functionality; Window Replacement – Removal of outdated windows and installation of energy-efficient, double-paned units to improve comfort, security, and energy performance; Facade Repair – Partial pointing and repairs, including scaffolding, inspection, and restoration of mortar joints.</t>
  </si>
  <si>
    <r>
      <rPr>
        <sz val="8"/>
        <color rgb="FF333333"/>
        <rFont val="Verdana"/>
        <family val="2"/>
      </rPr>
      <t>Mercy Catholic Patient Area</t>
    </r>
  </si>
  <si>
    <t>The RACP funds will be strategically to refresh patient care rooms in support spaces to include flooring, lighting, case work, nurses station, plumbing fixtures, improvements to HVAC system, and head walls located adjacent to the Emergency to improve the healing environment and enhance patient comfort and staff efficiency.</t>
  </si>
  <si>
    <r>
      <rPr>
        <sz val="8"/>
        <color rgb="FF333333"/>
        <rFont val="Verdana"/>
        <family val="2"/>
      </rPr>
      <t>Mercyhurst University Athletic Complex III</t>
    </r>
  </si>
  <si>
    <t>The roof on the Mercyhurst Athletic Center requires replacement. This project will remove the failing systems and install durable, weather-resistant materials.</t>
  </si>
  <si>
    <r>
      <rPr>
        <sz val="8"/>
        <color rgb="FF333333"/>
        <rFont val="Verdana"/>
        <family val="2"/>
      </rPr>
      <t>Merion Friends Meeting Comprehensive</t>
    </r>
  </si>
  <si>
    <t>Merion Friends Meeting</t>
  </si>
  <si>
    <t>Merion Friends Meeting will undertake a multi-phase restoration of its National Historic Landmark property at 615 Montgomery Avenue in Lower Merion Township. The project includes: restoration of the c.1695 meetinghouse, to include roofing; painting; window and shutter restoration; flooring; sprinkler installation; structural repairs; and mechanical, electrical, and plumbing work; emergency reconstruction of a timber-framed horse shed at risk of collapse; and conservation of historic Quaker burial grounds and site improvements to include lighting and parking lot upgrades.</t>
  </si>
  <si>
    <r>
      <rPr>
        <sz val="8"/>
        <color rgb="FF333333"/>
        <rFont val="Verdana"/>
        <family val="2"/>
      </rPr>
      <t>Messiah Lifeways Campus Revitalization II</t>
    </r>
  </si>
  <si>
    <t>This project will fully renovate, rewire, and insulate the HVAC systems in the Laurn Building on Messiah Lifeways' Mechanicsburg campus. The upgrades will include installation of a modern water-cooled Variable Refrigerant Flow (VRF) solution.</t>
  </si>
  <si>
    <r>
      <rPr>
        <sz val="8"/>
        <color rgb="FF333333"/>
        <rFont val="Verdana"/>
        <family val="2"/>
      </rPr>
      <t>Metropolitan Drive Industrial Improvements</t>
    </r>
  </si>
  <si>
    <t>Coherent Aerospace &amp; Defense</t>
  </si>
  <si>
    <t>The property being improved is 2595 Metropolitan Drive located in Trevose (Bensalem Township). Construction will include interior demolition and repairs of non-load bearing partitions, slab infill/patching, and construction of the advanced manufacturing space to include equipment pads, floor to deck walls, surface mount utilities such as N2, vacuum, network, and electrical, LED lighting, EMI shielded flooring and walls, Zoned HVAC with ~10,000 CFM of make-up air, 1200 A of 3-phase electrical service, and access control system.</t>
  </si>
  <si>
    <r>
      <rPr>
        <sz val="8"/>
        <color rgb="FF333333"/>
        <rFont val="Verdana"/>
        <family val="2"/>
      </rPr>
      <t>Mid Valley Drive Logistics</t>
    </r>
  </si>
  <si>
    <t>Located in Olyphant, the project includes demolition of one existing commercial structure and the erection of three new steel buildings to increase operational efficiency and storage capacity.</t>
  </si>
  <si>
    <r>
      <rPr>
        <sz val="8"/>
        <color rgb="FF333333"/>
        <rFont val="Verdana"/>
        <family val="2"/>
      </rPr>
      <t>Mid-Atlantic Mothers Milk Bank</t>
    </r>
  </si>
  <si>
    <t>Mid-Atlantic Mothers' Milk Bank</t>
  </si>
  <si>
    <t>The project will renovate the medical arts building to restore full functionality including replacement of all original main systems. Renovations specific to the operations of MAMMB are also needed.</t>
  </si>
  <si>
    <r>
      <rPr>
        <sz val="8"/>
        <color rgb="FF333333"/>
        <rFont val="Verdana"/>
        <family val="2"/>
      </rPr>
      <t>Midway Bowl Expansion</t>
    </r>
  </si>
  <si>
    <t>The project will expand and modernize Midway Bowl by constructing a pedestrian tunnel to improve safe access across the site and developing a new outdoor driving range to enhance recreational offerings. Work will include site preparation, grading, and utility upgrades, as well as roadway, stormwater, and landscaping improvements.</t>
  </si>
  <si>
    <r>
      <rPr>
        <sz val="8"/>
        <color rgb="FF333333"/>
        <rFont val="Verdana"/>
        <family val="2"/>
      </rPr>
      <t>Millbourne Borough Hall</t>
    </r>
  </si>
  <si>
    <t>The Millbourne Borough Hall restoration project entails the removal of hazardous materials such as lead paint and asbestos floor tiles; selective demolition; structural support repairs to stabilize the second floor; the installation of an elevator for ADA accessibility; replacement of mechanics with energy efficient units; installation of fire sprinklers; interior renovations to include reconfiguration of offices and meeting rooms; information technology upgrades; exterior renovations to include stone pointing/sealing; roof replacement; and curb, sidewalk and public ingress/egress improvements.</t>
  </si>
  <si>
    <r>
      <rPr>
        <sz val="8"/>
        <color rgb="FF333333"/>
        <rFont val="Verdana"/>
        <family val="2"/>
      </rPr>
      <t>Millersburg Area SD Community Facilities</t>
    </r>
  </si>
  <si>
    <t>Millersburg Area School District</t>
  </si>
  <si>
    <t>Millersburg Borough</t>
  </si>
  <si>
    <t>The project will enhance stadium and athletic facilities impacted by the devastating downburst of June 2024. Improvements to be undertaken include construction of a six-lane running track, natural grass field construction, installation of a new scoreboard, installation of a flagpole with solar light, landscaping, construction of a long jump pit and vault box, installation of fencing, selective demolition, and stormwater management improvements.</t>
  </si>
  <si>
    <r>
      <rPr>
        <sz val="8"/>
        <color rgb="FF333333"/>
        <rFont val="Verdana"/>
        <family val="2"/>
      </rPr>
      <t>Ministry of Awe Redevelopment</t>
    </r>
  </si>
  <si>
    <t>The project comprises the redevelopment of the historic Manufacturers National Bank. It includes code related alterations and upgrades, upgrades to mechanical equipment including, a new boiler and water heater, HVAC's and condensing units, installing a required DOAS system, extensive electrical work/upgrade, including new panels, replacing emergency lighting, plumbing upgrades, fire suppression system work, the addition of required safety features, new required standpipes, roof replacement, and the preserving the existing skylight.</t>
  </si>
  <si>
    <r>
      <rPr>
        <sz val="8"/>
        <color rgb="FF333333"/>
        <rFont val="Verdana"/>
        <family val="2"/>
      </rPr>
      <t>Miracle League at Roxbury Park</t>
    </r>
  </si>
  <si>
    <t>Miracle League of Cambria County, Inc.</t>
  </si>
  <si>
    <t>The project will be constructed on land owned by the City of Johnstown, The construction will include the creation of a baseball field, bleachers, concession stand, press box, fencing parking, and the associated stormwater management system.</t>
  </si>
  <si>
    <r>
      <rPr>
        <sz val="8"/>
        <color rgb="FF333333"/>
        <rFont val="Verdana"/>
        <family val="2"/>
      </rPr>
      <t>Misericordia University LEAP Center</t>
    </r>
  </si>
  <si>
    <t>The Misericordia University LEAP Center Project involves the renovation will include, shared office for faculty, Rehabilitation &amp; Clinic training lab, Exercise Physiology Lab, Bio-Mechanics Lab, Fitness Center, Bathrooms &amp; changing rooms, and Program storage space.</t>
  </si>
  <si>
    <r>
      <rPr>
        <sz val="8"/>
        <color rgb="FF333333"/>
        <rFont val="Verdana"/>
        <family val="2"/>
      </rPr>
      <t>Mitsubishi Electric Power Products</t>
    </r>
  </si>
  <si>
    <t>Mitsubishi Electric Power Products, Inc.</t>
  </si>
  <si>
    <t>Mitsubishi Electric Power Products, Inc. (MEPPI) is constructing a new Advanced Switchgear Factory in Big Beaver Borough to aid in transitioning from the production of gas insulated circuit breakers to vacuum breakers to modernize the electric grid and decarbonize the process. These components will facilitate grid modernization by bringing stability to renewable power generation.</t>
  </si>
  <si>
    <r>
      <rPr>
        <sz val="8"/>
        <color rgb="FF333333"/>
        <rFont val="Verdana"/>
        <family val="2"/>
      </rPr>
      <t>Mitzvah Circle Foundation</t>
    </r>
  </si>
  <si>
    <t>Mitzvah Circle Foundation</t>
  </si>
  <si>
    <t>The project will include a new warehouse with multiple loading docks, cold storage and additional parking spaces.</t>
  </si>
  <si>
    <r>
      <rPr>
        <sz val="8"/>
        <color rgb="FF333333"/>
        <rFont val="Verdana"/>
        <family val="2"/>
      </rPr>
      <t>MLK Center for Scientific Excellence</t>
    </r>
  </si>
  <si>
    <t>Funds will be used to complete the renovation and expansion of The Citizen Science Lab's Hill District Headquarters. RACP funds will cover core construction costs including demolition, site work, masonry, steel, roofing, plumbing, HVAC, and electrical systems as detailed in the construction breakdown. Matching funds support contingency, permits, legal, design, inspections, and professional services.</t>
  </si>
  <si>
    <r>
      <rPr>
        <sz val="8"/>
        <color rgb="FF333333"/>
        <rFont val="Verdana"/>
        <family val="2"/>
      </rPr>
      <t>Modern Living Solutions Expansion</t>
    </r>
  </si>
  <si>
    <t>RACP funding will be used for the demolition of an undersized production building at MLS' Knox production site and construction of a modern manufacturing facility in its place. RACP funding will be used for construction of the production facility.</t>
  </si>
  <si>
    <r>
      <rPr>
        <sz val="8"/>
        <color rgb="FF333333"/>
        <rFont val="Verdana"/>
        <family val="2"/>
      </rPr>
      <t>Mohegan Sun Arena II</t>
    </r>
  </si>
  <si>
    <t>The project includes stormwater management improvements, pavement rehabilitation within the VIP parking areas, VIP parking access road, general parking entrance area, and approximately half of the general parking area. The proposed project also includes safety and aesthetic enhancements within the East Gate Entrance, including a raised pedestrian plaza, crashworthy planters, and removable bollards, as well as the rehabilitation of the two existing pedestrian bridges.</t>
  </si>
  <si>
    <r>
      <rPr>
        <sz val="8"/>
        <color rgb="FF333333"/>
        <rFont val="Verdana"/>
        <family val="2"/>
      </rPr>
      <t>Monell Center III</t>
    </r>
  </si>
  <si>
    <t xml:space="preserve">Monell Chemical Senses Center  </t>
  </si>
  <si>
    <t>Monell is building a transformative life sciences hub in Philadelphia's North Broad Corridor. This facility will support advanced public health research and community programs in science, health, and wellbeing. The 8th-floor renovation will create fully customized spaces, including a vivarium, hibernaculum, molecular biology labs, human testing facilities, and upgraded offices. Specialized environments include one of only three hibernacula in the U.S., controlled testing rooms, olfactometry testing, and quantum imaging.</t>
  </si>
  <si>
    <r>
      <rPr>
        <sz val="8"/>
        <color rgb="FF333333"/>
        <rFont val="Verdana"/>
        <family val="2"/>
      </rPr>
      <t>Monroe Energy Infrastructure Upgrade</t>
    </r>
  </si>
  <si>
    <t>The project will install a new cooling tower to both replace an existing tower and expand cooling capacity while replacing the once-through river water supply. The tie-in of the new cooling tower will reduce the total amount of equipment and energy consumption of the cooling system. Energy reductions will be achieved through the conversion of two existing steam-driven turbines to more efficient electric motors.</t>
  </si>
  <si>
    <r>
      <rPr>
        <sz val="8"/>
        <color rgb="FF333333"/>
        <rFont val="Verdana"/>
        <family val="2"/>
      </rPr>
      <t>Monroeville Mall Gateway</t>
    </r>
  </si>
  <si>
    <t>South Saturn Ridge LLC.</t>
  </si>
  <si>
    <t>The Monroeville Mall Economic Revitalization Project will transform the space into a modern, mixed-use destination that strengthens the regional economy. The project begins with full demolition of the existing mall structures, clearing the site entirely for redevelopment. Construction will include new retail, restaurant, and entertainment space, supported by new landscaping, pedestrian-friendly design, and public open spaces for community use. Site preparation will include grading, stabilization, and modernization of utilities such as water, sewer, electric, and telecommunications.</t>
  </si>
  <si>
    <r>
      <rPr>
        <sz val="8"/>
        <color rgb="FF333333"/>
        <rFont val="Verdana"/>
        <family val="2"/>
      </rPr>
      <t>Montage Mountain Hotel</t>
    </r>
  </si>
  <si>
    <t>The Montage Mountain Resorts Conference Center &amp; Hotel is the development of a new hotel and conference center at Montage Mountain Resorts. The project will allow the development of the hotel providing services to the public including an entertainment venue for concerts, a conference center, multipurpose event space, hotel rooms, food and beverage service &amp; catering, and contribute to the further economic growth of Lackawanna County. RACP funds along with the matching private investment will allow the project to move forward immediately &amp; the development of the hotel to begin by mid-end 2026.</t>
  </si>
  <si>
    <r>
      <rPr>
        <sz val="8"/>
        <color rgb="FF333333"/>
        <rFont val="Verdana"/>
        <family val="2"/>
      </rPr>
      <t>Montage Mountain Pavilion</t>
    </r>
  </si>
  <si>
    <t>This project will entail rock excavations, installation of stormwater and erosion controls, grading, installation of storm sewers, paving, curbing, landscaping, removal and replacement of seats to facilitate the canopy installation, improvements and renovations to site venues for concessions and merchandise, inspections, lighting standards and fixtures, fencing, bathhouse, utilities, water tank/tower, grading, site preparation, parking improvements, and guide rail.</t>
  </si>
  <si>
    <r>
      <rPr>
        <sz val="8"/>
        <color rgb="FF333333"/>
        <rFont val="Verdana"/>
        <family val="2"/>
      </rPr>
      <t>Moore College Wilson Hall Elevators</t>
    </r>
  </si>
  <si>
    <t>The project will entail the modernization of the elevators in Wilson Hall to include; upgrades to cars 1 and 2 including all MEP and electrical work, as well as the addition of a battery rescue unit to one car.</t>
  </si>
  <si>
    <r>
      <rPr>
        <sz val="8"/>
        <color rgb="FF333333"/>
        <rFont val="Verdana"/>
        <family val="2"/>
      </rPr>
      <t>Moosic Fire and Police Building</t>
    </r>
  </si>
  <si>
    <t xml:space="preserve">Borough of Moosic </t>
  </si>
  <si>
    <t>The new building will consolidate the Borough's fire and police departments under one roof, providing modern space for administrative offices, bunk areas, apparatus bays, secure holding areas, and community rooms. Site improvements include reconfigured parking lots, upgraded utility connections, and stormwater management systems. The project also includes construction of safe ingress and egress routes to accommodate modern fire apparatus and emergency vehicles.</t>
  </si>
  <si>
    <r>
      <rPr>
        <sz val="8"/>
        <color rgb="FF333333"/>
        <rFont val="Verdana"/>
        <family val="2"/>
      </rPr>
      <t>Moran Towing Pier Repair</t>
    </r>
  </si>
  <si>
    <t>The RACP grant will be used to cover construction costs of the project including marine structural work, utilities installation, safety systems, and park infrastructure. The total project cost is $21.7 million, encompassing excavation, backfill, storm water piping, demolition, tie rod installation, electrical install, subbase and asphalt, and security fencing.</t>
  </si>
  <si>
    <r>
      <rPr>
        <sz val="8"/>
        <color rgb="FF333333"/>
        <rFont val="Verdana"/>
        <family val="2"/>
      </rPr>
      <t>Moravian Historical Society Site</t>
    </r>
  </si>
  <si>
    <t>The Moravian Historical Society</t>
  </si>
  <si>
    <t xml:space="preserve">The RACP funds will be used towards all new construction. Construction of a new Education and Events Center includes site preparation, foundation, building core and shell, and fit-out. The building will receive a state-of-the-art HVAC system to provide the proper environment control to meet museum archival requirements. Construction costs will be used for the restoration of the two 18th century buildings to address structural and accessibility needs. A framed structure and pavilion will interpret the location of the First House. </t>
  </si>
  <si>
    <r>
      <rPr>
        <sz val="8"/>
        <color rgb="FF333333"/>
        <rFont val="Verdana"/>
        <family val="2"/>
      </rPr>
      <t>Mount Joy Twp Municipal Complex</t>
    </r>
  </si>
  <si>
    <t>Mount Joy Township</t>
  </si>
  <si>
    <t>Mt Joy Township</t>
  </si>
  <si>
    <t>The project will consolidate the equipment and storage areas at the current property. Construction of an additional paved access lane to provide additional egress/ingress to the property for both the public works and police. Increased parking area for police department including security fencing and automated gates to provide security for the complex. Added landscaping to provide environmental barrier to limit public access to secured areas. Additional stormwater management facilities where needed will be installed.</t>
  </si>
  <si>
    <r>
      <rPr>
        <sz val="8"/>
        <color rgb="FF333333"/>
        <rFont val="Verdana"/>
        <family val="2"/>
      </rPr>
      <t>MPL Development, LLC Printing HQ</t>
    </r>
  </si>
  <si>
    <t>MPL Development, LLC</t>
  </si>
  <si>
    <t>Muncy Creek Township</t>
  </si>
  <si>
    <t>Central to the project is the acquisition and development of the site, which is the current headquarters of Data Papers, Inc. This site will become the new headquarters of the newly merged Bayard Printing Group and Data Papers, Inc. for all operations. The project will include infrastructure improvements to the HVAC systems, electrical capacity, and IT systems, with emphasis on energy efficiency, reduced environmental impact, and lower operating costs.</t>
  </si>
  <si>
    <r>
      <rPr>
        <sz val="8"/>
        <color rgb="FF333333"/>
        <rFont val="Verdana"/>
        <family val="2"/>
      </rPr>
      <t>Mt Pleasant Processing Facility</t>
    </r>
  </si>
  <si>
    <t>Michael Brothers Mount Pleasant, LLC</t>
  </si>
  <si>
    <t>Financial assistance through the RACP will be utilized for costs related to upgrades at the MB Mt. Pleasant Processing Facility. MB will fund a portion of construction and project contingencies along with any soft costs outside of the RACP scope.</t>
  </si>
  <si>
    <r>
      <rPr>
        <sz val="8"/>
        <color rgb="FF333333"/>
        <rFont val="Verdana"/>
        <family val="2"/>
      </rPr>
      <t>Mt Washington Urban Vineyard</t>
    </r>
  </si>
  <si>
    <t xml:space="preserve">The project entails a comprehensive overhaul of the property with initial phases focused on site work, landscaping, excavation, and utility work. Once earthwork is completed, construction of the winery structure will commence with foundations, concrete and masonry work, structural steel, carpentry and framing, as well as electrical, plumbing, HVAC, and full interior buildout. This 3-story structure will include an expansive, street-level retail space and multi-purpose occupiable space </t>
  </si>
  <si>
    <r>
      <rPr>
        <sz val="8"/>
        <color rgb="FF333333"/>
        <rFont val="Verdana"/>
        <family val="2"/>
      </rPr>
      <t>Muhlenberg SD High School</t>
    </r>
  </si>
  <si>
    <t>Muhlenberg School District</t>
  </si>
  <si>
    <t>This project will entail the construction of a new classroom wing that will allow for an estimated fourteen new classrooms, which will help with class sizing, course offerings, and extra space. This project also includes renovations to the existing building, which will entail new mechanicals and renovating the hallways and auditorium.</t>
  </si>
  <si>
    <r>
      <rPr>
        <sz val="8"/>
        <color rgb="FF333333"/>
        <rFont val="Verdana"/>
        <family val="2"/>
      </rPr>
      <t xml:space="preserve">Mummers Museum Renovations </t>
    </r>
  </si>
  <si>
    <t>Mummers Museum</t>
  </si>
  <si>
    <t>The project entails renovations and repairs to the Mummers Museum to ensure its full operational potential. RACP funds will encapusulate hard construction costs; new HVAC systems, installation of ADA restrooms, and elevator repair/replacement. In addition, the banquet hall kitchen will be remodeled and building spaces will be altered to facilitate new Museum technologies.</t>
  </si>
  <si>
    <r>
      <rPr>
        <sz val="8"/>
        <color rgb="FF333333"/>
        <rFont val="Verdana"/>
        <family val="2"/>
      </rPr>
      <t>N Charles St Affordable Homeownership II</t>
    </r>
  </si>
  <si>
    <t>The project for the N. Charles St infill housing development plan consists of construction of six affordable homes.</t>
  </si>
  <si>
    <r>
      <rPr>
        <sz val="8"/>
        <color rgb="FF333333"/>
        <rFont val="Verdana"/>
        <family val="2"/>
      </rPr>
      <t>Narrows Restaurant</t>
    </r>
  </si>
  <si>
    <t>The Weekend Restaurant Group</t>
  </si>
  <si>
    <t>Our project will transform two adjacent properties on Rittenhouse Square into a world-class dining destination. By uniting the two buildings, we will create a multi-floor restaurant that features an open kitchen, group dining areas, and a dedicated sweets room.</t>
  </si>
  <si>
    <r>
      <rPr>
        <sz val="8"/>
        <color rgb="FF333333"/>
        <rFont val="Verdana"/>
        <family val="2"/>
      </rPr>
      <t>NASD ES and Education Center</t>
    </r>
  </si>
  <si>
    <t>The project includes construction of a new elementary school and education center. It will provide classrooms and educational spaces with good HVAC and lighting for the students and administrative and IT staff. The new elementary school will be configured with 27 new classrooms and core spaces and provide building systems and security improvements including efficient administration offices area with secure entry.</t>
  </si>
  <si>
    <r>
      <rPr>
        <sz val="8"/>
        <color rgb="FF333333"/>
        <rFont val="Verdana"/>
        <family val="2"/>
      </rPr>
      <t>National Aviary Construction III</t>
    </r>
  </si>
  <si>
    <t>National Aviary of Pittsburgh</t>
  </si>
  <si>
    <t>This project includes the construction of a state-of-the-art veterinary hospital that will allow the Aviary to expand their work with species that are a conservation concern and enhance the capacity for research, education, and breeding and reintroduction programs. The new hospital will provide advanced infrastructure for streamlined ER, reproductive, &amp; preventative avian care customized for birds of all sizes and life stages, from hatchlings to seniors.</t>
  </si>
  <si>
    <r>
      <rPr>
        <sz val="8"/>
        <color rgb="FF333333"/>
        <rFont val="Verdana"/>
        <family val="2"/>
      </rPr>
      <t>National Aviary SK Rockwell Conservation Ctr</t>
    </r>
  </si>
  <si>
    <t>Fox Chapel Borough</t>
  </si>
  <si>
    <t>The overall project will create a state-of-the-art veterinary teaching hospital to advance avian healthcare; a breeding and conservation center for endangered birds; and an interactive educational center offering scheduled programming opportunities, field trips, and resources for local schools and the broader community.</t>
  </si>
  <si>
    <r>
      <rPr>
        <sz val="8"/>
        <color rgb="FF333333"/>
        <rFont val="Verdana"/>
        <family val="2"/>
      </rPr>
      <t>National Bank Schwenksville Adaptive Re-Use</t>
    </r>
  </si>
  <si>
    <t>The project aims to transform the historic property into a multipurpose retail campus. Key components include the restoration of the existing structure to preserve its architectural heritage, as well as construction of an addition. The interior will undergo renovations to accommodate a restaurant/brewpub and a coffee shop. This includes upgrades to major systems such as HVAC, electrical, plumbing, boiler system, as well as roof repairs and facade preservation requirements that meet ADA standards.</t>
  </si>
  <si>
    <r>
      <rPr>
        <sz val="8"/>
        <color rgb="FF333333"/>
        <rFont val="Verdana"/>
        <family val="2"/>
      </rPr>
      <t>National Transit Building</t>
    </r>
  </si>
  <si>
    <t>This project will convert the historic National Transit Complex Annex from commercial to residential use. Owned and operated by the Oil City Civic Center. Renovations will bring the structure up to code for full-time residential occupancy in a mixed-use structure. Planned improvements include: replacing the roof; repairing or replacing windows; upgrading electrical, plumbing, and HVAC systems; installing fire safety infrastructure; and reconfiguring interior spaces into quality, affordable residential units.</t>
  </si>
  <si>
    <r>
      <rPr>
        <sz val="8"/>
        <color rgb="FF333333"/>
        <rFont val="Verdana"/>
        <family val="2"/>
      </rPr>
      <t>Nativity Miguel School of Scranton</t>
    </r>
  </si>
  <si>
    <t>Nativity Miguel of Scranton</t>
  </si>
  <si>
    <t>The project involves the construction of a single-story school that will feature 12 classrooms, six offices, and a multipurpose room.</t>
  </si>
  <si>
    <r>
      <rPr>
        <sz val="8"/>
        <color rgb="FF333333"/>
        <rFont val="Verdana"/>
        <family val="2"/>
      </rPr>
      <t>NAWCC Museum Renovation II</t>
    </r>
  </si>
  <si>
    <t>The project will install a new HVAC system that is specifically designed for artifact preservation and the facility's multiple uses. The NAWCC is also using the HVAC replacement work as an opportunity to conduct associated interior renovations that will afford new indoor exhibit space. The space will be used to store one of the tallest street clocks in America.</t>
  </si>
  <si>
    <r>
      <rPr>
        <sz val="8"/>
        <color rgb="FF333333"/>
        <rFont val="Verdana"/>
        <family val="2"/>
      </rPr>
      <t>Nay Aug Park Waterplay Complex</t>
    </r>
  </si>
  <si>
    <t>The Nay Aug Park Waterplay Complex project will entail the construction of a new spray pad and six-lane lap pool, along with all supporting infrastructure and amenities. The splash pad will feature a rubberized surface, interactive water features, and complete plumbing, mechanical, and electrical systems. The lap pool will include a concrete deck, shade structures, filtration and pumping equipment, and full mechanical and electrical installations.</t>
  </si>
  <si>
    <r>
      <rPr>
        <sz val="8"/>
        <color rgb="FF333333"/>
        <rFont val="Verdana"/>
        <family val="2"/>
      </rPr>
      <t>Negley Rotunda Restoration Phase III</t>
    </r>
  </si>
  <si>
    <t xml:space="preserve">The overall project involves the complete redesign, renovation and restoration of the Rotunda. Improvements will be required such as upgrades to the systems, design, aesthetics, acoustics, lighting, accessibility, and adaptability of the space. The proposed renovation design reconfigures the Rotunda from its current fixed seating arrangement of wooden pews that seat 1,200, to a flexible 500-seat venue with an optional balcony for seating an additional 100 people. </t>
  </si>
  <si>
    <r>
      <rPr>
        <sz val="8"/>
        <color rgb="FF333333"/>
        <rFont val="Verdana"/>
        <family val="2"/>
      </rPr>
      <t>Neighborhood 91 VI</t>
    </r>
  </si>
  <si>
    <t>The project will advance the development of Neighborhood 91 through a multi-phase approach to the site's redevelopment. RIDC will construct various new buildings, complete tenant buildouts, construct parking and driveways, complete landscaping and lighting on the parcels, manage the parcels and all buildings, providing maintenance and management to the improvements and of the success of the Innovation Campus.</t>
  </si>
  <si>
    <r>
      <rPr>
        <sz val="8"/>
        <color rgb="FF333333"/>
        <rFont val="Verdana"/>
        <family val="2"/>
      </rPr>
      <t>Neighborhood Academy Expansion</t>
    </r>
  </si>
  <si>
    <t>The project entails the fit-out of The Neighborhood Academy's Innovation Wing. The new wing will house the Middle School for Girls, a STEM Suite, Library Resource Center, and a Learning Staircase. It specifically includes resilient flooring and carpeting, painting, fire protection, plumbing, HVAC, electrical work, toilet compartments and bath accessories, lockers, whiteboards/tackboards, signage, wall protection, and window treatments.</t>
  </si>
  <si>
    <r>
      <rPr>
        <sz val="8"/>
        <color rgb="FF333333"/>
        <rFont val="Verdana"/>
        <family val="2"/>
      </rPr>
      <t>Neighborhood North at the News Tribune</t>
    </r>
  </si>
  <si>
    <t>The proposed project budget for the renovation improvements. The project scope includes full mechanical, electrical, and plumbing enhancements throughout the building, as well as some general construction costs. RACP funds would pay for a portion of the hard construction costs.</t>
  </si>
  <si>
    <r>
      <rPr>
        <sz val="8"/>
        <color rgb="FF333333"/>
        <rFont val="Verdana"/>
        <family val="2"/>
      </rPr>
      <t>NESTT at Bartram's Garden</t>
    </r>
  </si>
  <si>
    <t>RACP funds will be dedicated to the NESTT Building, playground, green space, and surface parking at the Project Site. All requested funds will be applied strictly to construction activities, sitework, essential infrastructure improvements, and related eligible costs as stipulated in the approved project budget. This allocation ensures the delivery of high-quality educational, recreational, and community assets, while maintaining compliance with RACP requirements for capital investment and public benefit.</t>
  </si>
  <si>
    <r>
      <rPr>
        <sz val="8"/>
        <color rgb="FF333333"/>
        <rFont val="Verdana"/>
        <family val="2"/>
      </rPr>
      <t>Neumann University Hockey Rink III</t>
    </r>
  </si>
  <si>
    <t>This project will construct a new two-rink ice arena on Neumann University's Aston Township campus. Construction will involve site preparation, utility installation, structural steel, mechanical and refrigeration systems, spectator seating, locker rooms, training and hydrotherapy areas, classrooms, and multipurpose spaces. Improvements also include concessions, merchandise areas, and accessibility features to ensure community use.</t>
  </si>
  <si>
    <r>
      <rPr>
        <sz val="8"/>
        <color rgb="FF333333"/>
        <rFont val="Verdana"/>
        <family val="2"/>
      </rPr>
      <t>New Bethany Southside Campus</t>
    </r>
  </si>
  <si>
    <t xml:space="preserve">New Bethany, Inc. </t>
  </si>
  <si>
    <t>New Bethany's Paving the Way project will expand and improve the south Bethlehem campus and bolster programs to make it possible to provide better services to help more people get back on their feet, support themselves and their families, and contribute to economic vitality in the Lehigh Valley. The project has three phases to Heal, House, and Help our community. The first phase was the acquisition of two adjoining properties. The second phase is construction and the reimagination of our Southside campus. The third phase is the expansion of services to the community.</t>
  </si>
  <si>
    <r>
      <rPr>
        <sz val="8"/>
        <color rgb="FF333333"/>
        <rFont val="Verdana"/>
        <family val="2"/>
      </rPr>
      <t>New Granada Theater Phase 2</t>
    </r>
  </si>
  <si>
    <t>The project includes complete renovation of the historic New Granada Building. The first floor includes a café, lounge, and a black box theater that is ideal for community events. The second floor includes a multi-purpose event space to host performances, concerts, corporate meetings, and social events. The third floor will be anchored by the University of Pittsburgh's Community Engagement Center, African American Poetry and Poetics Department, Jazz Center, Digital Inclusion Center, and a STEAM Academy with studio space for entrepreneurial programs and lectures.</t>
  </si>
  <si>
    <r>
      <rPr>
        <sz val="8"/>
        <color rgb="FF333333"/>
        <rFont val="Verdana"/>
        <family val="2"/>
      </rPr>
      <t>New Hall Renovation &amp; Reactivation</t>
    </r>
  </si>
  <si>
    <t>The project entails construction and restoration of the historic New Hall. Work will include restoring the facade, HVAC replacement, electrical upgrades, plumbing and finishes. In addition, an accessible route will be provided to the first-floor public spaces.</t>
  </si>
  <si>
    <r>
      <rPr>
        <sz val="8"/>
        <color rgb="FF333333"/>
        <rFont val="Verdana"/>
        <family val="2"/>
      </rPr>
      <t>New Kensington Manufacturing Park III</t>
    </r>
  </si>
  <si>
    <t>The project includes demolition of existing un-usable buildings, site preparation at lower South end of the site for new buildings, new utilities required into the site from mains, water meter vault, and fire loop, import of dirt/rock to bring up elevation, new circulation road, further demo of deeper foundations and tunnels, and fine grading to prepare for building pad install.</t>
  </si>
  <si>
    <r>
      <rPr>
        <sz val="8"/>
        <color rgb="FF333333"/>
        <rFont val="Verdana"/>
        <family val="2"/>
      </rPr>
      <t>New Way of Life Pottsville</t>
    </r>
  </si>
  <si>
    <t>Planned improvements include constructing a new commercial kitchen and dining area designed to serve the expanded resident population and adding offices, recreation rooms, and dedicated group therapy spaces to support individualized treatment and holistic recovery services. Updated bathrooms throughout both facilities will improve accessibility, privacy, and overall quality of life for residents, while enhancements to outdoor spaces will create opportunities for recreation, reflection, and community engagement.</t>
  </si>
  <si>
    <r>
      <rPr>
        <sz val="8"/>
        <color rgb="FF333333"/>
        <rFont val="Verdana"/>
        <family val="2"/>
      </rPr>
      <t>Newberry Twp Public Bldgs</t>
    </r>
  </si>
  <si>
    <t>Newberry Township will complete a capital renovation of the Administration Building and replace the roof on the Public Works garage directly across the street.</t>
  </si>
  <si>
    <r>
      <rPr>
        <sz val="8"/>
        <color rgb="FF333333"/>
        <rFont val="Verdana"/>
        <family val="2"/>
      </rPr>
      <t>Newbury Market II</t>
    </r>
  </si>
  <si>
    <t>Ellsworth Equities LLC</t>
  </si>
  <si>
    <t>The project will involve all site work and grading, offsite traffic improvements as well as installation of underground utilities (storm water collection system). The site requires a specialized deep foundation system consisting of poured modulus columns that will be necessary to support building pads. This site work and infrastructure project will prepare the site for the development of a mixed-use retail development.</t>
  </si>
  <si>
    <r>
      <rPr>
        <sz val="8"/>
        <color rgb="FF333333"/>
        <rFont val="Verdana"/>
        <family val="2"/>
      </rPr>
      <t>Next Gen Distribution Hub</t>
    </r>
  </si>
  <si>
    <t>F.M. Brown's Sons Inc.</t>
  </si>
  <si>
    <t>South Heidelberg Township</t>
  </si>
  <si>
    <t>The project entails construction of a new tilt-up concrete warehouse. This state-of-the-art facility will consolidate two existing business units into a single distribution hub. Construction will include full site development, foundations, utility connections, loading docks, parking areas, and associated infrastructure.</t>
  </si>
  <si>
    <r>
      <rPr>
        <sz val="8"/>
        <color rgb="FF333333"/>
        <rFont val="Verdana"/>
        <family val="2"/>
      </rPr>
      <t>Nexus Sports Center</t>
    </r>
  </si>
  <si>
    <t>Courtside Video Entertainment LLC</t>
  </si>
  <si>
    <t>The project comprises acquisition and rehabilitation of the building to create a light-duty manufacturing facility for Courtside Video Entertainment. Phase I will feature a showroom for the product and three half-court basketball courts for community recreational use. Scope of work includes a mezzanine office space with conference rooms and lactation suite, ADA-approved lift, ADA-accessible restrooms, locker rooms, stormwater management and energy-efficient features, upgrades to HVAC and electrical systems.</t>
  </si>
  <si>
    <r>
      <rPr>
        <sz val="8"/>
        <color rgb="FF333333"/>
        <rFont val="Verdana"/>
        <family val="2"/>
      </rPr>
      <t>Nicetown Neighborhood Economic Generator</t>
    </r>
  </si>
  <si>
    <t>Pursuing Transformation, Inc</t>
  </si>
  <si>
    <t>The project entails the complete demolition of an obsolete structure and construction of a new, first-in-class Career Readiness and Economic Opportunity Generator. It will include full site preparation, new foundations and structural systems, modern mechanical/HVAC, electrical, plumbing, and life safety systems, as well as code-compliant design and interior build-out. The project will advance overall campus improvements, including parking and site accessibility.</t>
  </si>
  <si>
    <r>
      <rPr>
        <sz val="8"/>
        <color rgb="FF333333"/>
        <rFont val="Verdana"/>
        <family val="2"/>
      </rPr>
      <t>Nicetown Sports Court II</t>
    </r>
  </si>
  <si>
    <t xml:space="preserve">The project entails improvements to the Nicetown Sports Court, which will restore connectivity to the communities' commercial corridor and establish a safe environment destination. RACP funding will involve equipment acquisition, preconstruction preparation, site paving, equipment installation, site lighting, fencing, trees and greenery. </t>
  </si>
  <si>
    <r>
      <rPr>
        <sz val="8"/>
        <color rgb="FF333333"/>
        <rFont val="Verdana"/>
        <family val="2"/>
      </rPr>
      <t xml:space="preserve">Nolt Road Community Park </t>
    </r>
  </si>
  <si>
    <t xml:space="preserve">East Hempfield Township </t>
  </si>
  <si>
    <t>The Township has invested time/expense/public input into the design of the Master Park Plan which includes: baseball/softball fields, parking, restroom facilities, maintenance building, pavilion, picnicking area, general play fields (soccer, lacrosse, etc.), playground, walking trail and dog park.</t>
  </si>
  <si>
    <r>
      <rPr>
        <sz val="8"/>
        <color rgb="FF333333"/>
        <rFont val="Verdana"/>
        <family val="2"/>
      </rPr>
      <t>Norristown Public Library</t>
    </r>
  </si>
  <si>
    <t>Montgomery County</t>
  </si>
  <si>
    <t>This project entails the comprehensive renovation and expansion of the Montgomery County-Norristown Public Library and its adjacent parking lot at 1001 Powell Street. The existing 78,000-square-foot facility will be expanded to 85,000 square feet, with replacement of all structural, mechanical, plumbing, electrical, and fire protection systems. The renovation will transform the library into a state-of-the-art community resource, providing four new meeting rooms, ten study pods, and enhanced flexible spaces to accommodate expanded programming.</t>
  </si>
  <si>
    <r>
      <rPr>
        <sz val="8"/>
        <color rgb="FF333333"/>
        <rFont val="Verdana"/>
        <family val="2"/>
      </rPr>
      <t>North Allegheny Aquatics Center</t>
    </r>
  </si>
  <si>
    <t xml:space="preserve">North Allegheny School District </t>
  </si>
  <si>
    <t xml:space="preserve">The district's goal is to renovate the current natatorium, upgrading systems to extend the life of the existing diving and teaching pool. The district will then construct an addition onto the facility. The expansion will also include a separate diving well so that multiple events can be taking place unobstructed. The district will renovate and add to the current spectator capacity around the venue as well as triple the amount of locker room capacity with dedicated access for visiting teams and keep the school facilities separate from the community use spaces. </t>
  </si>
  <si>
    <r>
      <rPr>
        <sz val="8"/>
        <color rgb="FF333333"/>
        <rFont val="Verdana"/>
        <family val="2"/>
      </rPr>
      <t>North Cornwall Commons Development</t>
    </r>
  </si>
  <si>
    <t xml:space="preserve">North Cornwall Commons Development Project is a large commercial/retail development. This project includes the construction go the Main Roadway to this development. </t>
  </si>
  <si>
    <r>
      <rPr>
        <sz val="8"/>
        <color rgb="FF333333"/>
        <rFont val="Verdana"/>
        <family val="2"/>
      </rPr>
      <t>Northampton Fire Station No 3 IV</t>
    </r>
  </si>
  <si>
    <t>This project comprises construction of a new fire station will replace an outdated volunteer station that was not designed to house full time employees and is not up to current NFPA safety guidelines.</t>
  </si>
  <si>
    <r>
      <rPr>
        <sz val="8"/>
        <color rgb="FF333333"/>
        <rFont val="Verdana"/>
        <family val="2"/>
      </rPr>
      <t>Northern Blvd Redevelopment</t>
    </r>
  </si>
  <si>
    <t>South Abington Township</t>
  </si>
  <si>
    <t>The project involves the redevelopment and reuse of commercial properties located in South Abington Twp. The redevelopment activities will include the continued repurpose and redevelopment of approximately 9 acres.</t>
  </si>
  <si>
    <r>
      <rPr>
        <sz val="8"/>
        <color rgb="FF333333"/>
        <rFont val="Verdana"/>
        <family val="2"/>
      </rPr>
      <t>Northern Tioga SD Athletic Facilities</t>
    </r>
  </si>
  <si>
    <t>Northern Tioga School District</t>
  </si>
  <si>
    <t>Westfield Township, Tioga Township</t>
  </si>
  <si>
    <t>The project will construct the following improvements: New multi-use turf field with sport-specific markings, modern field lighting system, 6-lane track surrounding the fields and security fencing will be constructed/ installed at each high school. The tennis courts will be rehabilitated at the Cowanesque Valley HS, and a new softball field with fencing, bleachers and press box will be constructed at the Williamson HS. The Project will replace deteriorating playing surfaces, install ADA-compliant bleachers, upgrade field lighting to energy-efficient systems, and enhance restroom facilities.</t>
  </si>
  <si>
    <r>
      <rPr>
        <sz val="8"/>
        <color rgb="FF333333"/>
        <rFont val="Verdana"/>
        <family val="2"/>
      </rPr>
      <t>Notre Dame High School Campus</t>
    </r>
  </si>
  <si>
    <t>Notre Dame High School</t>
  </si>
  <si>
    <t>This multi-phase upgrade at Notre Dame High School is improving safety, facilities, and the overall campus experience for students and the broader community. Building on the Academic Fieldhouse (currently under construction), it includes: full parking lot resurfacing and reconfiguration; new parking lots; improved traffic flow, drop-off zones, stormwater systems, lighting, and ADA access. Infrastructure upgrades include sidewalk and curb repairs, landscaping, signage, and utility work. Athletic upgrades feature renovated multi-sport fields with new turf and drainage, plus seating and fencing.</t>
  </si>
  <si>
    <r>
      <rPr>
        <sz val="8"/>
        <color rgb="FF333333"/>
        <rFont val="Verdana"/>
        <family val="2"/>
      </rPr>
      <t>Nueva IV</t>
    </r>
  </si>
  <si>
    <t xml:space="preserve">The Fortaleza building project will consist of improvements to a facility located at 133 W. Hunting Park Avenue in Philadelphia, which currently houses a pharmacy, general health practitioner, insurance agency, and rehabilitation clinic. We will upgrade the interior spaces and façade, install a new roof, replace the HVAC system, and make other changes to allow additional tenants to be integrated into the facility. </t>
  </si>
  <si>
    <r>
      <rPr>
        <sz val="8"/>
        <color rgb="FF333333"/>
        <rFont val="Verdana"/>
        <family val="2"/>
      </rPr>
      <t>Nurture Nature Center II</t>
    </r>
  </si>
  <si>
    <t>The project entails much needed renovations to restore the building. The work will include a variety of building envelope improvements such as replacing the south side of the roof with thermally improved roofing, window and door replacements, masonry repairs, etc. The work will also include retrofitting the lighting throughout the building to more energy-efficient LED systems.</t>
  </si>
  <si>
    <r>
      <rPr>
        <sz val="8"/>
        <color rgb="FF333333"/>
        <rFont val="Verdana"/>
        <family val="2"/>
      </rPr>
      <t>Ocugen Manufacturing</t>
    </r>
  </si>
  <si>
    <t>The project is modifying the existing leased building on Great Valley Parkway that Ocugen already occupies. Ocugen has initiated construction for conversion to GMP manufacturing for cell therapy, gene therapy and/or viral vaccine and GMP QC testing area. The scope of construction includes architectural demolition and concrete, electrical demolition, underground plumbing, general construction, structural steel, mechanical/plumbing/HVAC, HVAC equipment, electrical/low voltage/fire alarm, epoxy flooring, BMS/EMS, fire protection and roofing.</t>
  </si>
  <si>
    <r>
      <rPr>
        <sz val="8"/>
        <color rgb="FF333333"/>
        <rFont val="Verdana"/>
        <family val="2"/>
      </rPr>
      <t>Ogle View Development</t>
    </r>
  </si>
  <si>
    <t>Ogle View Corner, LLC</t>
  </si>
  <si>
    <t>The Proposed RACP scope of work will provide a pad-ready site for later vertical construction. Work will include earthwork, stormwater management controls (inlets, stormwater basin, underground detention facilities with related piping), access road, curbs, sidewalks, and utility infrastructure (water, sanitary sewer, gas, electric, telephone, and cable). An immediate benefit will be the creation of construction jobs.</t>
  </si>
  <si>
    <r>
      <rPr>
        <sz val="8"/>
        <color rgb="FF333333"/>
        <rFont val="Verdana"/>
        <family val="2"/>
      </rPr>
      <t>Ohio River Industrial Park</t>
    </r>
  </si>
  <si>
    <t>Lower Mon River, LLC</t>
  </si>
  <si>
    <t>Industry Borough</t>
  </si>
  <si>
    <t>This project involves the development of a new state-of-the-art precast concrete manufacturing facility. The facility will occupy a waterfront site that enables both land-based trucking and marine shipping. Project scope includes site preparation, construction of the production building, installation of manufacturing equipment, development of an outdoor laydown area, and installation of critical waterfront infrastructure including a bulkhead and barge access point.</t>
  </si>
  <si>
    <r>
      <rPr>
        <sz val="8"/>
        <color rgb="FF333333"/>
        <rFont val="Verdana"/>
        <family val="2"/>
      </rPr>
      <t>OIC Philadelphia’s Clean Energy</t>
    </r>
  </si>
  <si>
    <t>Opportunities Industrialization Center, Inc. DBA OIC Philadelphia</t>
  </si>
  <si>
    <t xml:space="preserve">OIC Philadelphia's Clean Energy Capital Initiative transforms our training facility into a clean energy generator by adding solar on the roof of the building for sustainable community impact. Phase One involves comprehensive roof renovation, structural assessments, and electrical infrastructure upgrades including new inverter housing and grid interconnection capabilities. Phase Two encompasses large-scale solar panel installation designed to meet energy needs of both OIC's training operations and our nonprofit tenant organizations. </t>
  </si>
  <si>
    <r>
      <rPr>
        <sz val="8"/>
        <color rgb="FF333333"/>
        <rFont val="Verdana"/>
        <family val="2"/>
      </rPr>
      <t>Olivet Blue Mountain Camp</t>
    </r>
  </si>
  <si>
    <t>Olivet Boys and Girls Club of Reading and Berks County</t>
  </si>
  <si>
    <t>The full Project includes four phases that will transform the aging facility located at 115 Mountain Avenue, Hamburg, into a modern, accessible, year-round camp. Planned improvements also include renovation of existing cabins, construction of new cabins, a new pavilion, new basketball/pickleball courts, and a new recreation center. This RACP request specifically supports Phase 2, which includes full architectural and engineering (A/E) services for the camp's master plan and the complete reconstruction of a non-functional Jr. Olympic-sized swimming pool.</t>
  </si>
  <si>
    <r>
      <rPr>
        <sz val="8"/>
        <color rgb="FF333333"/>
        <rFont val="Verdana"/>
        <family val="2"/>
      </rPr>
      <t>Omega Logging Greenville Mill</t>
    </r>
  </si>
  <si>
    <t xml:space="preserve">Omega Logging, Inc. </t>
  </si>
  <si>
    <t xml:space="preserve">This project involves security upgrades to include; construction of all new, sitewide perimeter fencing and the installation of updated signage throughout the site. In addition, the project will expand the lumber yard to increase storage capacity and upgrade the the site's sawmill and carpentry shop. </t>
  </si>
  <si>
    <r>
      <rPr>
        <sz val="8"/>
        <color rgb="FF333333"/>
        <rFont val="Verdana"/>
        <family val="2"/>
      </rPr>
      <t>Omega Logging Sawhill Steel Mill</t>
    </r>
  </si>
  <si>
    <t xml:space="preserve">The project involves a comprehensive conversion of the former Sawhill Tubular manufacturing site to include; retrofitting the existing superstructure, buildout of new office space, and equipment upgrades. </t>
  </si>
  <si>
    <r>
      <rPr>
        <sz val="8"/>
        <color rgb="FF333333"/>
        <rFont val="Verdana"/>
        <family val="2"/>
      </rPr>
      <t>Omni William Penn Hotel Pittsburgh</t>
    </r>
  </si>
  <si>
    <t>Omni Pittsburgh Corporation</t>
  </si>
  <si>
    <t xml:space="preserve">Omni will perform a comprehensive renovation of the hotel designed to preserve the hotel's historic character while modernizing critical infrastructure and guest facing elements of the hotel. Renovations will address the following spaces: hotel lobby, three of the property's food and beverage outlets (Terrace Room, Speakeasy and Palm Court), fitness center, public restrooms, meeting space, guest corridors, and guest rooms and suites. </t>
  </si>
  <si>
    <r>
      <rPr>
        <sz val="8"/>
        <color rgb="FF333333"/>
        <rFont val="Verdana"/>
        <family val="2"/>
      </rPr>
      <t>One River Marina</t>
    </r>
  </si>
  <si>
    <t>One River Development LLC</t>
  </si>
  <si>
    <t xml:space="preserve">Marina development will focus on critical in-water infrastructure upgrades. This includes bulkhead restoration, dock and breakwater construction, the installation of a fuel and pump-out station - a vital amenity and environmental safety feature, development of a dry-rack and retrieval system and building to facilitate vessel launches and increase storage capacity. Preparatory work will also begin for site dredging to ensure navigable depths, with testing and planning for soil remediation if contaminants are identified. </t>
  </si>
  <si>
    <r>
      <rPr>
        <sz val="8"/>
        <color rgb="FF333333"/>
        <rFont val="Verdana"/>
        <family val="2"/>
      </rPr>
      <t xml:space="preserve">Operation New Cumberland Cornerstone </t>
    </r>
  </si>
  <si>
    <t>Blue Avenue LLC</t>
  </si>
  <si>
    <t>This project will involve the full-scale restoration and modernization of the long-vacant former Coakley's property. Work will include demolition of unsafe and deteriorated interior and exterior sections,and installation of new structural supports. Comprehensive renovations will include new framing, electrical, plumbing, HVAC, and insulation systems to bring the property up to current building codes and ADA standards. Exterior improvements will feature replacement of the roof, installation of new siding, gutters, soffit, fascia, and trim, as well as new energy-efficient windows.</t>
  </si>
  <si>
    <r>
      <rPr>
        <sz val="8"/>
        <color rgb="FF333333"/>
        <rFont val="Verdana"/>
        <family val="2"/>
      </rPr>
      <t>Orwigsburg Fire Department</t>
    </r>
  </si>
  <si>
    <t>Friendship Hose Company No. 1, Orwigsburg Fire Department</t>
  </si>
  <si>
    <t>This project entails the demolition of the current Orwigsburg Fire Department station and the construction of a new station on the same property.</t>
  </si>
  <si>
    <r>
      <rPr>
        <sz val="8"/>
        <color rgb="FF333333"/>
        <rFont val="Verdana"/>
        <family val="2"/>
      </rPr>
      <t>Oscar Hammerstein Museum III</t>
    </r>
  </si>
  <si>
    <t>The project encompasses acquisition and redevelopment of the site into a museum and education center honoring its historic legacy. The barn will be replaced with a fully ADA-compliant facility incorporating exhibition and classroom space as well as a welcome center. Site preparation is also required to accommodate public use, including stormwater management, new parking, landscaping, and security infrastructure.</t>
  </si>
  <si>
    <r>
      <rPr>
        <sz val="8"/>
        <color rgb="FF333333"/>
        <rFont val="Verdana"/>
        <family val="2"/>
      </rPr>
      <t>OSHE IBEW 126 Training Center</t>
    </r>
  </si>
  <si>
    <t>IBEW Local Union 126 Occupational Safety Health and Education Trust Fund</t>
  </si>
  <si>
    <t>Construction for this project includes the training center and an extensive outdoor pole yard for lineman training. The building will be new construction and include and indoor climbing facility that will expand the apprenticeship-training program.</t>
  </si>
  <si>
    <r>
      <rPr>
        <sz val="8"/>
        <color rgb="FF333333"/>
        <rFont val="Verdana"/>
        <family val="2"/>
      </rPr>
      <t>Oshun Family Center</t>
    </r>
  </si>
  <si>
    <t>Oshun Family Center</t>
  </si>
  <si>
    <t>The Oshun Family Center will transform a long-vacant warehouse at into a fully renovated, ADA-compliant Maternal Wellness Center. Renovations will include a full interior build-out with therapy rooms, wellness and gathering spaces; ADA upgrades with elevators and ramps; new HVAC, plumbing, and electrical systems; energy-efficient improvements; façade restoration; and a leasable ground-floor space for local entrepreneurs.</t>
  </si>
  <si>
    <r>
      <rPr>
        <sz val="8"/>
        <color rgb="FF333333"/>
        <rFont val="Verdana"/>
        <family val="2"/>
      </rPr>
      <t>OTC ACRH and Healthcare Upgrades</t>
    </r>
  </si>
  <si>
    <t>This project will transform OTC's space for the following: ACRH track: update existing ACRH instructional labs and convert additional space into two new ACRH labs; Healthcare track: convert current administrative space into two additional classrooms for Practical Nursing and Clinical Medical Assistant programs. The work will include construction, renovation, and installation of fixed equipment.</t>
  </si>
  <si>
    <r>
      <rPr>
        <sz val="8"/>
        <color rgb="FF333333"/>
        <rFont val="Verdana"/>
        <family val="2"/>
      </rPr>
      <t>Outdoor Space Reimagined</t>
    </r>
  </si>
  <si>
    <t>Home and School Association of the Penn Alexander School</t>
  </si>
  <si>
    <t>The project includes a complete renovation of the public accessed outdoor space surrounding the Penn Alexander School. It will improve the landscaping and grass areas to provide a more durable play area. Gardens and rain gardens will address storm water management. A stage and permanent, built-in seating areas will create dedicated program areas.</t>
  </si>
  <si>
    <r>
      <rPr>
        <sz val="8"/>
        <color rgb="FF333333"/>
        <rFont val="Verdana"/>
        <family val="2"/>
      </rPr>
      <t>Outpatient Physical Rehabilitation</t>
    </r>
  </si>
  <si>
    <t xml:space="preserve">Nazareth Hospital </t>
  </si>
  <si>
    <t>The RACP funds will be strategically utilized to incorporate an Outpatient Physical Therapy suite and a refresh to the Progressive Care Unit, which includes flooring, lighting, case work, plumbing fixtures, improvements to HVAC system improve the healing environment and enhance patient comfort and staff efficiency.</t>
  </si>
  <si>
    <r>
      <rPr>
        <sz val="8"/>
        <color rgb="FF333333"/>
        <rFont val="Verdana"/>
        <family val="2"/>
      </rPr>
      <t>Overbrook Farmacy II</t>
    </r>
  </si>
  <si>
    <t>JASTECH Development Services, Inc / Overbrook Environmental Ed Ctr</t>
  </si>
  <si>
    <t>The Overbrook Farmacy is situated on a former brownfield site that included a supermarket and construction storage facility. For this project, the existing structures will be demolished to construct the new center which will include NatureWorks educational workshops, climate and environmental adaptation, a farmers' market, a commercial kitchen, and training on sustainable green infrastructure management.</t>
  </si>
  <si>
    <r>
      <rPr>
        <sz val="8"/>
        <color rgb="FF333333"/>
        <rFont val="Verdana"/>
        <family val="2"/>
      </rPr>
      <t>Overbrook School for the Blind II</t>
    </r>
  </si>
  <si>
    <t>Overbrook School for the Blind</t>
  </si>
  <si>
    <t>The project includes a comprehensive redesign of campus transportation and dining facilities. Key elements include construction of: dining facilities equipped with nursing stations and bathroom facilities, on-campus bus loading zones, staff and visitor parking areas, and a redesigned turnaround. The project also creates a Maker Space and Work Experience center. Emergency readiness will be strengthened with a standalone power and environmental system.</t>
  </si>
  <si>
    <r>
      <rPr>
        <sz val="8"/>
        <color rgb="FF333333"/>
        <rFont val="Verdana"/>
        <family val="2"/>
      </rPr>
      <t>PA Turnpike Bridge at Oakmont</t>
    </r>
  </si>
  <si>
    <t xml:space="preserve">This project calls for the construction of a 350' long and 16'-20' wide bridge on the property of Oakmont Country Club, spanning the PA Turnpike and the adjacent railroad right-of-way. To allow for the construction of the bridge and ensure the ongoing safety and stability of the site, a landslide abatement project will also occur during construction. </t>
  </si>
  <si>
    <r>
      <rPr>
        <sz val="8"/>
        <color rgb="FF333333"/>
        <rFont val="Verdana"/>
        <family val="2"/>
      </rPr>
      <t>PAFA Historic Landmark Building</t>
    </r>
  </si>
  <si>
    <t>PAFA's Historic Landmark Building renovation project will preserve the historic structure, protect PAFA's collection of American art, and improve access for audiences. Work includes replacing the HVAC system; refurbishing the galleries, including flooring and walls; renovating to improve accessibility in the public bathrooms; and repairing the paint and plaster work above the main staircase.</t>
  </si>
  <si>
    <r>
      <rPr>
        <sz val="8"/>
        <color rgb="FF333333"/>
        <rFont val="Verdana"/>
        <family val="2"/>
      </rPr>
      <t>Palmer Twp Police Station</t>
    </r>
  </si>
  <si>
    <t>The project will construct a new police station with visitor parking, perimeter fencing, covered fleet parking, a sally port, and evidence garage.</t>
  </si>
  <si>
    <r>
      <rPr>
        <sz val="8"/>
        <color rgb="FF333333"/>
        <rFont val="Verdana"/>
        <family val="2"/>
      </rPr>
      <t>Paoli Hospital Perinatal</t>
    </r>
  </si>
  <si>
    <t>The completion of this project will include a new waiting and reception area, fully equipped exam and treatment rooms, dedicated clinical and staff support spaces, accommodations for healthcare providers, and other essential infrastructure amenities to ensure seamless, high-quality care for both patients and staff. By enlarging the physical space and creating private, patient-centered rooms, the hospital can provide a holistic approach to care, combining medical monitoring with counseling, education, and general psychosocial support.</t>
  </si>
  <si>
    <r>
      <rPr>
        <sz val="8"/>
        <color rgb="FF333333"/>
        <rFont val="Verdana"/>
        <family val="2"/>
      </rPr>
      <t>Parkesburg Boro Public Works Garage</t>
    </r>
  </si>
  <si>
    <t>Parkesburg Borough</t>
  </si>
  <si>
    <t>The project involves the redevelopment of a lot which will serve as the Parkesburg Borough Public Works Deperment building. Work will include demolition, site improvements, trench/utility installation, pavement restoration, and stormwater management.</t>
  </si>
  <si>
    <r>
      <rPr>
        <sz val="8"/>
        <color rgb="FF333333"/>
        <rFont val="Verdana"/>
        <family val="2"/>
      </rPr>
      <t>PAWS Service Center</t>
    </r>
  </si>
  <si>
    <t>Philadelphia Animal Welfare Society (PAWS)</t>
  </si>
  <si>
    <t>PAWS will construct a new facility. The project involves demolishing two existing dilapidated vacant buildings and constructing a modern veterinary clinic, animal shelter, and pet support services center. The facility will consolidate two current leased locations into one permanent home, tripling usable space and expanding program capacity. Services will include affordable veterinary care, spay/neuter surgeries, animal rescue, rehabilitation, and foster/adoption, pet food pantry, temporary housing, and other owner support programs.</t>
  </si>
  <si>
    <r>
      <rPr>
        <sz val="8"/>
        <color rgb="FF333333"/>
        <rFont val="Verdana"/>
        <family val="2"/>
      </rPr>
      <t>Paxton Creek De-Channelization II</t>
    </r>
  </si>
  <si>
    <t>Redevelopment Authority of The City of Harrisburg</t>
  </si>
  <si>
    <t>This project involves construction/stage of removing structures that are channel restrictions. The scope involves property acquisition, demolition and removal of bridges/culverts, buildings and pavements that are critical for new waterway construction and widening of the Paxton Creek channel as part of De-Channelization.</t>
  </si>
  <si>
    <r>
      <rPr>
        <sz val="8"/>
        <color rgb="FF333333"/>
        <rFont val="Verdana"/>
        <family val="2"/>
      </rPr>
      <t>PCHS Homewood Medical Complex II</t>
    </r>
  </si>
  <si>
    <t>The project involves the construction of a new medical center and office building for Primary Care Health Services' Homewood Medical Complex. RACP funding with facilitate the core and shell construction, site improvements, site utilities and storm water management.</t>
  </si>
  <si>
    <r>
      <rPr>
        <sz val="8"/>
        <color rgb="FF333333"/>
        <rFont val="Verdana"/>
        <family val="2"/>
      </rPr>
      <t>PCT Earth Science Center</t>
    </r>
  </si>
  <si>
    <t>Pennsylvania College of Technology</t>
  </si>
  <si>
    <t>Pennsylvania College of Technology's Earth Science Center campus will utilize an existing building like a tractor trailer dealership, to include lab space and classroom/admin space to allow diesel program expansion and improve the arrival sequence for visitors to campus in Clinton Township. Outside includes large glass windows and garage doors. Lab space varies based on curriculum/technology/equipment needs for instruction in Alignment, Powertrain, Engines, A/C &amp; Refrigeration, Adv. Diagnostics, Electrical, and Transmissions.</t>
  </si>
  <si>
    <r>
      <rPr>
        <sz val="8"/>
        <color rgb="FF333333"/>
        <rFont val="Verdana"/>
        <family val="2"/>
      </rPr>
      <t>Penn Highlands Mon Valley Lab</t>
    </r>
  </si>
  <si>
    <t>Penn Highlands Mon Valley plans to use the funding from this application for the construction of the current first floor of the hospital to install the new cardiac catheterization lab. With the hospital's commitment to providing the best possible care and services for its community, these funds will be extremely valuable in assisting the hospital in doing so, as it remains committed to the overall mission of the Penn Highlands Healthcare hospital system.</t>
  </si>
  <si>
    <r>
      <rPr>
        <sz val="8"/>
        <color rgb="FF333333"/>
        <rFont val="Verdana"/>
        <family val="2"/>
      </rPr>
      <t>Penn Hills Library</t>
    </r>
  </si>
  <si>
    <t>Penn Hills Library</t>
  </si>
  <si>
    <t xml:space="preserve">The proposed extension is designed for larger events that cannot be accommodated within the library. At one end of the new building a welcome foyer, restrooms, and a kitchen will occupy less than a fifth of the overall space. Open space with seating capacity of 250 will front a raised stage suitable for concerts plays and other large events, offering library activities for patrons that require larger spaces not now available. It will be constructed adjacent to the library and oriented to maximize solar access. </t>
  </si>
  <si>
    <r>
      <rPr>
        <sz val="8"/>
        <color rgb="FF333333"/>
        <rFont val="Verdana"/>
        <family val="2"/>
      </rPr>
      <t>Penn National Entertainment Complex</t>
    </r>
  </si>
  <si>
    <t>Mountainview Thoroughbred Racing Association, LLC</t>
  </si>
  <si>
    <t>The project will construct a permanent performance stage with shell surround, install seating, and upgrade the site's electrical infrastructure. Expanded seating capacity will elevate the facility to Tier II status making it an attractive venue for touring artists and musicians.</t>
  </si>
  <si>
    <r>
      <rPr>
        <sz val="8"/>
        <color rgb="FF333333"/>
        <rFont val="Verdana"/>
        <family val="2"/>
      </rPr>
      <t>Penn State Health LMC</t>
    </r>
  </si>
  <si>
    <t>Penn State Health Lancaster Medical Center</t>
  </si>
  <si>
    <t>Penn State Health Lancaster Medical Center is converting some of the mother baby nursing unit into three Level II private room NICUs. One of the three NICU rooms will be an Airborne Infection Isolation room, and the existing baby nursery will be reconfigured from 4 bassinets to 2 bassinets. Clinical and patient care support spaces are in the program to enable this new service line in the unit.</t>
  </si>
  <si>
    <r>
      <rPr>
        <sz val="8"/>
        <color rgb="FF333333"/>
        <rFont val="Verdana"/>
        <family val="2"/>
      </rPr>
      <t>Penn Street Housing</t>
    </r>
  </si>
  <si>
    <t>In.D LLC</t>
  </si>
  <si>
    <t>The project will construct multifamily housing rentals. The site will be repositioned as a fully leased Class A residential asset by creating 62 market rate residential units with a grand sense of entry, and attractive common areas and amenities.</t>
  </si>
  <si>
    <r>
      <rPr>
        <sz val="8"/>
        <color rgb="FF333333"/>
        <rFont val="Verdana"/>
        <family val="2"/>
      </rPr>
      <t>Penn Terminals Upgrades</t>
    </r>
  </si>
  <si>
    <t xml:space="preserve">Penn Terminals LLC  </t>
  </si>
  <si>
    <t>The project will be comprised of electrical and civil work to the Penn Terminals facility in order to enable it to support new eRTG cranes, as well as new reefers and reefer plugs. The funds will be directed toward electrical and civil work that is required in order for Penn Terminals to install new eRTGs, reefers, and reefer plugs.</t>
  </si>
  <si>
    <r>
      <rPr>
        <sz val="8"/>
        <color rgb="FF333333"/>
        <rFont val="Verdana"/>
        <family val="2"/>
      </rPr>
      <t>Penn Wells Hotel Historic Preservation</t>
    </r>
  </si>
  <si>
    <t>Wellsboro Hotel Company</t>
  </si>
  <si>
    <t>If awarded, RACP funds will be used to install a modern variable refrigerant flow (VRF) heat pump system. The VRF heat pump system will require roof top units to feed the system and significant interior work, including potential asbestos removal and careful treatment to maintain the historically significant architectural features. Once the VRF heat pump system is installed, the portable AC units will no longer be needed, and the building's 165 windows and window frames can be restored or replaced.</t>
  </si>
  <si>
    <r>
      <rPr>
        <sz val="8"/>
        <color rgb="FF333333"/>
        <rFont val="Verdana"/>
        <family val="2"/>
      </rPr>
      <t>Pennovation Works Infrastructure II</t>
    </r>
  </si>
  <si>
    <t xml:space="preserve">Trustees of the University of Pennsylvania </t>
  </si>
  <si>
    <t>The project includes installation of gas, sanitary, and storm water controls on 35th Street; electric duct bank and communication duct bank on 36th Street; electric duct bank, communications duct bank, and sanitary on a perpendicular connector; and a new site electrical substation at 36th Street and Grays Ferry Avenue.</t>
  </si>
  <si>
    <r>
      <rPr>
        <sz val="8"/>
        <color rgb="FF333333"/>
        <rFont val="Verdana"/>
        <family val="2"/>
      </rPr>
      <t>Penns Landing Park Pavilion</t>
    </r>
  </si>
  <si>
    <t>The requested RACP funds of will be used exclusively for labor and material costs associated with construction of the building and represent approximately 1/3 of the project total budget. These costs include the mass timber structure and assembly, advanced glazing and window systems, utility connections and building systems, and interior finishes and millwork. Matching funds for the project, representing 2/3 of the project total budget, come from private philanthropic partners including the William Penn Foundation and the Pew Charitable Trusts.</t>
  </si>
  <si>
    <r>
      <rPr>
        <sz val="8"/>
        <color rgb="FF333333"/>
        <rFont val="Verdana"/>
        <family val="2"/>
      </rPr>
      <t>Pennsbury SD HS Campus</t>
    </r>
  </si>
  <si>
    <t>Pennsbury School District plans to consolidate their two facilities on the same campus into one comprehensive high school facility.</t>
  </si>
  <si>
    <r>
      <rPr>
        <sz val="8"/>
        <color rgb="FF333333"/>
        <rFont val="Verdana"/>
        <family val="2"/>
      </rPr>
      <t>Pennsylvania Ag Discovery Center</t>
    </r>
  </si>
  <si>
    <t>The Pennsylvania Ag Discovery Center</t>
  </si>
  <si>
    <t>The requested funds will be used for construction costs related to site preparation for the Discovery Center. These include soil erosion and sedimentation control, site work, on-site roadway and parking, stormwater system, sanitary sewer system, water system, and private utilities.</t>
  </si>
  <si>
    <r>
      <rPr>
        <sz val="8"/>
        <color rgb="FF333333"/>
        <rFont val="Verdana"/>
        <family val="2"/>
      </rPr>
      <t>Pennsylvania Ballet Dance Center VIII</t>
    </r>
  </si>
  <si>
    <t>The project will address the base-building “core-and-shell” work for the new dance center, including all sitework, foundations, structural framing, exterior walls and cladding, exterior concrete work, windows and doors, roofing, elevators, and the mechanical mains, electrical, plumbing and fire-protection systems dedicated to the base building operations.</t>
  </si>
  <si>
    <r>
      <rPr>
        <sz val="8"/>
        <color rgb="FF333333"/>
        <rFont val="Verdana"/>
        <family val="2"/>
      </rPr>
      <t>Peoples Security Building</t>
    </r>
  </si>
  <si>
    <t>DFM Development LLC</t>
  </si>
  <si>
    <t>New construction consisting of installing a 10-story stair tower, installation and replacement of the elevator and shaft providing service to all 10 building floors, the building fire suppression/sprinkler system, and any electrical or structural upgrades needed to conform to current codes and standards. Peoples Security Bank will remain in the building as tenants on the first two floors and the basement of the building, with the remaining eight floors to be renovated into living space for prospective tenants.</t>
  </si>
  <si>
    <r>
      <rPr>
        <sz val="8"/>
        <color rgb="FF333333"/>
        <rFont val="Verdana"/>
        <family val="2"/>
      </rPr>
      <t>Perry County Fairgrounds Youth Building</t>
    </r>
  </si>
  <si>
    <t>Perry County Economic Development Authority</t>
  </si>
  <si>
    <t>Oliver Township</t>
  </si>
  <si>
    <t>The most substantial piece of the project is the construction of an addition to an existing building that would include a new lobby entrance, conditioned restrooms, a conference room, and a commercial kitchen. Improvements to the existing conference room/event space include new LED lighting, new power connections, and new HVAC equipment. The enhancements will require the existing electrical service, distribution equipment, and panelboard to be replaced, as well.</t>
  </si>
  <si>
    <r>
      <rPr>
        <sz val="8"/>
        <color rgb="FF333333"/>
        <rFont val="Verdana"/>
        <family val="2"/>
      </rPr>
      <t>Personal Care Senior Housing</t>
    </r>
  </si>
  <si>
    <t>Jewish Association on Aging</t>
  </si>
  <si>
    <t>The entire project will include the evaluation of whether to use the existing facility as part of the project or to demolish the existing structure and construct an entirely new free-standing structure.</t>
  </si>
  <si>
    <r>
      <rPr>
        <sz val="8"/>
        <color rgb="FF333333"/>
        <rFont val="Verdana"/>
        <family val="2"/>
      </rPr>
      <t>Peter Becker Community II</t>
    </r>
  </si>
  <si>
    <t>This project entails comprehensive renovation of three distinct areas within Peter Becker Community's skilled nursing facilities: Entry &amp; Porte Cochere, Wing J Courtyard Bistro, and Wings C/D Aster/Cherry Blossom Neighborhood. The Entry &amp; Porte Cochere renovation creates the primary residential-style living environments; the Courtyard Bistro renovation includes extensive food service equipment installation for commercial kitchen operations; the Aster/Cherry Blossom includes residential-style kitchenette facilities and neighborhood living spaces.</t>
  </si>
  <si>
    <r>
      <rPr>
        <sz val="8"/>
        <color rgb="FF333333"/>
        <rFont val="Verdana"/>
        <family val="2"/>
      </rPr>
      <t>Peters Valley School of Craft</t>
    </r>
  </si>
  <si>
    <t>Peters Valley Craft Center Inc, DBA Peters Valley School of Craft</t>
  </si>
  <si>
    <t>This project will entail construction of buildings, parking areas, and specialized studios for multiple craft disciplines, as well as outfitting these spaces with the necessary specialized equipment to support high-quality, hands-on arts education for youth and adults.</t>
  </si>
  <si>
    <r>
      <rPr>
        <sz val="8"/>
        <color rgb="FF333333"/>
        <rFont val="Verdana"/>
        <family val="2"/>
      </rPr>
      <t>PGT Trucking Blairsville Training Center</t>
    </r>
  </si>
  <si>
    <t>PGT Trucking, Inc.</t>
  </si>
  <si>
    <t>Burrell Township</t>
  </si>
  <si>
    <t>RACP Funds will be used for construction of the Training, Office Building and Cargo Securement Building; and related site amenities including but not limited to site utilities, stormwater management facilities, building foundations, lighting and landscaping. Utility extensions include potable water service to replace an existing private water well serving a portion of the property; elimination of the existing on-lot sewage disposal system and extension of public sewage facilities to the property; electrical service upgrades, extension; provision of gas service and communications service.</t>
  </si>
  <si>
    <r>
      <rPr>
        <sz val="8"/>
        <color rgb="FF333333"/>
        <rFont val="Verdana"/>
        <family val="2"/>
      </rPr>
      <t>PHA 2012 Chestnut</t>
    </r>
  </si>
  <si>
    <t>The project will renovate 2012 Chestnut street to include 121 units.</t>
  </si>
  <si>
    <r>
      <rPr>
        <sz val="8"/>
        <color rgb="FF333333"/>
        <rFont val="Verdana"/>
        <family val="2"/>
      </rPr>
      <t>PHA Brith Sholom</t>
    </r>
  </si>
  <si>
    <t>The Brith Sholom redevelopment is a full-scale gut renovation of an existing 16-story high-rise. The project includes the complete interior rehabilitation of 336 rental units to meet current code, accessibility standards, and quality-of-life expectations for aging residents. All major building systems will be replaced or upgraded, including HVAC, plumbing, electrical, elevators, and life safety systems. The building envelope will be improved with new energy-efficient windows and façade repairs.</t>
  </si>
  <si>
    <r>
      <rPr>
        <sz val="8"/>
        <color rgb="FF333333"/>
        <rFont val="Verdana"/>
        <family val="2"/>
      </rPr>
      <t>PHA Cassie Holly</t>
    </r>
  </si>
  <si>
    <t>The new construction at the longstanding Cassie Holley development will help restore existing public housing, while expanding affordable opportunities for those in the neighborhood. Additionally, the added commercial space and community center will provide additional stimulus to the neighborhood.</t>
  </si>
  <si>
    <r>
      <rPr>
        <sz val="8"/>
        <color rgb="FF333333"/>
        <rFont val="Verdana"/>
        <family val="2"/>
      </rPr>
      <t>PHA Strawberry Mansion</t>
    </r>
  </si>
  <si>
    <t>The project will construct 55 general occupany rental units, as well as 18 Parking spaces, and include a widened street, and site improvements.</t>
  </si>
  <si>
    <r>
      <rPr>
        <sz val="8"/>
        <color rgb="FF333333"/>
        <rFont val="Verdana"/>
        <family val="2"/>
      </rPr>
      <t>PHA University City Townhomes</t>
    </r>
  </si>
  <si>
    <t>The project entails residential development along with retail space, commercial, and lab space. It is inclusive of the site work and improvements section of the project. Site work will include a new parking lot, repair/replacement of concrete sidewalk and walkways, curbing, and construction.</t>
  </si>
  <si>
    <r>
      <rPr>
        <sz val="8"/>
        <color rgb="FF333333"/>
        <rFont val="Verdana"/>
        <family val="2"/>
      </rPr>
      <t>Philadelphia Eagles Training Facility</t>
    </r>
  </si>
  <si>
    <t>Philadelphia Eagles, LLC</t>
  </si>
  <si>
    <t>The renovations will impact several integral parts of the facility: expand the players' locker room and training room; construct a cafeteria addition to include a rooftop area for guests; expand and renovate the seating area in the existing cafeteria; renovate the kitchen area; expand and renovate existing staff locker rooms; expand and renovate the Coaches locker room; expand and develop the main lobby and the coaches' entrance.</t>
  </si>
  <si>
    <r>
      <rPr>
        <sz val="8"/>
        <color rgb="FF333333"/>
        <rFont val="Verdana"/>
        <family val="2"/>
      </rPr>
      <t>Philadelphia Film Center II</t>
    </r>
  </si>
  <si>
    <t>The project will complete the remainder of interior upgrades and ADA improvements throughout the building. Renovations include a new ADA entrance as well as an expanded lobby space; renovating public and backstage lavatories with ADA compliance; MEP improvements by replacing HVAC systems, the elevator, and ADA lifts along with roof repair and replacement.</t>
  </si>
  <si>
    <r>
      <rPr>
        <sz val="8"/>
        <color rgb="FF333333"/>
        <rFont val="Verdana"/>
        <family val="2"/>
      </rPr>
      <t>Philadelphia Museum of Art Safety</t>
    </r>
  </si>
  <si>
    <t>We intend to fabricate and install two railings. These handrails will be bronze and will match the architectural detailing of the rest of the historical building façade. We will need to remove asphalt from the North Parking Lot, remove and replace the waterproofing membrane below, reflash into the building, and then repave and stripe the North Lot. We will modernize the North and South Elevators, both of which are oversized to accommodate large school groups. This will include all new hardware and cab replacements.</t>
  </si>
  <si>
    <r>
      <rPr>
        <sz val="8"/>
        <color rgb="FF333333"/>
        <rFont val="Verdana"/>
        <family val="2"/>
      </rPr>
      <t>Philadelphia Sports Complex</t>
    </r>
  </si>
  <si>
    <t>Comcast Spectacor LLC</t>
  </si>
  <si>
    <t>The building would include an operations center with a video wall and workstations, conference rooms, offices, and all back of house facilities.</t>
  </si>
  <si>
    <r>
      <rPr>
        <sz val="8"/>
        <color rgb="FF333333"/>
        <rFont val="Verdana"/>
        <family val="2"/>
      </rPr>
      <t>Philadelphia Technician Training Institute</t>
    </r>
  </si>
  <si>
    <t>PTTI will construct a new, state-of-the-art training facility.</t>
  </si>
  <si>
    <r>
      <rPr>
        <sz val="8"/>
        <color rgb="FF333333"/>
        <rFont val="Verdana"/>
        <family val="2"/>
      </rPr>
      <t>Philadelphia Union Sportsplex III</t>
    </r>
  </si>
  <si>
    <t>Keystone Sports and Entertainment, LLC</t>
  </si>
  <si>
    <t>The Philadelphia Union Sportsplex will include 5 major uses: 1) Outdoor Fields, including 3 full size fields, 3 full sized turf fields, and 1 youth grass field all with outdoor lighting, 2) Fieldhouse: full size, multi-purpose turf field with lobby and cafe, 3) Academy Operations: mixed-use space that will include locker rooms, offices, and leasing space, 4) two full sized basketball courts, and 5) performance center: performance strength and conditioning training area and sprinting track.</t>
  </si>
  <si>
    <r>
      <rPr>
        <sz val="8"/>
        <color rgb="FF333333"/>
        <rFont val="Verdana"/>
        <family val="2"/>
      </rPr>
      <t>Philadelphia Zoo Bear Country II</t>
    </r>
  </si>
  <si>
    <t>The new Bear Country increases the available space for bears, providing them with more opportunities for natural behavior, while providing guests with a greater variety of opportunities to observe bears. It includes up close viewing creating a unique opportunity to connect guests with bears.</t>
  </si>
  <si>
    <r>
      <rPr>
        <sz val="8"/>
        <color rgb="FF333333"/>
        <rFont val="Verdana"/>
        <family val="2"/>
      </rPr>
      <t>Philadelphia's BeWell Center Upgrades</t>
    </r>
  </si>
  <si>
    <t>IS3 West Girard, LLC</t>
  </si>
  <si>
    <t>The project will entail upgrades to campus safety and building modernization. This includes upgraded street lighting, pedestrian, bike, patient, and employee safety measures. In addition, the project will require site work and updates to building infrastructure, including upgrades to the building envelope, HVAC systems, and elevators.</t>
  </si>
  <si>
    <r>
      <rPr>
        <sz val="8"/>
        <color rgb="FF333333"/>
        <rFont val="Verdana"/>
        <family val="2"/>
      </rPr>
      <t>Philly House Dining Hall</t>
    </r>
  </si>
  <si>
    <t>The project involves an expantion of Philly House's dining hall and free meal services, including kitchen upgrades and improvements to the capacity of service. RACP funds will be used exclusively for construction; site work, demolition, concrete, masonry, metals, wood and plastic, moisture and thermal, and doors and windows.</t>
  </si>
  <si>
    <r>
      <rPr>
        <sz val="8"/>
        <color rgb="FF333333"/>
        <rFont val="Verdana"/>
        <family val="2"/>
      </rPr>
      <t>PHMC Health on Cedar</t>
    </r>
  </si>
  <si>
    <t>PHMC will use RACP funds to address significant renovations and updates, including major roofing, electrical and plumbing upgrades, new lighting, and reconstruction of the area footprint to comply and be suitable for a health care facility. The upgrades also include new ceilings, wall coverings, and the creation of new office suites and conference rooms. The building also requires replacement and upgrade of windows and repairs to the façade and surrounding sitework.</t>
  </si>
  <si>
    <r>
      <rPr>
        <sz val="8"/>
        <color rgb="FF333333"/>
        <rFont val="Verdana"/>
        <family val="2"/>
      </rPr>
      <t>Phoebe Allentown Campus Phase II</t>
    </r>
  </si>
  <si>
    <t xml:space="preserve">The proposed project will renovate the Terrace at Phoebe Allentown, with 88 apartments and significant community spaces. Phase two of this multi-phase revitalization will focus on transforming the outdated first floor—redesigning the dining room, library, community room, mailroom, lobby, and reception area into modern, flexible, and accessible spaces to better accommodate residents, especially those with mobility challenges. Plans also include creating a new functional entryway. </t>
  </si>
  <si>
    <r>
      <rPr>
        <sz val="8"/>
        <color rgb="FF333333"/>
        <rFont val="Verdana"/>
        <family val="2"/>
      </rPr>
      <t>Phoenix Philadelphia</t>
    </r>
  </si>
  <si>
    <t>Work includes selective demolition; stabilization of masonry and concrete; complete roof replacement with new coping; full MEP replacement (HVAC rooftop units, VRV for offices, plumbing/sewer laterals, electrical rough-in); installation of fire suppression and alarm systems; new Pella Impervia windows, CMU openings, and doors; interior framing for studios, locker rooms, admin, event, podcast space; finishes (drywall, tile, LVP, painting); millwork, specialties, security cameras, and fencing. Site plan includes 8-car parking, ADA ramp upgrades, new crosswalks, and trash/recycling facilities.</t>
  </si>
  <si>
    <r>
      <rPr>
        <sz val="8"/>
        <color rgb="FF333333"/>
        <rFont val="Verdana"/>
        <family val="2"/>
      </rPr>
      <t>Pine Park Parking Lot Expansion</t>
    </r>
  </si>
  <si>
    <t>Township of Pine</t>
  </si>
  <si>
    <t>This project entails the construction of a new parking lot with 129 spaces. This parking is needed for the current use of the facilities but also for the planned future expansion of the Pine Community Center. RACP funds will allot for the construction of the parking lot. In addition, the project will involve erosion and sedimentation controls, stormwater management, asphalt paving, light fixtures, and landscaping.</t>
  </si>
  <si>
    <r>
      <rPr>
        <sz val="8"/>
        <color rgb="FF333333"/>
        <rFont val="Verdana"/>
        <family val="2"/>
      </rPr>
      <t>Pitt Johnstown Community Campus</t>
    </r>
  </si>
  <si>
    <t>Township of Richland</t>
  </si>
  <si>
    <t>The project will create a community campus complex expanding the area's sports, recreation and lifestyle medicine programs with a gymnasium, courts, fitness facilities, accessible locker rooms, and as well as amenities focusing on innovation and sustainability.</t>
  </si>
  <si>
    <r>
      <rPr>
        <sz val="8"/>
        <color rgb="FF333333"/>
        <rFont val="Verdana"/>
        <family val="2"/>
      </rPr>
      <t>Pitt Johnstown Future Ready Renovation</t>
    </r>
  </si>
  <si>
    <t>Jupiter Building LLC</t>
  </si>
  <si>
    <t>The Pitt-Johnstown Future Ready Project will historically preserve and fully renovate the Jupiter Building. The vacant property will be upgraded to meet modern code requirements, with core and shell stabilization, updated mechanical and electrical systems, ADA accessibility, and adaptable space for tenant buildout.</t>
  </si>
  <si>
    <r>
      <rPr>
        <sz val="8"/>
        <color rgb="FF333333"/>
        <rFont val="Verdana"/>
        <family val="2"/>
      </rPr>
      <t>Pittsburgh Children's Museum VI</t>
    </r>
  </si>
  <si>
    <t>They envision a space that utilizes the church's vertical height for the workshop, with a mezzanine for offices and studios. The design preserves the building's original features while upgrading the HVAC for energy efficiency. By repurposing this structure, the Museum will reduce its environmental impact and showcase Pittsburgh's ingenuity in reusing historic buildings. RACP funds will provide last dollars needed for demolition, renovation and construction of the Annex.</t>
  </si>
  <si>
    <r>
      <rPr>
        <sz val="8"/>
        <color rgb="FF333333"/>
        <rFont val="Verdana"/>
        <family val="2"/>
      </rPr>
      <t>Pittsburgh Information Facility</t>
    </r>
  </si>
  <si>
    <t>Parallax Advanced Research Corporation</t>
  </si>
  <si>
    <t>This project represents a unique opportunity to align Pittsburgh's strengths in AI and robotics with secure infrastructure, fostering collaboration with the local community and enabling breakthroughs that advance U.S. leadership in defense. The total project will consist of general construction.</t>
  </si>
  <si>
    <r>
      <rPr>
        <sz val="8"/>
        <color rgb="FF333333"/>
        <rFont val="Verdana"/>
        <family val="2"/>
      </rPr>
      <t>Pittsburgh Musical Theater III</t>
    </r>
  </si>
  <si>
    <t>The PMT project includes full renovation of the building's theater to transform the space into a state of the art, fully-accessible venue, and will be a working educational space for our technical theater training program. The construction includes dropping the stage to ground level and installing state-of-the-art theater technology. The seating configuration will be transformed into a full rake extending to a mezzanine entrance.</t>
  </si>
  <si>
    <r>
      <rPr>
        <sz val="8"/>
        <color rgb="FF333333"/>
        <rFont val="Verdana"/>
        <family val="2"/>
      </rPr>
      <t>Pittsburgh Symphony Heinz Hall XI</t>
    </r>
  </si>
  <si>
    <t>The project consists of four componentst: modernization of the office tower and backstage passenger elevators; replacement of an air handler within the physical plant; replacement of Heinz Hall's front-of-house carpeting; modernization of Heinz Hall's Garden Room, Overlook Room, and Grand Tier lounges.</t>
  </si>
  <si>
    <r>
      <rPr>
        <sz val="8"/>
        <color rgb="FF333333"/>
        <rFont val="Verdana"/>
        <family val="2"/>
      </rPr>
      <t>Pittsburgh Water Headquarters</t>
    </r>
  </si>
  <si>
    <t>Pittsburgh Water and Sewer Authority</t>
  </si>
  <si>
    <t>Pittsburgh Water will purchase the Smallman Street property and complete an optimized program of interior construction use as our new headquarters. The new location has ample, accessible parking for staff and vendors and is highly transit accessible. Furthermore, we intend to sub-lease a portion of the building which will generate income for the Authority and economic activity in the Strip District.</t>
  </si>
  <si>
    <r>
      <rPr>
        <sz val="8"/>
        <color rgb="FF333333"/>
        <rFont val="Verdana"/>
        <family val="2"/>
      </rPr>
      <t>Pittsburgh Zoo - Giraffe Barn II</t>
    </r>
  </si>
  <si>
    <t>The new giraffe building is a single-story agriculture structure with a footprint and mezzanine level for husbandry and care. It is intended to accommodate staff periodically for collection management and care. Construction will include durable, non-combustible materials for longevity and protection of the collection. Concrete or soft substrate floors, clear span structure, masonry walls, windows for daylighting, and steel containment will develop the shell. Utility support will include heat, ventilation, plumbing, sprinkler system, power, fire alarm, and telecommunications systems.</t>
  </si>
  <si>
    <r>
      <rPr>
        <sz val="8"/>
        <color rgb="FF333333"/>
        <rFont val="Verdana"/>
        <family val="2"/>
      </rPr>
      <t>Pittston Parkade III</t>
    </r>
  </si>
  <si>
    <t>City of Pittston</t>
  </si>
  <si>
    <t>The project comprises creating a mixed-use, 4-level parking garage complete with retail and residential units. The project will also break ground on the City of Pittston's Promenade, an-open air area that includes greenery, walking paths, and aesthetically pleasing architecture.</t>
  </si>
  <si>
    <r>
      <rPr>
        <sz val="8"/>
        <color rgb="FF333333"/>
        <rFont val="Verdana"/>
        <family val="2"/>
      </rPr>
      <t>Pittston Property Reuse</t>
    </r>
  </si>
  <si>
    <t>The Pittston Property Reuse Project involves the potential demolition of the existing single-story structure at 2 William Street, and the construction of a new, three-story, mixed-use development, with the first floor space dedicated towards commercial use, and the second and third floors comprised of residential space. The successful execution of the Pittston Property Reuse Project will rededicate an underutilized property to a more versatile and effective use.</t>
  </si>
  <si>
    <r>
      <rPr>
        <sz val="8"/>
        <color rgb="FF333333"/>
        <rFont val="Verdana"/>
        <family val="2"/>
      </rPr>
      <t>PlayaRaya Campus</t>
    </r>
  </si>
  <si>
    <t>All Abilities Recreation, Inc. (DMA: PlayaRaya)</t>
  </si>
  <si>
    <t>The project addresses the plan to expand the redevelopment project beyond the swimming pool and water-based amenities. Sitework and safety components, inclusive of general landscaping and seeding and the installation of lighting and signage, to serve as wayfinding and educational tools, and the construction of a new multi-level building are the components of the project scope.</t>
  </si>
  <si>
    <r>
      <rPr>
        <sz val="8"/>
        <color rgb="FF333333"/>
        <rFont val="Verdana"/>
        <family val="2"/>
      </rPr>
      <t>Pleasant Valley High School</t>
    </r>
  </si>
  <si>
    <t>The existing building was constructed in 1959, with miscellaneous renovations in 1976, 1995, and 2004. The existing building systems are beyond their useful life and need to be upgraded and integrated to create a cohesive system. This project will focus on HVAC, Lighting Improvements, life safety, and other building systems to improve air quality, lighting and other systems to support the educational needs of the building. The building will also be renovated to repurpose portions of the existing High School facility including the construction of new core spaces to improve the efficiency of the layout.</t>
  </si>
  <si>
    <r>
      <rPr>
        <sz val="8"/>
        <color rgb="FF333333"/>
        <rFont val="Verdana"/>
        <family val="2"/>
      </rPr>
      <t>Pleasant View Facility Renovations</t>
    </r>
  </si>
  <si>
    <t>Pleasant View Retirement Community dba Pleasant View Communities</t>
  </si>
  <si>
    <t xml:space="preserve">The project will involve renovations to the existing Pleasant View building to include; the outfit of three pre-k classrooms and one older-toddler classroom; construction of office spaces for Pleasant View and OneLife staff. </t>
  </si>
  <si>
    <r>
      <rPr>
        <sz val="8"/>
        <color rgb="FF333333"/>
        <rFont val="Verdana"/>
        <family val="2"/>
      </rPr>
      <t>PNC Field Renovation</t>
    </r>
  </si>
  <si>
    <t>The project will involve upgrades to the stadium home team areas, visitor team areas, and the development of the umpire area; to achieve compliance with the new MLB facility standards.</t>
  </si>
  <si>
    <r>
      <rPr>
        <sz val="8"/>
        <color rgb="FF333333"/>
        <rFont val="Verdana"/>
        <family val="2"/>
      </rPr>
      <t>Pocono Center for the Arts</t>
    </r>
  </si>
  <si>
    <t>Identified ProblemCreate a Pocono Destination Center for the Visual and Performing Arts that inspires, educates, and enlivens the human spirit and provides a place for other Arts related entities to thrive. Interior renovations and building acquisition.</t>
  </si>
  <si>
    <r>
      <rPr>
        <sz val="8"/>
        <color rgb="FF333333"/>
        <rFont val="Verdana"/>
        <family val="2"/>
      </rPr>
      <t>Pocono Family YMCA Capital</t>
    </r>
  </si>
  <si>
    <t xml:space="preserve">Funds will be used to preserve critical construction elements that are at risk of being cut due to rising material and labor costs. Key priorities include locker room and bathroom renovations with asbestos abatement, construction of acessable natatorium spaces and gymnasium renovation, and installation of a solar-ready roof (not equipment). Additional scope includes selective demolition, masonry, structural steel, carpentry, roofing, windows, flooring, painting, and fire safety systems. </t>
  </si>
  <si>
    <r>
      <rPr>
        <sz val="8"/>
        <color rgb="FF333333"/>
        <rFont val="Verdana"/>
        <family val="2"/>
      </rPr>
      <t>Potter Twp Industrial Redevelopment</t>
    </r>
  </si>
  <si>
    <t xml:space="preserve">BVPV Styrenics LLC dba Styropek </t>
  </si>
  <si>
    <t>The proposed project involves critical improvements to the former Styropek facility to position it for future development. The proposed redevelopment is intended to provide a clean site for possible future development. The proposed site redevelopment includes permanent measures that will be more effective in treating large areas of the site and require less long-term maintenance. The site would not be usable without these improvements.</t>
  </si>
  <si>
    <r>
      <rPr>
        <sz val="8"/>
        <color rgb="FF333333"/>
        <rFont val="Verdana"/>
        <family val="2"/>
      </rPr>
      <t>Pottstown Sustainable Energy Park IV</t>
    </r>
  </si>
  <si>
    <t>Pottstown Sustainable Energy Park (dba ReStream Energy)</t>
  </si>
  <si>
    <t xml:space="preserve">The project encompasses critical site improvements and acquisition of the initial processing line for the Pottstown Sustainable Energy Park. Work will entail site preparation and development, and construction to include; gravel, concrete, foundations, steel structural, rigging, mechanical, and electrical components. </t>
  </si>
  <si>
    <r>
      <rPr>
        <sz val="8"/>
        <color rgb="FF333333"/>
        <rFont val="Verdana"/>
        <family val="2"/>
      </rPr>
      <t>POWER House Pittsburgh</t>
    </r>
  </si>
  <si>
    <t>POWER (Pennsylvania Organization for Women in Early Recovery)</t>
  </si>
  <si>
    <t>The project involves important capital and life safety improvements to the POWER House building located on the POWER Campus in Swissvale. Funds will be used for capital improvements to address critical facility needs inside the building and on the grounds. Safety needs include a sprinkler system, new porch roof, sidewalk and patio replacement, and updated electronic door access. A french drain system and new windows will alleviate water damage that is occurring, further compromising client and staff safety. The complete scope is in the next section.</t>
  </si>
  <si>
    <r>
      <rPr>
        <sz val="8"/>
        <color rgb="FF333333"/>
        <rFont val="Verdana"/>
        <family val="2"/>
      </rPr>
      <t>Preserve at Stony Creek</t>
    </r>
  </si>
  <si>
    <t>Pinnacle Realty Development Company</t>
  </si>
  <si>
    <t>This project aims to remediate and improve all of the existing utilities currently servicing the site and the surrounding area. There is a significant portion of the budget allocated to cover the work required to improve water and gas lines as well as sewer upgrades to facilitate the increased load.</t>
  </si>
  <si>
    <r>
      <rPr>
        <sz val="8"/>
        <color rgb="FF333333"/>
        <rFont val="Verdana"/>
        <family val="2"/>
      </rPr>
      <t>Pressley Ridge Renovation</t>
    </r>
  </si>
  <si>
    <t>The project's renovation will modernize and expand the facility to create a safe, trauma-informed environment for students with complex behavioral and mental health needs. Work includes a full renovation of the Administration wing, new offices for Coordinators and Psychologists, updated conference rooms, and a renovated Health Clinic. The student cafeteria will be reconstructed with a new kitchen, and a secure Visitor Entrance will be added. Family and Community-Based Services will gain a separate entrance and new therapy offices.</t>
  </si>
  <si>
    <r>
      <rPr>
        <sz val="8"/>
        <color rgb="FF333333"/>
        <rFont val="Verdana"/>
        <family val="2"/>
      </rPr>
      <t>Prime Metals Open Die Forge</t>
    </r>
  </si>
  <si>
    <t>Prime Metals Acquisition LLC dba Prime Metals &amp; Alloys</t>
  </si>
  <si>
    <t>In response to the changes in ingot market demands, PMA has developed a plan to establish an Open Die Forge Facility at the Homer City facility.</t>
  </si>
  <si>
    <r>
      <rPr>
        <sz val="8"/>
        <color rgb="FF333333"/>
        <rFont val="Verdana"/>
        <family val="2"/>
      </rPr>
      <t>Professional Arts Building</t>
    </r>
  </si>
  <si>
    <t>LVDA Scranton Realty, LLC</t>
  </si>
  <si>
    <t>This medical practice expansion is expected to involve multiple floors of the Professional Arts Building and will require improvements to include the general renovation of the additional space, replacement of existing aged passenger elevators, and new exterior windows.</t>
  </si>
  <si>
    <r>
      <rPr>
        <sz val="8"/>
        <color rgb="FF333333"/>
        <rFont val="Verdana"/>
        <family val="2"/>
      </rPr>
      <t>Punxsutawney Country Club</t>
    </r>
  </si>
  <si>
    <t xml:space="preserve">Punxsutawney Country Club </t>
  </si>
  <si>
    <t>The Punxsutawney Country Club expansion project will modernize and expand the region's only year-round hospitality venue, adding a new banquet/event hall, commercial kitchen expansion, ADA accessibility upgrades, and an outdoor pavilion.</t>
  </si>
  <si>
    <r>
      <rPr>
        <sz val="8"/>
        <color rgb="FF333333"/>
        <rFont val="Verdana"/>
        <family val="2"/>
      </rPr>
      <t xml:space="preserve">PWPM Roof Replacement Phase 1 </t>
    </r>
  </si>
  <si>
    <t>Regional Produce Cooperative Corp. dba Philadelphia Wholesale Produce Market</t>
  </si>
  <si>
    <t>This Project will fully replace facility roof with a GAF EverGuard Extreme TPO single-ply system, including parapet walls, gutters, walkways, and gas pipe supports. Work includes tear-off, deck preparation, insulation, vapor barriers, and installation of a fully adhered 30-year warranted roof system.</t>
  </si>
  <si>
    <r>
      <rPr>
        <sz val="8"/>
        <color rgb="FF333333"/>
        <rFont val="Verdana"/>
        <family val="2"/>
      </rPr>
      <t>PYO Saint Patrick Hall</t>
    </r>
  </si>
  <si>
    <t>Philadelphia Youth Orchestra Music Institute</t>
  </si>
  <si>
    <t>This renovations in this project will ensure accessibility, enhance capacity, and create high-quality artistic spaces in the Philadelphia Youth Orchestra Music Institute's Saint Patrick Hall.</t>
  </si>
  <si>
    <r>
      <rPr>
        <sz val="8"/>
        <color rgb="FF333333"/>
        <rFont val="Verdana"/>
        <family val="2"/>
      </rPr>
      <t>Quality-Bridge-Fab Expansion</t>
    </r>
  </si>
  <si>
    <t>Quality Bridge &amp; Fab, Inc.</t>
  </si>
  <si>
    <t>Site Development, Build a New Fabrication Plant with: (Additional Site Work for Future Plant Expansion), with an attached Office: Paved Parking. Stormwater Controls.</t>
  </si>
  <si>
    <r>
      <rPr>
        <sz val="8"/>
        <color rgb="FF333333"/>
        <rFont val="Verdana"/>
        <family val="2"/>
      </rPr>
      <t>Queen City Airport Aviation Bldg</t>
    </r>
  </si>
  <si>
    <t>Stratus Aviation, LLC</t>
  </si>
  <si>
    <t>The project entails building a new aircraft hangar with an adjoining classroom and administrative space for maintenance tech students and flight students. The project will be build on undeveloped space currently available at the Queen City Airport.</t>
  </si>
  <si>
    <r>
      <rPr>
        <sz val="8"/>
        <color rgb="FF333333"/>
        <rFont val="Verdana"/>
        <family val="2"/>
      </rPr>
      <t>Queen City Airport Education Bldg</t>
    </r>
  </si>
  <si>
    <t>The project entails building a newaircraft hangar with an adjoining classroom and administrative space. The project will be built on undeveloped green space currently available at the Queen City Airport. The aircraft hangar will include a concrete pad, suitable apron for aircraft movement, sprinkler systems, lighting, and other mechanical systems.</t>
  </si>
  <si>
    <r>
      <rPr>
        <sz val="8"/>
        <color rgb="FF333333"/>
        <rFont val="Verdana"/>
        <family val="2"/>
      </rPr>
      <t>RAAC Kratz Hall Renovation</t>
    </r>
  </si>
  <si>
    <t>Reading Area Community College building will be renovated and create efficient and effective space for academic use and student support.</t>
  </si>
  <si>
    <r>
      <rPr>
        <sz val="8"/>
        <color rgb="FF333333"/>
        <rFont val="Verdana"/>
        <family val="2"/>
      </rPr>
      <t>RC Theatres Downtown Stabilization II</t>
    </r>
  </si>
  <si>
    <t>The project will entail upgrades to the RC Theatres complex in downtown Wilkes-Barre, and the purchase and installation of 22 new roof top HVAC units.</t>
  </si>
  <si>
    <r>
      <rPr>
        <sz val="8"/>
        <color rgb="FF333333"/>
        <rFont val="Verdana"/>
        <family val="2"/>
      </rPr>
      <t>RCHS - Vision of Promise Phase III</t>
    </r>
  </si>
  <si>
    <t>A Vision of Promise is a part of an overall campus expansion that began with the successful completion of the Howard Center for the Arts. This phase includes an addition to the existing building and renovations to support a three-story shell that not only meets our current needs but also gives us flexibility for future expansion and growth. This proposed design will include classrooms and lab space for a state-of-the-art STEM center and new dining hall/food service space.</t>
  </si>
  <si>
    <r>
      <rPr>
        <sz val="8"/>
        <color rgb="FF333333"/>
        <rFont val="Verdana"/>
        <family val="2"/>
      </rPr>
      <t xml:space="preserve">Reading Public Safety Training Site </t>
    </r>
  </si>
  <si>
    <t>Construction and renovations will expand and modernize the building to house consolidated Police, Fire, and EMS training operations. Improvements include extending office areas to create classrooms, showers, and storage; renovating the warehouse for fire truck repair bays, firefighting prop storage, martial arts and simulator training areas, and vehicle staging; and allocating space for the Reading Police Academy.</t>
  </si>
  <si>
    <r>
      <rPr>
        <sz val="8"/>
        <color rgb="FF333333"/>
        <rFont val="Verdana"/>
        <family val="2"/>
      </rPr>
      <t>Reading Terminal Market IV</t>
    </r>
  </si>
  <si>
    <t>Reading Terminal Market Corporation</t>
  </si>
  <si>
    <t>The project addresses critical mechanical, electrical and plumbing (MEP) needs of the Market's physical plant. On the commercial floor of the Market, new sanitary lines and grease waste piping will be connected to the plumbing fixtures in the vendor spaces along with six water source heat pumps. The existing sanitary lines and grease waste piping will be replaced. Also on the basement level, the project includes the replacement of one domestic hot water circulation pump.</t>
  </si>
  <si>
    <r>
      <rPr>
        <sz val="8"/>
        <color rgb="FF333333"/>
        <rFont val="Verdana"/>
        <family val="2"/>
      </rPr>
      <t>Reading Viaduct II</t>
    </r>
  </si>
  <si>
    <t>The project construction will include remediation of contaminated soil &amp; lead-based paint; deck waterproofing; stone &amp; concrete bridges repair; new topsoil and lighting; safety fencing; basic macadam bike/ped path; seating; plantings; amenities and ADA access to surface streets.</t>
  </si>
  <si>
    <r>
      <rPr>
        <sz val="8"/>
        <color rgb="FF333333"/>
        <rFont val="Verdana"/>
        <family val="2"/>
      </rPr>
      <t>Red Land High School Athletic Fields II</t>
    </r>
  </si>
  <si>
    <t xml:space="preserve">WSSD intends to expand and upgrade campus facilities, improve overall site conditions, enhance access to events, and construct new spaces to support student activities. Project scope components include a Synthetic Turf Field, Central Athletic Hub, New Access Improvements, Tennis Court Improvements, and other related sitework and utility improvements. </t>
  </si>
  <si>
    <r>
      <rPr>
        <sz val="8"/>
        <color rgb="FF333333"/>
        <rFont val="Verdana"/>
        <family val="2"/>
      </rPr>
      <t>Reducing Barriers to Workforce Housing</t>
    </r>
  </si>
  <si>
    <t>The project will complete essential site work and infrastructure improvements in Area Development I for residential lots. Planned work includes installation of public water, sanitary sewer, natural gas, and electric service; construction of stormwater management facilities; roadway construction with curbs, paving, subbase, and grading; topsoil stripping, seeding, mobilization, and erosion and sedimentation controls.</t>
  </si>
  <si>
    <r>
      <rPr>
        <sz val="8"/>
        <color rgb="FF333333"/>
        <rFont val="Verdana"/>
        <family val="2"/>
      </rPr>
      <t>Reese Center Regional Emergency</t>
    </r>
  </si>
  <si>
    <t xml:space="preserve">The project will modernize mechanical, heating, ventilation, air conditioning, plumbing, and electrical systems to ensure the facility can serve as Upland Borough's Emergency Management Headquarters. </t>
  </si>
  <si>
    <r>
      <rPr>
        <sz val="8"/>
        <color rgb="FF333333"/>
        <rFont val="Verdana"/>
        <family val="2"/>
      </rPr>
      <t>Residences at Allegheny Commons</t>
    </r>
  </si>
  <si>
    <t>Pennrose Holdings LLC</t>
  </si>
  <si>
    <t>The Residences at Allegheny Commons project entails the repositioning of two conjoined vacant hospital buildings previously owned by the Allegheny Health Network. The exterior character of the buildings will be largely retained and restored, while the interior will be completely renovated to accommodate the proposed re-purposing of the buildings. The redevelopment will include new mechanical, electrical, and other building systems to ensure the building is functional for decades to come. The project will also include the demolition of a dilapidated parking garage connected to the buildings.</t>
  </si>
  <si>
    <r>
      <rPr>
        <sz val="8"/>
        <color rgb="FF333333"/>
        <rFont val="Verdana"/>
        <family val="2"/>
      </rPr>
      <t>Rev Leon H Sullivan Impact Center</t>
    </r>
  </si>
  <si>
    <t>Called To Serve CDC</t>
  </si>
  <si>
    <t>This project will address critical structural and exterior deterioration while enhancing safety and accessibility. Work includes: Structural Repairs, Stone Restoration, Security and Access Enhancements, Additional Asbestos Remediation. All work will occur on the existing property, focused on roof, exterior walls, façade, and access systems. The project will extend the property's useful life, preserve historic materials, and create a safer, more accessible environment for community use.</t>
  </si>
  <si>
    <r>
      <rPr>
        <sz val="8"/>
        <color rgb="FF333333"/>
        <rFont val="Verdana"/>
        <family val="2"/>
      </rPr>
      <t>Rhoads Industries Building 57A IV</t>
    </r>
  </si>
  <si>
    <t>Rhoads is constructing a new waterfront building. Preparing the site will make way for the construction of a new large-scale fabrication high-bay manufacturing center. The project involves site preparation, earthwork, utility relocations, piles and foundations needed for forthcoming new construction on the site.</t>
  </si>
  <si>
    <r>
      <rPr>
        <sz val="8"/>
        <color rgb="FF333333"/>
        <rFont val="Verdana"/>
        <family val="2"/>
      </rPr>
      <t>Rhoads Industries Building 57A V</t>
    </r>
  </si>
  <si>
    <t>The project will entail the site preparation for the new manufacturing facility. It will also cover the installation of Controlled Modulus Columns on the site.</t>
  </si>
  <si>
    <r>
      <rPr>
        <sz val="8"/>
        <color rgb="FF333333"/>
        <rFont val="Verdana"/>
        <family val="2"/>
      </rPr>
      <t>Richland Elementary School Roof</t>
    </r>
  </si>
  <si>
    <t xml:space="preserve">Richland School District </t>
  </si>
  <si>
    <t>This project will replace the failing roof system at Richland Elementary School as part of the district's planned building improvements. Work will include removal of the existing roofing system—membrane, insulation, flashing, and fascia edge terminations—followed by installation of a new roof with an R-30 insulation value. Additional improvements include repairing any deteriorated roof deck areas, replacing rotted or damaged wood blocking, installing new roof drains and tapered insulation to improve drainage, and replacing failing elements such as roof hatches and ladders.</t>
  </si>
  <si>
    <r>
      <rPr>
        <sz val="8"/>
        <color rgb="FF333333"/>
        <rFont val="Verdana"/>
        <family val="2"/>
      </rPr>
      <t>RIDC City Center of Duquesne</t>
    </r>
  </si>
  <si>
    <t>This project will construct a flourishing new eco-friendly manufacturing facility. From start to finish this project will entail site preparation, utility installations, construction of the precast concrete building, installation of new mechanical and electrical systems, asphalt/concrete paving around the building for vehicular access, and the installation of loading docks.</t>
  </si>
  <si>
    <r>
      <rPr>
        <sz val="8"/>
        <color rgb="FF333333"/>
        <rFont val="Verdana"/>
        <family val="2"/>
      </rPr>
      <t>RIDC Mill 19 Redevelopment II</t>
    </r>
  </si>
  <si>
    <t>This project involves construction of a full floor secure office space at RIDC Mill 19. Modification of existing building system to allow for new secure specifications. Reinforced wall construction including plywood, welded wire mesh and other requirements with walls. Full RF shielding on floors, walls and ceilings. Enclosing of existing windows to meet secure requirements. Specialty acoustic treatments. Specialty doors and hardware for sound transmission and access control. Specialty IT closet with dedicated runs to each area. Provisions in ductwork for limiting access.</t>
  </si>
  <si>
    <r>
      <rPr>
        <sz val="8"/>
        <color rgb="FF333333"/>
        <rFont val="Verdana"/>
        <family val="2"/>
      </rPr>
      <t>RIDC Westmoreland PennSTART II</t>
    </r>
  </si>
  <si>
    <t>Project involves site upgrades required for future PennStart needs. This includes: Entry upgrades for increased traffic, Circulation upgrades, Central utility infrastructure improvements, Existing Building upgrades for code and life safety for areas used by PennStart, Office space rehabilitation, Flex and garage space upgrades required for PennStart operations.</t>
  </si>
  <si>
    <r>
      <rPr>
        <sz val="8"/>
        <color rgb="FF333333"/>
        <rFont val="Verdana"/>
        <family val="2"/>
      </rPr>
      <t>Riddle Hospital Emergency Facility II</t>
    </r>
  </si>
  <si>
    <t>The completed facility will provide a full-service outpatient emergency department with treatment bays, CT scanners, general radiology rooms, an ultrasound room, an outpatient laboratory, and MRI capabilities. It will also house primary care and family medicine services, and provide specialized treatment for trauma, heart attack, stroke, and minor injuries and illnesses. Funding will support construction, outfitting with state-of-the-art equipment, and infrastructure necessary to serve patients, ensuring the community has timely access to high-quality, efficient, and life-saving care.</t>
  </si>
  <si>
    <r>
      <rPr>
        <sz val="8"/>
        <color rgb="FF333333"/>
        <rFont val="Verdana"/>
        <family val="2"/>
      </rPr>
      <t>Ridgway Riverfront and Trail</t>
    </r>
  </si>
  <si>
    <t>Ridgway Area Industrial Development (RidgwayAID)</t>
  </si>
  <si>
    <t>Ridgway Borough</t>
  </si>
  <si>
    <t>The project includes trail construction, a pedestrian bridge, riverfront redevelopment, and associated civic/commercial infrastructure singage, and ADA-compliant trailheads.</t>
  </si>
  <si>
    <r>
      <rPr>
        <sz val="8"/>
        <color rgb="FF333333"/>
        <rFont val="Verdana"/>
        <family val="2"/>
      </rPr>
      <t>Rising Light Ridge - Wastewater/Sewer</t>
    </r>
  </si>
  <si>
    <t>Rising Light Ridge LLC</t>
  </si>
  <si>
    <t>The project includes the construction of the Sewer and Water Treatment Facilities and sewer lines serving - 12 buildings which include Welcome Center, Worship Center, Staff Dorm, 2 Camper Dorms, Laundry Facility, Equine Facility, Respite Commons, and 4 Respite Lodges. It will also include Campus Commons, 3 Camper Dorms, Staff Dorm, Respite Commons, and 4 Respite Lodges.</t>
  </si>
  <si>
    <r>
      <rPr>
        <sz val="8"/>
        <color rgb="FF333333"/>
        <rFont val="Verdana"/>
        <family val="2"/>
      </rPr>
      <t>River Crossing YMCA Childcare Center</t>
    </r>
  </si>
  <si>
    <t>The project involves installing a new playground and enclosure, zen garden, and safety canopy overhang. The new playground is much-needed to provide ADA accessibility, and updated best practices in safe gross motor-spaces.</t>
  </si>
  <si>
    <r>
      <rPr>
        <sz val="8"/>
        <color rgb="FF333333"/>
        <rFont val="Verdana"/>
        <family val="2"/>
      </rPr>
      <t>River Crossing YMCA Quakertown II</t>
    </r>
  </si>
  <si>
    <t>This project entails the construction of the following: gymnastics relocation and renovation; renovation of existing gymnastics space to create a full size basketball court and three pickle ball courts; universal/family locker rooms to provide improved areas to serve families and those with disabilities; and establishing an e-sports lounge.</t>
  </si>
  <si>
    <r>
      <rPr>
        <sz val="8"/>
        <color rgb="FF333333"/>
        <rFont val="Verdana"/>
        <family val="2"/>
      </rPr>
      <t>Riverwoods Wellbeing Center</t>
    </r>
  </si>
  <si>
    <t>The RiverWoods Wellbeing and Brain Health Center of Excellence will be a new facility constructed on the RiverWoods campus. It will include concrete foundation, CMU wall construction with brick and Hardie Board siding, structural steel framing, and a flat roof system. Interiors will feature partition walls, drywall finishes, acoustical ceilings, LVT flooring, cabinetry, restrooms, and locker rooms. Large glazing will provide natural light, while mechanical, electrical, plumbing, HVAC, and fire protection systems will ensure functionality and safety.</t>
  </si>
  <si>
    <r>
      <rPr>
        <sz val="8"/>
        <color rgb="FF333333"/>
        <rFont val="Verdana"/>
        <family val="2"/>
      </rPr>
      <t>Rock Youth Factory II</t>
    </r>
  </si>
  <si>
    <t>Rock Ministries has acquired a vacant warehouse that will undergo renovation into a youth recreation center to be called The Rock Youth Factory. Funding will support all aspects of the renovation project including materials, labor, construction supervision and salaries and administrative costs.</t>
  </si>
  <si>
    <r>
      <rPr>
        <sz val="8"/>
        <color rgb="FF333333"/>
        <rFont val="Verdana"/>
        <family val="2"/>
      </rPr>
      <t>RockPoint Industrial Development</t>
    </r>
  </si>
  <si>
    <t>The project involved environmental remediation and site preparation which is complete. Additional work includes transportation/road upgrades and construction of three new buildings. The requested RACP grant will be used to offset the construction costs associated with this project.</t>
  </si>
  <si>
    <r>
      <rPr>
        <sz val="8"/>
        <color rgb="FF333333"/>
        <rFont val="Verdana"/>
        <family val="2"/>
      </rPr>
      <t>Rosalia Hotel &amp; Event Center Expansion</t>
    </r>
  </si>
  <si>
    <t>Metzprop 3, LLC</t>
  </si>
  <si>
    <t xml:space="preserve">The project entails the expansion of the Rosalia Hotel &amp; Event Center in downtown Pottsville. RACP funding will cover critical construction and development costs; site preparation, foundation work, structural framing, exterior improvements; roofing, windows, and historic facade preservation. In addition, the installation of building systems, HVAC, plumbing, electrical, and fire protection. </t>
  </si>
  <si>
    <r>
      <rPr>
        <sz val="8"/>
        <color rgb="FF333333"/>
        <rFont val="Verdana"/>
        <family val="2"/>
      </rPr>
      <t>Rose Corporation Expansion II</t>
    </r>
  </si>
  <si>
    <t>The project expansion will include doubling the paint and blast facility, adding under-roof production and crane capacity, electrical upgrades, roof repairs, macadam repairs and grading portions of Rose's unimproved land to prepare for the building expansions.</t>
  </si>
  <si>
    <r>
      <rPr>
        <sz val="8"/>
        <color rgb="FF333333"/>
        <rFont val="Verdana"/>
        <family val="2"/>
      </rPr>
      <t>Rosedale Technical College Expansion II</t>
    </r>
  </si>
  <si>
    <t>This project will invest significant resources into improving the education process through the construction of two classrooms, four labs and two mezzanines for the Carpentry and HVAC programs. Additionally, an expanded student success center will be constructed. This area will include private testing areas, job placement office and six staff offices.</t>
  </si>
  <si>
    <r>
      <rPr>
        <sz val="8"/>
        <color rgb="FF333333"/>
        <rFont val="Verdana"/>
        <family val="2"/>
      </rPr>
      <t>Roth's Church Road III</t>
    </r>
  </si>
  <si>
    <t xml:space="preserve">YMCA of the Roses </t>
  </si>
  <si>
    <t>The scope of work for this project includes: finish completion of renovation at the former Spring Grove Area Middle School to include roofing, mechanical systems, concrete, and millwork.</t>
  </si>
  <si>
    <r>
      <rPr>
        <sz val="8"/>
        <color rgb="FF333333"/>
        <rFont val="Verdana"/>
        <family val="2"/>
      </rPr>
      <t>Rowland Community Center</t>
    </r>
  </si>
  <si>
    <t>Immediate renovations will include: demolition of the 1915 addition and enclosure of the open portion of the building; replacement of the current HVAC system with a modern, energy efficient system; accessibility and security improvements, including renovations to the restrooms and building access; security improvements; other necessary repairs and updates to the facility. The highest priority for this phase is demolition of the unsafe structure, restoring heat, and improving accessibility.</t>
  </si>
  <si>
    <r>
      <rPr>
        <sz val="8"/>
        <color rgb="FF333333"/>
        <rFont val="Verdana"/>
        <family val="2"/>
      </rPr>
      <t>Royal Lofts and Hotel Bassa</t>
    </r>
  </si>
  <si>
    <t>The Royal Lofts and Hotel Bassa development will be very beneficial to the community as it will provide affordable mixed-use apartments for Pittsburgh's seniors and affordable hotel rooms.</t>
  </si>
  <si>
    <r>
      <rPr>
        <sz val="8"/>
        <color rgb="FF333333"/>
        <rFont val="Verdana"/>
        <family val="2"/>
      </rPr>
      <t>RRAA Hangar</t>
    </r>
  </si>
  <si>
    <t>Reading Regional Airport Authority</t>
  </si>
  <si>
    <t>The project includes three new hangars. Two of the three proposed hangars will be directly operated by Reading Regional Airport Authority. Each of these two buildings will have main hangar space and office/facilities. The hangar will be designed to accommodate up to a G550 aircraft. The hangar door will fit some of the largest business jets using Reading Regional Airport.</t>
  </si>
  <si>
    <r>
      <rPr>
        <sz val="8"/>
        <color rgb="FF333333"/>
        <rFont val="Verdana"/>
        <family val="2"/>
      </rPr>
      <t>Saint Mark’s Church Preservation</t>
    </r>
  </si>
  <si>
    <t>This project addresses four critical capital needs at Saint Mark's Church: restoration of the bell tower masonry, roof replacement, ADA accessibility, and refurbishment of the Rectory and Choir Room. Restoration will unfold in phases, including new scaffolding, structural repairs, cleaning, and full masonry restoration. To achieve ADA compliance, the garden will be reconfigured to install ramps providing dignified access to the Church and Parish House. The Rectory will be renovated to add flexible meeting and program space, while the Choir Room's outdated bathrooms will be modernized.</t>
  </si>
  <si>
    <r>
      <rPr>
        <sz val="8"/>
        <color rgb="FF333333"/>
        <rFont val="Verdana"/>
        <family val="2"/>
      </rPr>
      <t>Saint Vincent College Viewing Terrace</t>
    </r>
  </si>
  <si>
    <t xml:space="preserve">SVC will construct a large outdoor terrace that will serve as a formal and informal gathering space for students, athletes, and visitors to the adjacent Athletic and Convocation Center; an observation deck for viewing outdoor recreational activities. </t>
  </si>
  <si>
    <r>
      <rPr>
        <sz val="8"/>
        <color rgb="FF333333"/>
        <rFont val="Verdana"/>
        <family val="2"/>
      </rPr>
      <t>Salvation Army Allentown</t>
    </r>
  </si>
  <si>
    <t>The Salvation Army, Allentown, PA</t>
  </si>
  <si>
    <t>The project will comprise roof repairs, main entry renovations, and HVAC upgrades to the building. Other components of the project scope including renovations to electrical, lighting, kitchen, bathroom, flooring, signage, and minor sidewalk repair.</t>
  </si>
  <si>
    <r>
      <rPr>
        <sz val="8"/>
        <color rgb="FF333333"/>
        <rFont val="Verdana"/>
        <family val="2"/>
      </rPr>
      <t>Salvation Army Dubois II</t>
    </r>
  </si>
  <si>
    <t>The project will occur at The Salvation Army Dubois property. The old kitchen will be removed as will the current food storage area and courtyard. The overall area would be enclosed into essentially one larger space that would have modern walk-in refrigeration, freezers and pantry storage, while also building in a professional level kitchen that would have the ability to feed hundreds of individuals.</t>
  </si>
  <si>
    <r>
      <rPr>
        <sz val="8"/>
        <color rgb="FF333333"/>
        <rFont val="Verdana"/>
        <family val="2"/>
      </rPr>
      <t>Sanofi B58 Chillers</t>
    </r>
  </si>
  <si>
    <t>Sanofi Pasteur, Inc.</t>
  </si>
  <si>
    <t>The funds will also be used to expedite the construction, installation &amp; startup of new chillers. The funds will allow for hiring &amp; maintaining mechanical &amp; electrical contractors for construction &amp; installation activities.</t>
  </si>
  <si>
    <r>
      <rPr>
        <sz val="8"/>
        <color rgb="FF333333"/>
        <rFont val="Verdana"/>
        <family val="2"/>
      </rPr>
      <t>Savello Hanover Phase 2</t>
    </r>
  </si>
  <si>
    <t>This project will place an addition onto their current office space for employees and complete renovations to the warehouse space for manufacturing, shipping, importing, exporting and training.</t>
  </si>
  <si>
    <r>
      <rPr>
        <sz val="8"/>
        <color rgb="FF333333"/>
        <rFont val="Verdana"/>
        <family val="2"/>
      </rPr>
      <t>Schuylkill Emergency Operations Facility</t>
    </r>
  </si>
  <si>
    <t xml:space="preserve">Schuylkill County Industrial Development Authority </t>
  </si>
  <si>
    <t>West Mahanoy Township</t>
  </si>
  <si>
    <t>The project involves constructing and operating a new multi-purpose facility that will house emergency management offices, an operations center, and training facilities for fire companies, emergency services, law enforcement, and local industries. The site will include classrooms, emergency vehicle storage, and space for industrial and community training.</t>
  </si>
  <si>
    <r>
      <rPr>
        <sz val="8"/>
        <color rgb="FF333333"/>
        <rFont val="Verdana"/>
        <family val="2"/>
      </rPr>
      <t>Schuylkill Environmental Education Center</t>
    </r>
  </si>
  <si>
    <t>The Schuylkill Center for Environmental Education</t>
  </si>
  <si>
    <t>The project will consist of renovations to the existing visitor center. This includes: electrical system overhaul, underground line burial, new wiring, poles, and generator installation; roof replacement and structural repairs; pumphouse renovation; window replacement; accessibilty and safety upgrades; and space reconfiguration.</t>
  </si>
  <si>
    <r>
      <rPr>
        <sz val="8"/>
        <color rgb="FF333333"/>
        <rFont val="Verdana"/>
        <family val="2"/>
      </rPr>
      <t>Schuylkill Township Municipal Complex</t>
    </r>
  </si>
  <si>
    <t xml:space="preserve">The planned construction provides two additions to expand police and administrative functions. For the Police Department, the project includes men's and women's locker rooms, restrooms, showers, a break room, secure storage for evidence and ammunition, interview room, and a holding cell. Administrative areas will include modernized offices, flexible workstations, and a large conference room that may also serve as caucus space for the Board of Supervisors. </t>
  </si>
  <si>
    <r>
      <rPr>
        <sz val="8"/>
        <color rgb="FF333333"/>
        <rFont val="Verdana"/>
        <family val="2"/>
      </rPr>
      <t>Scott Township Police Department</t>
    </r>
  </si>
  <si>
    <t>RACP funding is being requested for renovation and reorganization of the existing building space and related site improvements to provide a new, more efficient layout for the Scott PD including additional accommodations for female officers. The proposed project involves construction of a building addition and renovation of the existing first floor interior building space to provide a state-of-the-art Police facility including related site amenities including but not limited to site utility upgrades as necessary (provision of emergency power).</t>
  </si>
  <si>
    <r>
      <rPr>
        <sz val="8"/>
        <color rgb="FF333333"/>
        <rFont val="Verdana"/>
        <family val="2"/>
      </rPr>
      <t>Scranton Healthcare Enhancement</t>
    </r>
  </si>
  <si>
    <t>The project will entail enhancements/renovations to the Geisinger Community Medical Center in Scranton. RACP funds will encompass the addition of an NICU unit to the existing Women's/Children's unit, and renovation of the ED to accommodate additional volumes.</t>
  </si>
  <si>
    <r>
      <rPr>
        <sz val="8"/>
        <color rgb="FF333333"/>
        <rFont val="Verdana"/>
        <family val="2"/>
      </rPr>
      <t>Sedgley Children Zone</t>
    </r>
  </si>
  <si>
    <t>Phoenix Communities Inc</t>
  </si>
  <si>
    <t>Sedgley Children Zone Apartments project will transform two vacant parcels into two six-story multi-family buildings with 180 new apartments, including 80 furnished units. RACP funds will encompass site preparation, structural framing, roofing, windows, MEP systems, and interior finishes.</t>
  </si>
  <si>
    <r>
      <rPr>
        <sz val="8"/>
        <color rgb="FF333333"/>
        <rFont val="Verdana"/>
        <family val="2"/>
      </rPr>
      <t>Sedgwick Theater Renovations 4</t>
    </r>
  </si>
  <si>
    <t>Quintessence Theatre Company</t>
  </si>
  <si>
    <t>The project will include new construction and renovation of the Sedgwick Theater. Critical upgrades will be made, including creating a secondary means of egress, installing a new HVAC, and creating new dressing rooms for our artists. Additionally it will include the creation of two performance spaces, rehearsal space, office space, a costume shop, and storage.</t>
  </si>
  <si>
    <r>
      <rPr>
        <sz val="8"/>
        <color rgb="FF333333"/>
        <rFont val="Verdana"/>
        <family val="2"/>
      </rPr>
      <t>Self Help Movement Restoration II</t>
    </r>
  </si>
  <si>
    <t xml:space="preserve">Self Help Movement Restoration is renovating and rehabilitating the 1st and 2nd floors of our Southampton Road building to expand housing and treatment capacity for individuals struggling with addiction to alcohol and other substances. The project includes remediation work, full restoration, and construction of 40 new bedrooms, bathrooms, and expanded space for counseling and recovery services. The project will include installation of sprinkler systems and safety measures. </t>
  </si>
  <si>
    <r>
      <rPr>
        <sz val="8"/>
        <color rgb="FF333333"/>
        <rFont val="Verdana"/>
        <family val="2"/>
      </rPr>
      <t>Senior Adult Activities Center</t>
    </r>
  </si>
  <si>
    <t>Senior Adult Activities Center of Montgomery County</t>
  </si>
  <si>
    <t xml:space="preserve">The project involves a comprehensive renovation of existing Montgomery County Senior Adult Activities Center facility in Norristown, PA. RACP funds would support four components; ADA bathroom rehabilitation, chain street wing refurbishment, including; update flooring, walls, ceilings, and modern lighting, HVAC system replacement, and elevator completion to provide second floor access. </t>
  </si>
  <si>
    <r>
      <rPr>
        <sz val="8"/>
        <color rgb="FF333333"/>
        <rFont val="Verdana"/>
        <family val="2"/>
      </rPr>
      <t>Senior Community Services Schoolhouse</t>
    </r>
  </si>
  <si>
    <t>Senior Community Services</t>
  </si>
  <si>
    <t>The project involves the renovation and expansion of Schoolhouse Center, the agency's flagship senior center.</t>
  </si>
  <si>
    <r>
      <rPr>
        <sz val="8"/>
        <color rgb="FF333333"/>
        <rFont val="Verdana"/>
        <family val="2"/>
      </rPr>
      <t>Settlement Music School Renovations</t>
    </r>
  </si>
  <si>
    <t>The project entails a complete renovation of both the building/classroom spaces and the site. Specifically, Settlement plans to approach this through five different phases encompassing entrance improvements, studio space upgrades, creation of outdoor performance space, teaching and administrative space improvements, and building additions.</t>
  </si>
  <si>
    <r>
      <rPr>
        <sz val="8"/>
        <color rgb="FF333333"/>
        <rFont val="Verdana"/>
        <family val="2"/>
      </rPr>
      <t>Shamokin Economic Development II</t>
    </r>
  </si>
  <si>
    <t>Lark Berger Ventures, LLC</t>
  </si>
  <si>
    <t>This project will renovate and repurpose the Lark Mill/Coal Hole into a hotel. It will address significant structural issues, including collapsed roofs. Renovation work will stabilize the building, bring it up to current code, provide handicap accessibility, and implement proper life-safety features (fire suppression, smoke detector system).</t>
  </si>
  <si>
    <r>
      <rPr>
        <sz val="8"/>
        <color rgb="FF333333"/>
        <rFont val="Verdana"/>
        <family val="2"/>
      </rPr>
      <t>Share Food Program Warehouse II</t>
    </r>
  </si>
  <si>
    <t>The warehouse improvement project includes critical infrastructure and food safety improvements. This includes: structural repair and thermal sealing of exterior walls; replacement of windows; new HVAC system; electrical upgrades; interior improvements; dock repair; courtyard renovation; parking lot repaving; new cold storage units.</t>
  </si>
  <si>
    <r>
      <rPr>
        <sz val="8"/>
        <color rgb="FF333333"/>
        <rFont val="Verdana"/>
        <family val="2"/>
      </rPr>
      <t>Shared West End Emergency Services III</t>
    </r>
  </si>
  <si>
    <t>The project consists of the construction of a new two-story Shared Emergency Services Facility. The facility houses the West End Volunteer Fire Company, the Lehigh Valley Health Network West End EMS, and a Regional Emergency Operations Center serving up to six municipalities. It includes modern apparatus bays, offices, training rooms, meeting space, and redundant power and communications infrastructure to ensure uninterrupted operations.</t>
  </si>
  <si>
    <r>
      <rPr>
        <sz val="8"/>
        <color rgb="FF333333"/>
        <rFont val="Verdana"/>
        <family val="2"/>
      </rPr>
      <t>Sharon Game Changer</t>
    </r>
  </si>
  <si>
    <t>JCL Development LLC</t>
  </si>
  <si>
    <t>The project will involve the re-purposing and renovation of a former steel mill as an indoor recreational facility, which will include multi-purpose fields. Construction entails electrical, plumbing, HVAC, and site work.</t>
  </si>
  <si>
    <r>
      <rPr>
        <sz val="8"/>
        <color rgb="FF333333"/>
        <rFont val="Verdana"/>
        <family val="2"/>
      </rPr>
      <t>Sharon Regional Health System</t>
    </r>
  </si>
  <si>
    <t>Tenor Healthcare Foundation, LLC (Sharon Regional Health System)</t>
  </si>
  <si>
    <t>The project involves the installation and building of Catheterization Lab upgrades and Boiler Plant &amp; Boilers to the Sharon Regional Health System Hospital.</t>
  </si>
  <si>
    <r>
      <rPr>
        <sz val="8"/>
        <color rgb="FF333333"/>
        <rFont val="Verdana"/>
        <family val="2"/>
      </rPr>
      <t>Sheet Metal Local 12 Roof</t>
    </r>
  </si>
  <si>
    <t>Sheet Metal Workers Local Union #12</t>
  </si>
  <si>
    <t>The Sheetmetal Workers Local 12 are requesting RACP assistance in order to properly replace the current roof and add a parking lot at the site of their training center to accomodate the apprentices and visitors. Any RACP award would be used directly toward the construction costs of the roof. A summary of the related costs is: Removal and disposal of existing slate, procurement and installation of an ice and water shield, and purchase and installation of the 12" wide slate and materials.</t>
  </si>
  <si>
    <r>
      <rPr>
        <sz val="8"/>
        <color rgb="FF333333"/>
        <rFont val="Verdana"/>
        <family val="2"/>
      </rPr>
      <t>Sheet Metal Workers Local Union Hall</t>
    </r>
  </si>
  <si>
    <t>Sheet Metal Workers' Local Union #19</t>
  </si>
  <si>
    <t>RACP funds will be used to support construction and eligible costs necessary to modernize the Sheet Metal Workers Local 19 Hall. Work will include demolition, site work, and site improvements, followed by structural and finish upgrades such as concrete, masonry, carpentry, drywall, tile, ceilings, flooring, painting, doors, frames, hardware, and glazing. Mechanical and life safety systems will be updated through new plumbing, fire protection, HVAC, and electrical work.</t>
  </si>
  <si>
    <r>
      <rPr>
        <sz val="8"/>
        <color rgb="FF333333"/>
        <rFont val="Verdana"/>
        <family val="2"/>
      </rPr>
      <t>Shel Capital Halfway House</t>
    </r>
  </si>
  <si>
    <t>Shel Capital LLC</t>
  </si>
  <si>
    <t>RACP funds will be used to complete critical renovations and upgrades to support Clem-Mar's House for Women's operations and enhance the quality of life and services for residents. Planned work includes interior renovations to common areas and dwelling units, installation of commercial kitchen and laundry equipment, and energy-efficient upgrades such as new HVAC and mechanical systems. Exterior improvements include facade enhancements, window and door replacement, upgraded security and access controls, new perimeter fencing, green parking construction, and parking lot repairs.</t>
  </si>
  <si>
    <r>
      <rPr>
        <sz val="8"/>
        <color rgb="FF333333"/>
        <rFont val="Verdana"/>
        <family val="2"/>
      </rPr>
      <t>Shenandoah Boro Municipal Complex</t>
    </r>
  </si>
  <si>
    <t>Borough of Shenandoah</t>
  </si>
  <si>
    <t>This project entails the complete remodel of the Shenandoah Borough Building, which houses the Borough offices, public library, and police station. Renovations will include electrical and communication upgrades, installation of modern HVAC systems, and plumbing improvements with asbestos removal as necessary. Interior work will address restroom modernization, wall repairs, and new flooring throughout the facility.</t>
  </si>
  <si>
    <r>
      <rPr>
        <sz val="8"/>
        <color rgb="FF333333"/>
        <rFont val="Verdana"/>
        <family val="2"/>
      </rPr>
      <t>Shenandoah Woods</t>
    </r>
  </si>
  <si>
    <t>The Shenandoah Woods project is a multi-phase initiative to transform a former Department of Navy residential site into a regional public amenity. Phase 1 involves demolition of existing structures and utilities, while Phase 2 removes obsolete roads and restores the landscape. Phase 3 provides essential site work to make the property publicly accessible, including grading, trails, parking, rain gardens, stormwater management, pavilion pad construction, and landscaping. Phase 4 will add recreational and educational amenities such as play areas, interpretive trails, a pavilion, and reforestation plantings.</t>
  </si>
  <si>
    <r>
      <rPr>
        <sz val="8"/>
        <color rgb="FF333333"/>
        <rFont val="Verdana"/>
        <family val="2"/>
      </rPr>
      <t>Shoppes at LaSalle Improvements</t>
    </r>
  </si>
  <si>
    <t>Chew &amp; Wister, LP</t>
  </si>
  <si>
    <t>RACP funding is intended to support a portion of the sitework, site development, and building construction/improvement costs. The overall project is comprised of the following costs: Land Acquisition; Due Diligence &amp; Feasibility, including Phase I and Phase II; Design and Related Soft Costs; Sitework/Site Construction; Building Construction; Construction Soft Costs; and Construction Contingency.</t>
  </si>
  <si>
    <r>
      <rPr>
        <sz val="8"/>
        <color rgb="FF333333"/>
        <rFont val="Verdana"/>
        <family val="2"/>
      </rPr>
      <t>Silvercare Life Enhancement</t>
    </r>
  </si>
  <si>
    <t>Silvercare Nursing Development LLC</t>
  </si>
  <si>
    <t>The Project will entail the comprehensive renovation and redevelopment of the existing facility at 2600 W 9th St, Unit C, Chester 19013, transforming the space into a community hub focused on nutritional food and physical exercises for local residents. The project involves two main parts: commercial kitchen modernization and the construction of a community gym with a aqua therapy pool.</t>
  </si>
  <si>
    <r>
      <rPr>
        <sz val="8"/>
        <color rgb="FF333333"/>
        <rFont val="Verdana"/>
        <family val="2"/>
      </rPr>
      <t>Silvercare Senior Campus</t>
    </r>
  </si>
  <si>
    <t>Everest PACE Center Inc.</t>
  </si>
  <si>
    <t>The Silvercare Senior Residential &amp; Commercial project will create a community campus that includes independence through integrated medical, healthcare, and nutritional services, including urgent care, primary care, adult day care, and on-site management. Amenities include community rooms, laundry room on each floor, a fitness center, and supportive housing for seniors with disabilities. To enhance daily living, a beauty salon/barbershop, coffee/refreshments station, and gift shop with daily essentials/medical supplies are offered on the same campus.</t>
  </si>
  <si>
    <r>
      <rPr>
        <sz val="8"/>
        <color rgb="FF333333"/>
        <rFont val="Verdana"/>
        <family val="2"/>
      </rPr>
      <t>Simons Recreation Center III</t>
    </r>
  </si>
  <si>
    <t xml:space="preserve">Phase II of the Simons Recreation Center improvements consists of comprehensive renovations to the indoor athletic facilities, which include a full gymnasium, a ice skating rink, numerous activity rooms, a fitness center, a childcare space, a computer lab, a food service area, public restrooms and changing rooms, and associated staff and mechanical spaces. Building renovations will address the impact of years of heavy community use, replacing flooring and lighting, repainting, refurbishing bathrooms, addressing recurrent water infiltration issues, refinishing the gym's wood floor, replacing the scoreboard, and replacing old appliances. </t>
  </si>
  <si>
    <r>
      <rPr>
        <sz val="8"/>
        <color rgb="FF333333"/>
        <rFont val="Verdana"/>
        <family val="2"/>
      </rPr>
      <t>Skyview Senior Apartments - The Mill II</t>
    </r>
  </si>
  <si>
    <t>N.A.M.L. Inc.</t>
  </si>
  <si>
    <t>The Mill project is a mixed-use development in the Mill Creek neighborhood. The project combines affordable senior and market-rate housing with ground-floor commercial space. This project focuses on the commercial component, which will include a high-quality childcare center, a community hub offering arts, technology, business, entrepreneurial, and trades training programs, and retail commercial spaces.</t>
  </si>
  <si>
    <r>
      <rPr>
        <sz val="8"/>
        <color rgb="FF333333"/>
        <rFont val="Verdana"/>
        <family val="2"/>
      </rPr>
      <t>SLIBCO Scott Technology Park</t>
    </r>
  </si>
  <si>
    <t>SLIBCO INC</t>
  </si>
  <si>
    <t>The Scott Technology Park Utility Improvement Project will entail significant construction and infrastructure improvements to support both current and future development within the park while safeguarding water resources and public safety. The project includes: 1. Retention Pond Construction 2. American Water System Upgrades.</t>
  </si>
  <si>
    <r>
      <rPr>
        <sz val="8"/>
        <color rgb="FF333333"/>
        <rFont val="Verdana"/>
        <family val="2"/>
      </rPr>
      <t xml:space="preserve">Slocum Hollow Properties LLC </t>
    </r>
  </si>
  <si>
    <t xml:space="preserve">Slocum Hollows Properties LLC </t>
  </si>
  <si>
    <t xml:space="preserve">The project involves renovation and repurpose of buildings listed on the National Registry ofHistoric Places into a vibrant commercial hub of restaurants, commercial establishments, and creatively utilized outdoor space. The developer acquired the properties and owns them free &amp; clear of debt obligations. </t>
  </si>
  <si>
    <r>
      <rPr>
        <sz val="8"/>
        <color rgb="FF333333"/>
        <rFont val="Verdana"/>
        <family val="2"/>
      </rPr>
      <t>Sly Street Phase 2</t>
    </r>
  </si>
  <si>
    <t xml:space="preserve">The redevelopment of 300 Sly Street will modernize and expand the property into a high-performance logistics hub. Two hangars will be enclosed with new concrete flooring, and a rear extension will expand warehouse capacity. Six to eight new loading docks with equipment will enhance shipping and receiving. Site access will improve roadway construction, a elevation adjustment, and full lot paving. </t>
  </si>
  <si>
    <r>
      <rPr>
        <sz val="8"/>
        <color rgb="FF333333"/>
        <rFont val="Verdana"/>
        <family val="2"/>
      </rPr>
      <t>SMT Community Center II</t>
    </r>
  </si>
  <si>
    <t>The project involves the renovation and construction of a new Community Center, which will include office space, a multi-purpose room/gymnasium, classrooms, conference space, restrooms, and a catering kitchen.</t>
  </si>
  <si>
    <r>
      <rPr>
        <sz val="8"/>
        <color rgb="FF333333"/>
        <rFont val="Verdana"/>
        <family val="2"/>
      </rPr>
      <t>Snavely Mill Transloading Facility</t>
    </r>
  </si>
  <si>
    <t>Snavely's Mill, Inc.</t>
  </si>
  <si>
    <t>Mill Hall Borough</t>
  </si>
  <si>
    <t>The project includes the construction of a transloading facility and complements the rehabilitation of a rail siding. The transloading facility consists of a hopper, conveyance system, bucket elevator, storage building, and material handling equipment.</t>
  </si>
  <si>
    <r>
      <rPr>
        <sz val="8"/>
        <color rgb="FF333333"/>
        <rFont val="Verdana"/>
        <family val="2"/>
      </rPr>
      <t>Somerset County Hazmat Center</t>
    </r>
  </si>
  <si>
    <t>County of Somerset, Pennsylvania</t>
  </si>
  <si>
    <t>The project will entail design and construction of a purpose-built Hazmat facility in the Somerset County Business Park. This includes site preparation, building construction, and installation of critical safety systems such as secure storage, ventilation, and staging areas. In addition, the project also covers shelving, equipment housing, and training space to ensure safe, organized, and rapid response capability.</t>
  </si>
  <si>
    <r>
      <rPr>
        <sz val="8"/>
        <color rgb="FF333333"/>
        <rFont val="Verdana"/>
        <family val="2"/>
      </rPr>
      <t>South Heidelberg Twp Municipal Complex</t>
    </r>
  </si>
  <si>
    <t>The project will construct interior and exterior upgrades to the existing municipal building. This includes: new, secure exterior entrance for the police dept; new patrol vehicle parking lot; public parking improvements; new police dept offices; new public entrance; renovations to administrative areas.</t>
  </si>
  <si>
    <r>
      <rPr>
        <sz val="8"/>
        <color rgb="FF333333"/>
        <rFont val="Verdana"/>
        <family val="2"/>
      </rPr>
      <t>Southgate Redevelopment II</t>
    </r>
  </si>
  <si>
    <t>The project will entail asbestos abatement, demolition, and site leveling of a former JCPenney building, as well as the construction of a new community plaza on the adjacent vacant lot.</t>
  </si>
  <si>
    <r>
      <rPr>
        <sz val="8"/>
        <color rgb="FF333333"/>
        <rFont val="Verdana"/>
        <family val="2"/>
      </rPr>
      <t>Southside Community Center</t>
    </r>
  </si>
  <si>
    <t>RACP funds will be allocated to eligible hard construction costs, ensuring the successful completion of the Southside Community Center. These include site preparation, foundation work, structural framing, roofing, and all major systems such as HVAC, plumbing, electrical, and fire suppression. Funds will also cover installation of the gymnasium floor, community kitchen equipment, accessibility features, and safety systems designed to meet modern standards. Interior finishes will be completed to create classrooms, multipurpose spaces, and welcoming lounges. Exterior improvements will include outdoor gathering areas, landscaping, and integration with surrounding streets and walkways.</t>
  </si>
  <si>
    <r>
      <rPr>
        <sz val="8"/>
        <color rgb="FF333333"/>
        <rFont val="Verdana"/>
        <family val="2"/>
      </rPr>
      <t>Southwest Leadership Academy Charter School II</t>
    </r>
  </si>
  <si>
    <t>Southwest Leadership Academy Charter School</t>
  </si>
  <si>
    <t>The project will construct a new school facility in Southwest Philadelphia. The project will allow SLACS to expand its enrollment, enhance academic offerings, and deepen its community partnerships. In addition, the facility will serve as a stable anchor institution, creating construction and permanent jobs, improving neighborhood conditions, and offering after-school and enrichment opportunities to local families.</t>
  </si>
  <si>
    <r>
      <rPr>
        <sz val="8"/>
        <color rgb="FF333333"/>
        <rFont val="Verdana"/>
        <family val="2"/>
      </rPr>
      <t>Spangler Fire Station</t>
    </r>
  </si>
  <si>
    <t>The Spangler Fire Company</t>
  </si>
  <si>
    <t>The funds will be used for demolition, construction, and renovation of the current fire hall. In the existing structure, a selective demolition will take place along with renovations to the substructure, shell and interiors. The services such as plumbing, HVAC, fire protection, and electrical will be upgraded. A new addition will take the place of the 1905 structure. Plumbing, HVAC, fire protection and electrical service will be installed and connected.</t>
  </si>
  <si>
    <r>
      <rPr>
        <sz val="8"/>
        <color rgb="FF333333"/>
        <rFont val="Verdana"/>
        <family val="2"/>
      </rPr>
      <t>SPCA Campus</t>
    </r>
  </si>
  <si>
    <t>The project involves constructing a new SPCA campus. Improvements include sitework, utility upgrades, and building a modern animal shelter with 76+ kennels, veterinary clinic, isolation rooms, humane education center, adoption spaces, and outdoor trails. New infrastructure will include HVAC, electrical, plumbing, and fire protection systems. The facility will also house admin offices and a classroom to support training, community outreach, and education programs.</t>
  </si>
  <si>
    <r>
      <rPr>
        <sz val="8"/>
        <color rgb="FF333333"/>
        <rFont val="Verdana"/>
        <family val="2"/>
      </rPr>
      <t>Spring Garden Emergency Services Center</t>
    </r>
  </si>
  <si>
    <t>The project includes site preparation and construction of the state-of-the-art, single-story emergency services facility. The proposed building will feature NFPA-compliant exhaust capture systems, expanded apparatus bays with proper clearance and dual-sided access, and dedicated spaces for training, administration, and crew wellness.</t>
  </si>
  <si>
    <r>
      <rPr>
        <sz val="8"/>
        <color rgb="FF333333"/>
        <rFont val="Verdana"/>
        <family val="2"/>
      </rPr>
      <t>Spring Lake Community Initiative</t>
    </r>
  </si>
  <si>
    <t>Weidner Construction Services LLC</t>
  </si>
  <si>
    <t>The project will construct a new mixed-use residential and community facility. It includes the full build-out of structural foundations, framing, roofing, HVAC, plumbing, and electrical systems to complete the building, which will contain both workforce housing units and a community resource center with shared coworking offices. Site improvements will include demolition and earthwork, new paving, ADA-compliant sidewalks, curbs, and public trails.</t>
  </si>
  <si>
    <r>
      <rPr>
        <sz val="8"/>
        <color rgb="FF333333"/>
        <rFont val="Verdana"/>
        <family val="2"/>
      </rPr>
      <t>Springfield Township Middle School</t>
    </r>
  </si>
  <si>
    <t>The Middle School facility will receive additions and renovations. Expansion of the geothermal well field will support new HVAC equipment. The building's administrative suite and main entrance will be relocated and the existing administrative suite will be converted into a clinical suite. Toilet rooms will be fully renovated and will receive ADA upgrades. Auditorium additions will include a stage and additional storage space. The existing Kitchen will also be upgraded.</t>
  </si>
  <si>
    <r>
      <rPr>
        <sz val="8"/>
        <color rgb="FF333333"/>
        <rFont val="Verdana"/>
        <family val="2"/>
      </rPr>
      <t>St Clair Health Patient Room</t>
    </r>
  </si>
  <si>
    <t xml:space="preserve">St Clair Health </t>
  </si>
  <si>
    <t>The rooms targeted for renovation are located within one of the hospital's medical-surgical units that routinely treats complex medical cases, including cardiac, respiratory, and post-operative patients. Key upgrades include: Upgrade infrastructure integration with advanced monitoring systems, Improve room layouts that restrict staff workflow and equipment placement, Install integrated telemetry capabilities for continuous patient monitoring, Replace nurse call systems that reduce comm speed and responsiveness, Replace surfaces that are harder to disinfect and maintain.</t>
  </si>
  <si>
    <r>
      <rPr>
        <sz val="8"/>
        <color rgb="FF333333"/>
        <rFont val="Verdana"/>
        <family val="2"/>
      </rPr>
      <t>St Hubert High School Performing Arts Center II</t>
    </r>
  </si>
  <si>
    <t>The project entails the renovation of the auditorium lobby &amp; entrance, the cafeteria, bathrooms, a dance center, and music room. Lobby, bathrooms, and cafeteria will become ADA compliant. It includes demolition, plumbing, fire protection, HVAC, electrical work, ceiling finishes, flooring, ADA compliance, etc.</t>
  </si>
  <si>
    <r>
      <rPr>
        <sz val="8"/>
        <color rgb="FF333333"/>
        <rFont val="Verdana"/>
        <family val="2"/>
      </rPr>
      <t>St John Bosco School Site Redevelopment</t>
    </r>
  </si>
  <si>
    <t>Blue River SJB Fund, LLC</t>
  </si>
  <si>
    <t>The project entails the redevelopment of the former St. John Bosco School and Convent into commercial, tax-generating uses.</t>
  </si>
  <si>
    <r>
      <rPr>
        <sz val="8"/>
        <color rgb="FF333333"/>
        <rFont val="Verdana"/>
        <family val="2"/>
      </rPr>
      <t>Standard Bent Glass Defense</t>
    </r>
  </si>
  <si>
    <t>SBG Defense, LLC</t>
  </si>
  <si>
    <t>East Butler Borough</t>
  </si>
  <si>
    <t xml:space="preserve">These include a full roof replacement, the creation of a state-of-the-art ballistics testing laboratory, and various facility upgrades designed to enhance energy efficiency, reduce carbon emissions, and lessen dependence on the electrical grid. The scope also entails purchasing a high-capacity kiln and constructing an in-house ballistics testing laboratory. Additional improvements include the expansion and enhancement of the parking lot, providing increased capacity to support workforce growth and offering dedicated parking for customers, vendors, and Department of Defense personnel. </t>
  </si>
  <si>
    <r>
      <rPr>
        <sz val="8"/>
        <color rgb="FF333333"/>
        <rFont val="Verdana"/>
        <family val="2"/>
      </rPr>
      <t>Stashspot Music Lounge</t>
    </r>
  </si>
  <si>
    <t>The Stashspot Llc</t>
  </si>
  <si>
    <t>The proposed scope of work involves the demolition of all existing structures and the construction of a unified, large-scale venue. Modern Construction: The structure will utilize reinforced steel and concrete, incorporating advanced soundproofing between floors. Safety &amp; Compliance: The design will integrate fire safety systems, sprinklers, and emergency exits in accordance with city codes.</t>
  </si>
  <si>
    <r>
      <rPr>
        <sz val="8"/>
        <color rgb="FF333333"/>
        <rFont val="Verdana"/>
        <family val="2"/>
      </rPr>
      <t>Steamfitters Local 449 Chiller Training Facility</t>
    </r>
  </si>
  <si>
    <t>The construction of a new training facility specifically designed to equip workers with the expertise to support these projects. The building will include specialized laboratories to teach pipe installation, chiller system maintenance for AI-driven data centers, and emergency generator servicing to ensure uninterrupted operations in the event of a power outage.</t>
  </si>
  <si>
    <r>
      <rPr>
        <sz val="8"/>
        <color rgb="FF333333"/>
        <rFont val="Verdana"/>
        <family val="2"/>
      </rPr>
      <t>Steamfitters Training Center II</t>
    </r>
  </si>
  <si>
    <t xml:space="preserve">Steamfitters Local Union No. 420 Realty, Inc. </t>
  </si>
  <si>
    <t>This project will include the construction and renovation to add a level of classrooms within Local 420's existing facility, the expansion of the service training shop on the first level, as well as building a second level above a majority of the existing training shop that includes the replacement and additions of building mechanical equipment used for the building and for training. The project will also include work on the building's exterior, the Union Hall, and the Union Administrative Offices.</t>
  </si>
  <si>
    <r>
      <rPr>
        <sz val="8"/>
        <color rgb="FF333333"/>
        <rFont val="Verdana"/>
        <family val="2"/>
      </rPr>
      <t>STEAMIE Workplace II</t>
    </r>
  </si>
  <si>
    <t>STEAMIE Workspace</t>
  </si>
  <si>
    <t>STEAMIE Village Lofts is a newly constructed, mixed-use project that comprises construction and fit-out of dynamic commercial spaces. Also included is exterior improvements, ADA accessibility, security, and revitalization of the site for long-term community use. The project allocates resources for affordable residential units targeted specifically to program apprentices, ensuring trainees have stable housing.</t>
  </si>
  <si>
    <r>
      <rPr>
        <sz val="8"/>
        <color rgb="FF333333"/>
        <rFont val="Verdana"/>
        <family val="2"/>
      </rPr>
      <t>Steel Center Welding Program</t>
    </r>
  </si>
  <si>
    <t xml:space="preserve">This project will transform existing space at Steel Center into a two-story welding training lab. The work will involve limited general construction but significant infrastructure upgrades, including major electrical improvements to power the additional welding equipment and a comprehensive ventilation system to safely remove fumes and contaminants. The project also includes installing welding booths, gas delivery systems, safety equipment, and creating an outdoor training area to replicate real-world jobsite conditions. </t>
  </si>
  <si>
    <r>
      <rPr>
        <sz val="8"/>
        <color rgb="FF333333"/>
        <rFont val="Verdana"/>
        <family val="2"/>
      </rPr>
      <t>Steel General Office Complex</t>
    </r>
  </si>
  <si>
    <t>We plan to use the funds to support the interior demolition and abatement along with the core and shell work that is required to make way for the apartment fit out phase of the project.</t>
  </si>
  <si>
    <r>
      <rPr>
        <sz val="8"/>
        <color rgb="FF333333"/>
        <rFont val="Verdana"/>
        <family val="2"/>
      </rPr>
      <t>Steel Plant Refurbishment</t>
    </r>
  </si>
  <si>
    <t>Capital Region Economic Development Corporation</t>
  </si>
  <si>
    <t>These improvements were identified in close coordination with Steelworkers' leadership and are critical to reestablishing core steelmaking operations, upgrading aging infrastructure to meet modern production standards, and positioning the plant for competitive re-entry into the domestic steel market. The Steelton facility has historically produced long-length rail, a specialized steel product vital to the operations of major transit agencies such as SEPTA, as well as industrial rail operators like Norfolk Southern.</t>
  </si>
  <si>
    <r>
      <rPr>
        <sz val="8"/>
        <color rgb="FF333333"/>
        <rFont val="Verdana"/>
        <family val="2"/>
      </rPr>
      <t>Steel Sports Athletic Complex</t>
    </r>
  </si>
  <si>
    <t>Steel Sports, Inc</t>
  </si>
  <si>
    <t xml:space="preserve">The project redevelops the former Handy &amp; Harman manufacturing campus into a state-of-the-art multi-sport complex. Phase 1, transforming blighted industrial and residential land into usable space for the community. Construction includes synthetic turf multipurpose fields, baseball and softball diamonds, and supporting amenities: parking, utilities, stormwater facilities, and ADA-accessible circulation. LED sports lighting will extend evening play and maximize revenue opportunities. </t>
  </si>
  <si>
    <r>
      <rPr>
        <sz val="8"/>
        <color rgb="FF333333"/>
        <rFont val="Verdana"/>
        <family val="2"/>
      </rPr>
      <t>Steel Valley Elementary School</t>
    </r>
  </si>
  <si>
    <t>This project includes the demolition of the Franklin Administration building which will make room for the construction of the new elementary campus. The site will also be reconfigured to provide separate parent and bus circulation. The building is being carefully designed to allow for greater collaborative spaces, modern student technology and an environment where students and teachers can thrive. The requested grant funds will be used for the costs associated with the abatement, earthwork, concrete and caissons needed for the overall construction.</t>
  </si>
  <si>
    <r>
      <rPr>
        <sz val="8"/>
        <color rgb="FF333333"/>
        <rFont val="Verdana"/>
        <family val="2"/>
      </rPr>
      <t>Strategic Development Manufacturing</t>
    </r>
  </si>
  <si>
    <t>Strategic Development Associates</t>
  </si>
  <si>
    <t>Strategic Development Associates will be constructing a built-to-suit manufacturing facility for an industrial, residential, and commercial manufacturer that makes a variety of products for home and office decor. It includes funding for construction, site preparation, equipment finish project, the construction of access roads and to bring the necessary utilities and infrastructure to the site.</t>
  </si>
  <si>
    <r>
      <rPr>
        <sz val="8"/>
        <color rgb="FF333333"/>
        <rFont val="Verdana"/>
        <family val="2"/>
      </rPr>
      <t>Strawberry Mansion Schoolyard</t>
    </r>
  </si>
  <si>
    <t>A Schoolyard Redevelopment Project for Strawberry Mansion Neighborhood, ELEVATE seeks to catalyze public space investment through capital improvement projects at three elementary schools (K-8). Our three projects will create five acres of green public space for community use before and after school, during holidays, and summer breaks.</t>
  </si>
  <si>
    <r>
      <rPr>
        <sz val="8"/>
        <color rgb="FF333333"/>
        <rFont val="Verdana"/>
        <family val="2"/>
      </rPr>
      <t>Stroudsburg Boro Municipal Building</t>
    </r>
  </si>
  <si>
    <t>The project is comprised of the renovation of the Stroudsburg Municipal Building. Planned improvements include full window replacements, HVAC system upgrades, interior renovations, and replacement of the outdated elevator to ensure ADA compliance. The project will construct a modern Emergency Operations Center (EOC) to provide a centralized space for coordinated response efforts between fire, police, and Borough leadership.</t>
  </si>
  <si>
    <r>
      <rPr>
        <sz val="8"/>
        <color rgb="FF333333"/>
        <rFont val="Verdana"/>
        <family val="2"/>
      </rPr>
      <t>StudioLabs at 2300 Market</t>
    </r>
  </si>
  <si>
    <t>2300 Market Street Owner, LLC</t>
  </si>
  <si>
    <t xml:space="preserve">The funds would be used for a portion of StudioLabs project costs. To fully build and furnish spaces move-in ready for life science companies requires significantly higher investment than a typical labor office lease. Breakthrough is requesting RACP funding for costs related to that buildout, to help offset that initial capital outlay, allowing the project to provide this unique space essential for startups to continue to progress their potentially life-changing research and development. </t>
  </si>
  <si>
    <r>
      <rPr>
        <sz val="8"/>
        <color rgb="FF333333"/>
        <rFont val="Verdana"/>
        <family val="2"/>
      </rPr>
      <t>Sullivan Hall - Seton Hill University III</t>
    </r>
  </si>
  <si>
    <t>The project includes selective building demolition, site preparation, site improvements, site mechanical and electrical utilities, foundation, superstructure, exterior enclosure, roofing, interior construction, finishes, specialties, HVAC, fire protection, plumbing and electrical.</t>
  </si>
  <si>
    <r>
      <rPr>
        <sz val="8"/>
        <color rgb="FF333333"/>
        <rFont val="Verdana"/>
        <family val="2"/>
      </rPr>
      <t>Summit Lofts East</t>
    </r>
  </si>
  <si>
    <t>Summit Lots 1 LLC</t>
  </si>
  <si>
    <t>The Summit Lofts East project will transform an underutilized site into a vibrant mixed-use development. The project will include construction of a new building featuring modern residential units and ground-floor commercial spaces.</t>
  </si>
  <si>
    <r>
      <rPr>
        <sz val="8"/>
        <color rgb="FF333333"/>
        <rFont val="Verdana"/>
        <family val="2"/>
      </rPr>
      <t>Superfit Manufacturing Facility</t>
    </r>
  </si>
  <si>
    <t>The project will encompass significant renovation to Superfit's manufacturing and HQ operations. Work will involve extensive demolition and renovation of the interior space, new mechanical and electrical systems, a mezzanine level with office space, and a new facade with refreshed glazing.</t>
  </si>
  <si>
    <r>
      <rPr>
        <sz val="8"/>
        <color rgb="FF333333"/>
        <rFont val="Verdana"/>
        <family val="2"/>
      </rPr>
      <t>Susquehanna County Public Safety Bldg III</t>
    </r>
  </si>
  <si>
    <t>Susquehanna County Commissioners</t>
  </si>
  <si>
    <t>The Susquehanna County Public Safety project involves the construction of a new, fortified, state of the art multi-purpose facility designed to house an array of Susquehanna County operations, including the operations of the 911 center, the Emergency Management Agency, the Magistrate court, the Coroner's office and the office for undercover law enforcement officers. This facility provides a venue for the continuation of government for all of Susquehanna County government.</t>
  </si>
  <si>
    <r>
      <rPr>
        <sz val="8"/>
        <color rgb="FF333333"/>
        <rFont val="Verdana"/>
        <family val="2"/>
      </rPr>
      <t>Susquehanna County Recreation Center II</t>
    </r>
  </si>
  <si>
    <t>Susquehanna County Recreation Center</t>
  </si>
  <si>
    <t>The project is to construct a new building which will house child day care, small medical center, gymnasium, indoor soccer field (event space), flex space for community events/meetings, small warming kitchen, small office for Area Agency on Aging (for programming) and exercise space.</t>
  </si>
  <si>
    <r>
      <rPr>
        <sz val="8"/>
        <color rgb="FF333333"/>
        <rFont val="Verdana"/>
        <family val="2"/>
      </rPr>
      <t>Susquehanna Discovery Center III</t>
    </r>
  </si>
  <si>
    <t>The full project scope includes adaptive reuse of the historic barn as the Susquehanna Discovery Center, a place for visitor education, engagement, and discovery; renovation of the Mifflin House into an Underground Railroad Learning Center; the development of a 79-acre Heritage Park with more than four miles of walking trails; and the construction of a new museum showcasing and interpreting 400 years of Susquehanna River Art.</t>
  </si>
  <si>
    <r>
      <rPr>
        <sz val="8"/>
        <color rgb="FF333333"/>
        <rFont val="Verdana"/>
        <family val="2"/>
      </rPr>
      <t>Tacony Boat Launch II</t>
    </r>
  </si>
  <si>
    <t>Delaware River City Corp (dba Riverfront North Partnership)</t>
  </si>
  <si>
    <t>The Tacony Boat Launch is a four-acre trailhead park and public boat launch that is owned by Philadelphia Parks and Recreation and located at Princeton Avenue and State Road. Construction costs include sitework and grading, landscaping and hardscaping, and boat ramp paving.</t>
  </si>
  <si>
    <r>
      <rPr>
        <sz val="8"/>
        <color rgb="FF333333"/>
        <rFont val="Verdana"/>
        <family val="2"/>
      </rPr>
      <t>Teamsters Local 249</t>
    </r>
  </si>
  <si>
    <t>Teamsters Local 249</t>
  </si>
  <si>
    <t>The project includes the construction of a building that will consist of new office space, union hall/event space, conference/meeting center, and new and updated training areas/classrooms. The requested RACP grant will be used for the construction costs associated with the new building.</t>
  </si>
  <si>
    <r>
      <rPr>
        <sz val="8"/>
        <color rgb="FF333333"/>
        <rFont val="Verdana"/>
        <family val="2"/>
      </rPr>
      <t>Temple Neurosciences Center</t>
    </r>
  </si>
  <si>
    <t>Temple University Hospital, Inc</t>
  </si>
  <si>
    <t xml:space="preserve">The project involves the renovation of a former Rite Aid, vacant for three years, for the expansion of the Neuroscience Center at Temple University. RACP funds will be used for constructing new exam and treatment rooms, updated waiting and registration areas, improved accessibility for patients with mobility challenges, and fitted with modern infrastructure. </t>
  </si>
  <si>
    <r>
      <rPr>
        <sz val="8"/>
        <color rgb="FF333333"/>
        <rFont val="Verdana"/>
        <family val="2"/>
      </rPr>
      <t>Temple University Broad Street Improvements</t>
    </r>
  </si>
  <si>
    <t>The Broad Street Safety and Beautification Project will upgrade critical infrastructure along the corridor at Temple University's Main, Health Sciences Center, and Center City campuses. Improvements will include the reconstruction of sidewalks and curbs to eliminate hazards and ensure ADA accessibility, as well as the installation of new pedestrian-scale lighting to enhance visibility and security. Landscaped medians and new street trees will provide shade, environmental benefits, and a more welcoming streetscape.</t>
  </si>
  <si>
    <r>
      <rPr>
        <sz val="8"/>
        <color rgb="FF333333"/>
        <rFont val="Verdana"/>
        <family val="2"/>
      </rPr>
      <t>Temple University Essential Needs Hub</t>
    </r>
  </si>
  <si>
    <t>The Temple Essential Needs Hub will be located in the Howard Gittis Student Center on Temple University's Main Campus. This facility will consolidate critical student support services into one accessible location. Construction and renovations will create an expanded grocery-style food and pharmacy pantry, offices for emergency aid and housing assistance, and sensory spaces. Dedicated areas will support mental health services, financial literacy and career programming, and rotating academic and financial support partners.</t>
  </si>
  <si>
    <r>
      <rPr>
        <sz val="8"/>
        <color rgb="FF333333"/>
        <rFont val="Verdana"/>
        <family val="2"/>
      </rPr>
      <t>Temple University Hospital Clinic</t>
    </r>
  </si>
  <si>
    <t>The project will create additional clinic space for these patients. It entails repurposing unoccupied clinic office space to operate as a hospital outpatient clinic for patients that are being cared for by the BMT Program. With this investment, providers will be able to treat more patients, in an expanded and upgraded space, allowing for increased space, comfort, privacy, and continued access to the most advanced therapies.</t>
  </si>
  <si>
    <r>
      <rPr>
        <sz val="8"/>
        <color rgb="FF333333"/>
        <rFont val="Verdana"/>
        <family val="2"/>
      </rPr>
      <t>Temple University Terra Hall</t>
    </r>
  </si>
  <si>
    <t>The project will transform ground-floor space in Temple University's newly acquired Terra Hall in Center City Philadelphia into a fully fitted-out restaurant. Construction will include the installation of a commercial kitchen, dining areas, restrooms, and service infrastructure such as ventilation, plumbing, and electrical systems. Interior improvements will feature new flooring, lighting, seating, and finishes. Accessibility upgrades will ensure compliance with ADA standards, while exterior improvements will enhance signage and entrances.</t>
  </si>
  <si>
    <r>
      <rPr>
        <sz val="8"/>
        <color rgb="FF333333"/>
        <rFont val="Verdana"/>
        <family val="2"/>
      </rPr>
      <t>Thaddeus Stevens College Almshouse</t>
    </r>
  </si>
  <si>
    <t>Thaddeus Stevens Foundation</t>
  </si>
  <si>
    <t>The project will entail a complete renovation of the Lancaster Almshouse to include; extensive mechanical upgrades, ADA compliance, and outfitting the building to expand classrooms, lab space, and the Workforce Development Center.</t>
  </si>
  <si>
    <r>
      <rPr>
        <sz val="8"/>
        <color rgb="FF333333"/>
        <rFont val="Verdana"/>
        <family val="2"/>
      </rPr>
      <t xml:space="preserve">Thiel College Wellness Facility </t>
    </r>
  </si>
  <si>
    <t>This project will construct a building on the Thiel College campus that includes multi use courts, an indoor walking track, counseling rooms, a yoga and wellness studio, multiple locker rooms, meeting spaces and hospitality areas. All funds will be utilized for hard and soft costs associated with construction. The use of funds includes the cost of materials, labor, design, furniture and fixtures as well as site preparation.</t>
  </si>
  <si>
    <r>
      <rPr>
        <sz val="8"/>
        <color rgb="FF333333"/>
        <rFont val="Verdana"/>
        <family val="2"/>
      </rPr>
      <t>Third District Volunteer Fire Co No 1</t>
    </r>
  </si>
  <si>
    <t>Third District Volunteer Fire Company No. 1 of Bristol Township</t>
  </si>
  <si>
    <t>The project will comprehensively renovate the fire station, including the engine room, repurposing the hall into training rooms, bunkrooms, and office space, and exterior upgrades. Work includes new garage doors, flooring, HVAC, showers, furniture, façade replacement, pavilion, pole barn, parking lot repairs, enlarged parking for responders, signage, and a generator.</t>
  </si>
  <si>
    <r>
      <rPr>
        <sz val="8"/>
        <color rgb="FF333333"/>
        <rFont val="Verdana"/>
        <family val="2"/>
      </rPr>
      <t>Throop Mixed-Use Redevelopment</t>
    </r>
  </si>
  <si>
    <t>The project consists of redevelopment of former scarred mine lands into a mixed use medical village to include healthcare and medical facilities, new senior residential living and multi family residential. The village will be complete with greenspace, walking trails, and become an asset the existing residential neighborhoods. Throop Borough and the community are aware of the project and have been supportive of the project in a unanimous fashion.</t>
  </si>
  <si>
    <r>
      <rPr>
        <sz val="8"/>
        <color rgb="FF333333"/>
        <rFont val="Verdana"/>
        <family val="2"/>
      </rPr>
      <t>Tide Pad Ready Site II</t>
    </r>
  </si>
  <si>
    <t>SEDCO is planning to construct a building shell on the site. RACP funding will go toward necessary site work activities and vertical construction of the building shell – to include HVAC and electrical work.</t>
  </si>
  <si>
    <r>
      <rPr>
        <sz val="8"/>
        <color rgb="FF333333"/>
        <rFont val="Verdana"/>
        <family val="2"/>
      </rPr>
      <t xml:space="preserve">Titus Clean Industries </t>
    </r>
  </si>
  <si>
    <t>Titus Clean Industries, LLC</t>
  </si>
  <si>
    <t xml:space="preserve">RACP funds will be used exclusively for eligible capital improvements that advance Phase 1 of the Titus Station Repower project. Specifically, construction activities, including site preparation, utility extensions, and reinforced foundations for the scale area. </t>
  </si>
  <si>
    <r>
      <rPr>
        <sz val="8"/>
        <color rgb="FF333333"/>
        <rFont val="Verdana"/>
        <family val="2"/>
      </rPr>
      <t>Tom Johnson Boys Academy</t>
    </r>
  </si>
  <si>
    <t>Mon Valley Boys Academy d/b/a Tom Johnson Boys Academy of the Mon Valley</t>
  </si>
  <si>
    <t xml:space="preserve">Phase II of the Tom Johnson Boys Academy campus development will renovate approximately 16,000 square feet of the former St. Agnes School in the Mon Valley. The project will reconfigure six large classrooms on the second floor into eight smaller, purpose-driven learning spaces to support differentiated instruction and small group learning. On the first floor, the existing open office area will be converted into four individual offices, one additional classroom, and a nurses' station to enhance student health and wellness support. </t>
  </si>
  <si>
    <r>
      <rPr>
        <sz val="8"/>
        <color rgb="FF333333"/>
        <rFont val="Verdana"/>
        <family val="2"/>
      </rPr>
      <t>Tracy Mansion</t>
    </r>
  </si>
  <si>
    <t>The Tracy Mansion in Harrisburg will have interior space renovated, the grounds restored, a geothermal system rejuvenated, a new structural support added to assure long-term integrity of the building, all HVAC, electrical, and plumbing systems improved, and exterior masonry work will be completed.</t>
  </si>
  <si>
    <r>
      <rPr>
        <sz val="8"/>
        <color rgb="FF333333"/>
        <rFont val="Verdana"/>
        <family val="2"/>
      </rPr>
      <t>Trainer Borough Community Center</t>
    </r>
  </si>
  <si>
    <t xml:space="preserve">The RCAP monies will go towards the construction of the Community Center. </t>
  </si>
  <si>
    <r>
      <rPr>
        <sz val="8"/>
        <color rgb="FF333333"/>
        <rFont val="Verdana"/>
        <family val="2"/>
      </rPr>
      <t>Tri-Valley SD Facility Upgrades</t>
    </r>
  </si>
  <si>
    <t>Tri-Valley School District</t>
  </si>
  <si>
    <t>Hegins Township</t>
  </si>
  <si>
    <t>This project will entail renovations to the existing Junior/Senior High School and new construction to that facility to increase classroom size and provide new facilities to students. Specifically, it will upgrade the high school auditorium, transform the existing library into a media center, and construct a greenhouse and a new gymnasium.</t>
  </si>
  <si>
    <r>
      <rPr>
        <sz val="8"/>
        <color rgb="FF333333"/>
        <rFont val="Verdana"/>
        <family val="2"/>
      </rPr>
      <t>True North Nordic Spa</t>
    </r>
  </si>
  <si>
    <t xml:space="preserve">The True North Nordic Spa project consists of the construction of a world-class Nordic spa facility designed to serve as a year-round destination for residents and visitors to the Pocono Mountains. RACP funding will address construction costs; including construction and site preparation, clearing, grading, excavation, and erosion controls. Infrastructure &amp; Utilities; stormwater systems, sanitary sewer, waterline connections, and electrical distribution. Site Improvements; roadways, paving, sidewalks, curbs, concrete pads, retaining walls, and fencing. </t>
  </si>
  <si>
    <r>
      <rPr>
        <sz val="8"/>
        <color rgb="FF333333"/>
        <rFont val="Verdana"/>
        <family val="2"/>
      </rPr>
      <t>Turner Dairy Cold Storage</t>
    </r>
  </si>
  <si>
    <t>Turner Dairy Farms Inc</t>
  </si>
  <si>
    <t>The project involves constructing a large cold storage warehouse addition and installing a semi-automatic palletizing line which will streamline a current manual process. The new steel-frame building will sit on a concrete slab with insulated cooler panels and a tapered rubber membrane roof with three parapet walls. Equipment will include a palletizer, wrapper, drag chain panning, and conveyors. Specialized flooring will be installed, and material handling equipment will be purchased.</t>
  </si>
  <si>
    <r>
      <rPr>
        <sz val="8"/>
        <color rgb="FF333333"/>
        <rFont val="Verdana"/>
        <family val="2"/>
      </rPr>
      <t>U of Pittsburgh Greensburg Life Sciences II</t>
    </r>
  </si>
  <si>
    <t>Phase II construction of the Life Sciences Building project includes the interior build out of this space to include: chemistry lab space; support space analytic lab, chemistry research space, instrumentation room; new mechanical components; new rooftop unit.</t>
  </si>
  <si>
    <r>
      <rPr>
        <sz val="8"/>
        <color rgb="FF333333"/>
        <rFont val="Verdana"/>
        <family val="2"/>
      </rPr>
      <t xml:space="preserve">UAG Green Space </t>
    </r>
  </si>
  <si>
    <t xml:space="preserve">Urban Art Galley </t>
  </si>
  <si>
    <t xml:space="preserve">Funds will be used to support the construction of the rooftop green space and the installation of an elevator to ensure handicap accessibility at the Urban Art Gallery. Specific costs include site preparation, structural work, landscaping, elevator purchase and installation, and related safety and accessibility upgrades. </t>
  </si>
  <si>
    <r>
      <rPr>
        <sz val="8"/>
        <color rgb="FF333333"/>
        <rFont val="Verdana"/>
        <family val="2"/>
      </rPr>
      <t>ULP Satellite Office</t>
    </r>
  </si>
  <si>
    <t>Urban League of Philadelphia</t>
  </si>
  <si>
    <t>The Urban League of Philadephia project will comprise exterior work will stabilize the building through improvements such as siding and trim repairs, painting, tuck-pointing, foundation waterproofing, retaining wall replacement, and roof and chimney upgrades. Interior renovations will create a modern office with new walls, ceilings, flooring, paint, restrooms, millwork, kitchenette, and flexible meeting spaces. Mechanical, electrical, and plumbing systems will be upgraded for efficiency and code compliance, while fire, security, and access control systems will ensure safety.</t>
  </si>
  <si>
    <r>
      <rPr>
        <sz val="8"/>
        <color rgb="FF333333"/>
        <rFont val="Verdana"/>
        <family val="2"/>
      </rPr>
      <t>ULS Gettysburg</t>
    </r>
  </si>
  <si>
    <t xml:space="preserve">United Lutheran Seminary </t>
  </si>
  <si>
    <t xml:space="preserve">ULS will use the funding for the full renovation of the historic Refectory, overlooking the ridge where the first day of the Battle of Gettysburg unfolded. Once modernized, the Refectory will become a year-round public dining and events hub, driving local economic activity and community engagement. </t>
  </si>
  <si>
    <r>
      <rPr>
        <sz val="8"/>
        <color rgb="FF333333"/>
        <rFont val="Verdana"/>
        <family val="2"/>
      </rPr>
      <t>UNC Skilled Childcare</t>
    </r>
  </si>
  <si>
    <t xml:space="preserve">The project will modernize two of UNC's three childcare centers in Scranton. Renovations include new HVAC systems, replacement of windows and doors, updated flooring, painting, façade improvements, and installation of classroom equipment and a loft to increase usable space. These upgrades will enhance safety, efficiency, and learning environments, while making facilities more appealing to families and prospective childcare staff. </t>
  </si>
  <si>
    <r>
      <rPr>
        <sz val="8"/>
        <color rgb="FF333333"/>
        <rFont val="Verdana"/>
        <family val="2"/>
      </rPr>
      <t>Union Apartments</t>
    </r>
  </si>
  <si>
    <t>Elevare Corporation</t>
  </si>
  <si>
    <t>The project will construct a three-story structure with a full basement; 43 total residential units supported by 32 on-site parking spaces; current mix of 22 one-bedroom units and 21 two-bedroom units; a community space located in the basement, shared with utility and storage areas; community kitchen.</t>
  </si>
  <si>
    <r>
      <rPr>
        <sz val="8"/>
        <color rgb="FF333333"/>
        <rFont val="Verdana"/>
        <family val="2"/>
      </rPr>
      <t>Union Hotel Redevelopment</t>
    </r>
  </si>
  <si>
    <t xml:space="preserve">The project involves the complete restoration of three existing buildings to create a mixed-use development of residential and commercial storefronts. The specific scope includes the remediation of hazardous materials, site work, demolition, new roof, new building shell and interior renovations. The overall project will include a new 3-story building with a lobby for residents, covered parking, and new residential units to replace antiquated structures that are being demolished. The project also plans for an outdoor courtyard area which will be accessible by residents and the commercial/retail tenants. </t>
  </si>
  <si>
    <r>
      <rPr>
        <sz val="8"/>
        <color rgb="FF333333"/>
        <rFont val="Verdana"/>
        <family val="2"/>
      </rPr>
      <t>Union Station Revitalization Initiative</t>
    </r>
  </si>
  <si>
    <t>RACP funding would be utilized in conjunction with funding through the U.S. Environmental Protection Agency (EPA) and the U.S. Department of Housing and Urban Development (HUD) Economic Development Initiative (EDI) to remediate hazardous contaminations and stabilize and secure the building for future redevelopment. In addition to remediating asbestos and lead based paint hazards, funding may be utilized for physical improvements to the envelop of the building (i.e. roof, exterior façade, and openings).</t>
  </si>
  <si>
    <r>
      <rPr>
        <sz val="8"/>
        <color rgb="FF333333"/>
        <rFont val="Verdana"/>
        <family val="2"/>
      </rPr>
      <t>Uniontown Area YMCA</t>
    </r>
  </si>
  <si>
    <t>Uniontown Area YMCA</t>
  </si>
  <si>
    <t xml:space="preserve">This project modernizes and expands the Uniontown YMCA to address critical community needs. Work includes construction of a new pickleball pavilion, expansion of and renovations to childcare spaces to enhance capacity and improve Keystone STARS rating, and creation of flexible multipurpose spaces for youth, families, and community programs. Renovations to locker rooms and restrooms improve accessibility, safety, and privacy, while a new therapy pool provides vital resources for seniors, individuals in rehabilitation, and those managing chronic conditions. </t>
  </si>
  <si>
    <r>
      <rPr>
        <sz val="8"/>
        <color rgb="FF333333"/>
        <rFont val="Verdana"/>
        <family val="2"/>
      </rPr>
      <t>United Glass Ventures Expansion</t>
    </r>
  </si>
  <si>
    <t>United Glass Ventures, LLC</t>
  </si>
  <si>
    <t xml:space="preserve">The project involves the expansion of a growing architectural window and glass manufacturing business in Luzerne County. RACP funds will be utilized for land development, construction of a new manufacturing facility, and the acquisition of advanced automated production machinery. </t>
  </si>
  <si>
    <r>
      <rPr>
        <sz val="8"/>
        <color rgb="FF333333"/>
        <rFont val="Verdana"/>
        <family val="2"/>
      </rPr>
      <t>United Lutheran Seminary</t>
    </r>
  </si>
  <si>
    <t>This project will restore and reimagine the United Lutheran Seminary's historic Philadelphia campus. Work includes adaptive reuse of the Hoh and Reed dormitories into affordable housing. Across the Chapel, Library, Refectory, Hagan Center, Power Plant, and perimeter walls, the project will repair roofs, masonry, drainage, windows, HVAC, and woodwork through phased stabilization, repair, and resilience. Improvements will address life-safety issues, modernize systems, and secure landmark structures for long-term public benefit.</t>
  </si>
  <si>
    <r>
      <rPr>
        <sz val="8"/>
        <color rgb="FF333333"/>
        <rFont val="Verdana"/>
        <family val="2"/>
      </rPr>
      <t>United Sports Facility Expansion</t>
    </r>
  </si>
  <si>
    <t>United Sports Training Center, LLC.</t>
  </si>
  <si>
    <t>West Bradford Township</t>
  </si>
  <si>
    <t xml:space="preserve">The project entails the construction of a health and wellness center on the property of United Sports Training Center and the construction of an additional turf field that will allow for more use, teams, and larger tournments to utilize the facility. </t>
  </si>
  <si>
    <r>
      <rPr>
        <sz val="8"/>
        <color rgb="FF333333"/>
        <rFont val="Verdana"/>
        <family val="2"/>
      </rPr>
      <t>Unity Market</t>
    </r>
  </si>
  <si>
    <t xml:space="preserve">RACP funds being requested will be utilized exclusively for construction cost associated with the renovation, construction, and improvement of the property to create the indoor Africa Market that will include a full range of offerings such as fresh produce, groceries, frozen and fresh meats, fish, and poultry, restaurant, food stalls, kiosks, and international/African garments/jewelry, small business professional service providers. </t>
  </si>
  <si>
    <r>
      <rPr>
        <sz val="8"/>
        <color rgb="FF333333"/>
        <rFont val="Verdana"/>
        <family val="2"/>
      </rPr>
      <t>Universal Primary Care Bradford</t>
    </r>
  </si>
  <si>
    <t>Universal Primary Care</t>
  </si>
  <si>
    <t>The project includes a complete remodel and rehabilitation of the 2 N. Center Street facility. It involves selective demolition, site preparation, modernization of building systems (electrical, plumbing, HVAC, IT, interior and exterior finishes), expansion of exam rooms, dental operatories, behavioral health suites, creation of a pharmacy and patient waiting areas. Facilities for a new workforce training hub will also be created.</t>
  </si>
  <si>
    <r>
      <rPr>
        <sz val="8"/>
        <color rgb="FF333333"/>
        <rFont val="Verdana"/>
        <family val="2"/>
      </rPr>
      <t>University of Pittsburgh BioForge Bldg</t>
    </r>
  </si>
  <si>
    <t>The University of Pittsburgh will construct the core and shell of BioForge, a cell and gene therapy bio-manufacturing building, inclusive of communal entry, lobby and collaboration space.</t>
  </si>
  <si>
    <r>
      <rPr>
        <sz val="8"/>
        <color rgb="FF333333"/>
        <rFont val="Verdana"/>
        <family val="2"/>
      </rPr>
      <t>Upper Darby Community Center 4</t>
    </r>
  </si>
  <si>
    <t>Upper Darby Township is moving forward with the construction of a new Community Center at the Beverly Hills Recreation Area. This initiative includes the installation of energy-efficient electrical and HVAC systems, positioning the facility as a model for sustainability and conservation throughout the township.</t>
  </si>
  <si>
    <r>
      <rPr>
        <sz val="8"/>
        <color rgb="FF333333"/>
        <rFont val="Verdana"/>
        <family val="2"/>
      </rPr>
      <t>Upper Darby SD Clifton Heights MS IV</t>
    </r>
  </si>
  <si>
    <t>This project entails the reimagining of an existing 14-acre community park as a dynamic platform of education and public engagement. Planned amenities include a dedicated parking lot, full-size competition football field, baseball field, little league field, softball field, playground, and walking trail along the perimeter. The new middle school will provide an innovative new learning environment.</t>
  </si>
  <si>
    <r>
      <rPr>
        <sz val="8"/>
        <color rgb="FF333333"/>
        <rFont val="Verdana"/>
        <family val="2"/>
      </rPr>
      <t>Upper Darby SD DCMH Redevelopment</t>
    </r>
  </si>
  <si>
    <t>The project has two potential scopes: adaptive use to repurpose the building including exentsive renovation; or demolition and new construction. Both options would result in the creation of an educational facility.</t>
  </si>
  <si>
    <r>
      <rPr>
        <sz val="8"/>
        <color rgb="FF333333"/>
        <rFont val="Verdana"/>
        <family val="2"/>
      </rPr>
      <t>Upper Darby SD HS Natatorium</t>
    </r>
  </si>
  <si>
    <t>The renovation will fully modernize the natatorium and its support spaces, including: a) Replacement of pool filtration, HVAC, and mechanical systems, b) ADA upgrades, including installation of an elevator to access the grandstands, c) Renovation of locker rooms, restrooms, and spectator seating, d) New energy-efficient lighting, pumps, and systems.</t>
  </si>
  <si>
    <r>
      <rPr>
        <sz val="8"/>
        <color rgb="FF333333"/>
        <rFont val="Verdana"/>
        <family val="2"/>
      </rPr>
      <t>Upper Darby SD Roof Replacement</t>
    </r>
  </si>
  <si>
    <t>The project involves targeted roof replacements and repairs across schools. It includes full roof replacements where warranted, using modern systems such as KEE single-ply and two-ply modified bitumen roofs; restorations or overlays in schools where roofs are structurally sound but require surface renewal; thermal scans, insulation replacement, and flashing repairs; selective EIFS wall replacement at Primos Elementary, addressing water intrusion risks.</t>
  </si>
  <si>
    <r>
      <rPr>
        <sz val="8"/>
        <color rgb="FF333333"/>
        <rFont val="Verdana"/>
        <family val="2"/>
      </rPr>
      <t>Upper Macungie Twp Community Center II</t>
    </r>
  </si>
  <si>
    <t>The project will entail the construction of the Upper Macungie Township Community Lifestyle Center, which will include a large multi-purpose indoor turf field, walking track, three multi-purpose gymnasiums, community rooms to hold parties and classes for all age groups, multi-purpose rooms for fitness classes, programs and events, a concession area, and a lounge.</t>
  </si>
  <si>
    <r>
      <rPr>
        <sz val="8"/>
        <color rgb="FF333333"/>
        <rFont val="Verdana"/>
        <family val="2"/>
      </rPr>
      <t>Upper Merion Twp Development</t>
    </r>
  </si>
  <si>
    <t>The project will construct a mixed-use development facility designed for both professional baseball and professional soccer. Flexible by design, it will also host concerts, festivals, graduations, youth tournaments, and community events.</t>
  </si>
  <si>
    <r>
      <rPr>
        <sz val="8"/>
        <color rgb="FF333333"/>
        <rFont val="Verdana"/>
        <family val="2"/>
      </rPr>
      <t>Upper Moreland Twp Police Station III</t>
    </r>
  </si>
  <si>
    <t xml:space="preserve">Upper Moreland Township </t>
  </si>
  <si>
    <t>In this project, the existing parking lot will be demolished and removed. Excavation and grading will take place and the ground properly prepared and landscaped for storm water management purposes, including the installation of a new storm sewer. Sewer, water, and electric will be extended and/or relocated. New parking areas will be installed, as well as appropriate roadways for use by on-site vehicular traffic. The project will also install a building pad for the new building.</t>
  </si>
  <si>
    <r>
      <rPr>
        <sz val="8"/>
        <color rgb="FF333333"/>
        <rFont val="Verdana"/>
        <family val="2"/>
      </rPr>
      <t>Upper Providence Twp Public Works II</t>
    </r>
  </si>
  <si>
    <t>The Public Works Campus Safety and Relocation Project will include site preparation and construction of a new Fleet Storage Building at the Township's new Public Works Campus. This phase also entails associated improvements such as site work, and installation of critical building systems including fire suppression, emergency power, and an air compressor system to support fleet maintenance.</t>
  </si>
  <si>
    <r>
      <rPr>
        <sz val="8"/>
        <color rgb="FF333333"/>
        <rFont val="Verdana"/>
        <family val="2"/>
      </rPr>
      <t>Uptown Theater V</t>
    </r>
  </si>
  <si>
    <t>Uptown Entertainment &amp; Development Corporation</t>
  </si>
  <si>
    <t>The Uptown Theater redevelopment will be a mixed-use project anchored by the restoration of the historic theater. The scope includes structural, systems, and interior renovations to bring the theater back into active use as a performance venue, as well as commercial offices, broadcast studios, community, and cultural spaces.</t>
  </si>
  <si>
    <r>
      <rPr>
        <sz val="8"/>
        <color rgb="FF333333"/>
        <rFont val="Verdana"/>
        <family val="2"/>
      </rPr>
      <t>Urban Impact Flyspace Warehouse</t>
    </r>
  </si>
  <si>
    <t>The desired result is to create a permanent workshop and an additional 15-18 classrooms. Urban Impact will use the funds for reimbursement of the project construction costs incurred by the general contractor and sub-contractors during the renovation of the Flyspace Warehouse and the addition of the new shop.</t>
  </si>
  <si>
    <r>
      <rPr>
        <sz val="8"/>
        <color rgb="FF333333"/>
        <rFont val="Verdana"/>
        <family val="2"/>
      </rPr>
      <t>Urban Reach Campus</t>
    </r>
  </si>
  <si>
    <t xml:space="preserve">The requested RACP grant funds will be dedicated to Phase 1 of the Urban Academy Campus Master Plan. This phase includes the construction of an Early Education Center directly connected to the existing school building. The new wing will contain six classrooms, administrative offices, and a gymnasium designed to meet the developmental needs of early learners. In addition, the project will deliver 42 new parking spaces with architectural screening to improve safety, accessibility, and neighborhood aesthetics. </t>
  </si>
  <si>
    <r>
      <rPr>
        <sz val="8"/>
        <color rgb="FF333333"/>
        <rFont val="Verdana"/>
        <family val="2"/>
      </rPr>
      <t>US Open Practice Facility at Merion</t>
    </r>
  </si>
  <si>
    <t>RACP funding will be used towards the improvement of the Merion Golf Club facility. Specifically, construction of the entrance and access drive to the practice facility. Private, on-site utilities to be extended to the facility, and stormwater and irrigation infrastructure installation. In addition, golf-side construction, including precise grading and seeding, and turf installation for the driving range.</t>
  </si>
  <si>
    <r>
      <rPr>
        <sz val="8"/>
        <color rgb="FF333333"/>
        <rFont val="Verdana"/>
        <family val="2"/>
      </rPr>
      <t>Valley View Expansion</t>
    </r>
  </si>
  <si>
    <t>Lycoming Community Care Inc</t>
  </si>
  <si>
    <t>The Valley View Rehab project will involve a combination of new construction and extensive renovations to modernize the facility. The project will add a new wing and renovate existing rooms. Common areas, support spaces, and offices will also be renovated to improve functionality, efficiency, and resident experience.</t>
  </si>
  <si>
    <r>
      <rPr>
        <sz val="8"/>
        <color rgb="FF333333"/>
        <rFont val="Verdana"/>
        <family val="2"/>
      </rPr>
      <t>Venango Makerspace</t>
    </r>
  </si>
  <si>
    <t xml:space="preserve">Funds for this project will be used to support a build-out and equipment for the expanded makerspace. The majority of the funds will cover construction costs such as HVAC upgrades, electrical work and plumbing for new restrooms. Additional improvements that will make the third floor space occupiable include lighting, walls, floors, doors and security upgrades. Soft construction costs for this project include architectural and engineering, project management, permitting, bidding and insurance. </t>
  </si>
  <si>
    <r>
      <rPr>
        <sz val="8"/>
        <color rgb="FF333333"/>
        <rFont val="Verdana"/>
        <family val="2"/>
      </rPr>
      <t xml:space="preserve">Village of Industry and Art </t>
    </r>
  </si>
  <si>
    <t xml:space="preserve">Building Broad, LLC </t>
  </si>
  <si>
    <t>The project includes restoration of an existing building for long-term affordable artist studios, the restoration of common areas to host performances, exhibitions, and community programming, affordable workspace for small businesses, makers, and mission driven organizations, and restaurant, gathering, and community-facing uses.</t>
  </si>
  <si>
    <r>
      <rPr>
        <sz val="8"/>
        <color rgb="FF333333"/>
        <rFont val="Verdana"/>
        <family val="2"/>
      </rPr>
      <t>VIM Health Equity Expansion</t>
    </r>
  </si>
  <si>
    <t>Volunteers In Medicine</t>
  </si>
  <si>
    <t>The project will renovate the second and remaining first floor of the building at 190 N Pennsylvania Ave, to expand high demand behavioral, medical, educational and wellness services. The renovated areas will feature an exercise and wellness program, a thrift store offering affordable clothing, and a free grocery store for those lacking food or access.</t>
  </si>
  <si>
    <r>
      <rPr>
        <sz val="8"/>
        <color rgb="FF333333"/>
        <rFont val="Verdana"/>
        <family val="2"/>
      </rPr>
      <t>Vintage Acquisitions II</t>
    </r>
  </si>
  <si>
    <t>The first structure is the construction of a truck garage and construction workspace to allow our employees to work on projects on site. The second structure is the construction of a storage facility to increase capacity for material handling.</t>
  </si>
  <si>
    <r>
      <rPr>
        <sz val="8"/>
        <color rgb="FF333333"/>
        <rFont val="Verdana"/>
        <family val="2"/>
      </rPr>
      <t>WACTC Automotive and Diesel Technology</t>
    </r>
  </si>
  <si>
    <t>Western Area Career and Technology Center</t>
  </si>
  <si>
    <t xml:space="preserve">RACP funds will be used to support the construction and outfitting of the new Automotive Technology and Diesel Technology building at WACTC. Funds will cover site work such as grading, storm water management, paving, landscaping, and retaining walls. They will also support building construction, including foundations, slab on grade, steel structure, finishes, restrooms, lockers, and vehicle access doors. </t>
  </si>
  <si>
    <r>
      <rPr>
        <sz val="8"/>
        <color rgb="FF333333"/>
        <rFont val="Verdana"/>
        <family val="2"/>
      </rPr>
      <t>Walnut Park Plaza II</t>
    </r>
  </si>
  <si>
    <t>AFAH Walnut LLC</t>
  </si>
  <si>
    <t>The work will result in modernizing most of the building's operating systems, achieving modern accessibility standards, and improving the building's overall internal and external appearance. The scope of work includes: energy efficiency and apartment modernization upgrades; central air conditioning and heating, antiquated steam heating system; new windows since the existing windows are failing; replacement of all four elevators; masonry repointing; and the creation of ADA accessible apartments. The RACP scope will be focused on replacing the windows and elevators.</t>
  </si>
  <si>
    <r>
      <rPr>
        <sz val="8"/>
        <color rgb="FF333333"/>
        <rFont val="Verdana"/>
        <family val="2"/>
      </rPr>
      <t>Walnut Street Theatre Roof</t>
    </r>
  </si>
  <si>
    <t xml:space="preserve">The project includes removing the existing roofing materials down to the structural substrate then applying a new membrane roofing system in material and color to match the existing. New roof flashings and counterflashings to be provided at all existing roof drains, curbs, parapets and chimneys to remain. Several existing chimneys require custom curbs and flashings. </t>
  </si>
  <si>
    <r>
      <rPr>
        <sz val="8"/>
        <color rgb="FF333333"/>
        <rFont val="Verdana"/>
        <family val="2"/>
      </rPr>
      <t>Washington Residential Apts</t>
    </r>
  </si>
  <si>
    <t>KPG One Washington, LLC</t>
  </si>
  <si>
    <t>This project will convert vacant office space in the historic Washington building to residential apartments. A variety of studio, one-bedroom, and two-bedroom apartments will be constructed within building. Project construction will include the mechanical, electrical, and plumbing infrastructure needed to support the apartment fit-outs. Interior improvements will feature partitions, lighting, finishes, and communal amenities including but not limited to, a laundry room, fitness center, and rooftop terrace.</t>
  </si>
  <si>
    <r>
      <rPr>
        <sz val="8"/>
        <color rgb="FF333333"/>
        <rFont val="Verdana"/>
        <family val="2"/>
      </rPr>
      <t>Washington Twp Municipal Complex II</t>
    </r>
  </si>
  <si>
    <t>Washington Township Supervisors</t>
  </si>
  <si>
    <t>The project comprises the construction of a maintenance facility within the confines of the township's recently established municipal complex. Situated behind the current administrative building, the facility will highlight a versatile two-bay garage. This innovative facility is also set to include tailored fit-outs for municipal offices, a welcoming breakroom, and a fully equipped workshop.</t>
  </si>
  <si>
    <r>
      <rPr>
        <sz val="8"/>
        <color rgb="FF333333"/>
        <rFont val="Verdana"/>
        <family val="2"/>
      </rPr>
      <t>Waterfront Square Pier 38</t>
    </r>
  </si>
  <si>
    <t>Waterfront Square Condominium and Spa Master Association</t>
  </si>
  <si>
    <t>The project involves demolition of the existing historical low deck and replacing it with a new sheet pile bulkhead. Existing concrete seawalls, fill soil and timber low deck will be removed. Along the bulkhead line, a new steel sheet pile wall will be installed.</t>
  </si>
  <si>
    <r>
      <rPr>
        <sz val="8"/>
        <color rgb="FF333333"/>
        <rFont val="Verdana"/>
        <family val="2"/>
      </rPr>
      <t>WATT Fuel Cell Expansion</t>
    </r>
  </si>
  <si>
    <t>WATT Fuel Cell Corp</t>
  </si>
  <si>
    <t>Because of the global demand for clean and resilient energy, the anticipated future growth of the fuel cell market is significant. WATT currently has over orders expected with our current customer base through FY 2028. To accommodate this growth, WATT is proposing a 2nd facility expansion. The requested RACP grant will be used for the construction and renovations, including a clean room, electrical/HVAC system upgrades, manufacturing space, offices and equipment.</t>
  </si>
  <si>
    <r>
      <rPr>
        <sz val="8"/>
        <color rgb="FF333333"/>
        <rFont val="Verdana"/>
        <family val="2"/>
      </rPr>
      <t>Wayne County Agriculture Innovation Center</t>
    </r>
  </si>
  <si>
    <t>Wayne County</t>
  </si>
  <si>
    <t>Cherry Ridge Township</t>
  </si>
  <si>
    <t>This funding will be used for the construction of the building on a site ready pad. The building is for the County Food Pantry System Hub and also have rented space available for local food production storage including freezer and cooler spaces. This project will provide opportunity for business expansion and new jobs/business development for local food producers that lack USDA certified spaces for value added or processing of fresh local grown foods.</t>
  </si>
  <si>
    <r>
      <rPr>
        <sz val="8"/>
        <color rgb="FF333333"/>
        <rFont val="Verdana"/>
        <family val="2"/>
      </rPr>
      <t>Wayne County Multi-Tenant Complex</t>
    </r>
  </si>
  <si>
    <t>This plan involves leveraging the utility investments already in place at the Sterling Business &amp; Technology Park, coupled with the use of RACP funds, to build a MULTI-TENANT COMPLEX.</t>
  </si>
  <si>
    <r>
      <rPr>
        <sz val="8"/>
        <color rgb="FF333333"/>
        <rFont val="Verdana"/>
        <family val="2"/>
      </rPr>
      <t>Wayne County YMCA</t>
    </r>
  </si>
  <si>
    <t>Wayne County YMCA</t>
  </si>
  <si>
    <t>The Wayne County YMCA project involves the initial phase of a three phase construction project. Phase I will involve the following components: engineering/design and construction management services; site development to include site preparation for construction; building construction to include the following; general construction; electrical, HVAC, plumbing, and fire protection.</t>
  </si>
  <si>
    <r>
      <rPr>
        <sz val="8"/>
        <color rgb="FF333333"/>
        <rFont val="Verdana"/>
        <family val="2"/>
      </rPr>
      <t>Wayne Pike Career and Technical School</t>
    </r>
  </si>
  <si>
    <t>Wallenpaupack Area School District</t>
  </si>
  <si>
    <t>Palmyra Township</t>
  </si>
  <si>
    <t>The project includes site prep, equipment, and professional services. The CTC will host community services, and address regional workforce gaps through adult education programs. It will boost economic development, provide digital access, and support sustainability through energy-efficient design and green curriculum.</t>
  </si>
  <si>
    <r>
      <rPr>
        <sz val="8"/>
        <color rgb="FF333333"/>
        <rFont val="Verdana"/>
        <family val="2"/>
      </rPr>
      <t>Wayne Township Landfill Expansion</t>
    </r>
  </si>
  <si>
    <t xml:space="preserve">The project entails redevelopment of a closed landfill in Wayne Township, and includes; demolition of an old workshop, site preparation, construction of a new landfill, and installation of a low permeability synthetic membrane liner. </t>
  </si>
  <si>
    <r>
      <rPr>
        <sz val="8"/>
        <color rgb="FF333333"/>
        <rFont val="Verdana"/>
        <family val="2"/>
      </rPr>
      <t>Weitzman Museum Renovations II</t>
    </r>
  </si>
  <si>
    <t>The project will address renovations to base building exhibition galleries to upgrade mechanical systems, electrical and digital infrastructure, and gallery entrances; renovations to the office wing, bathrooms, and addition of public facing bathrooms on the 2nd floor; upgrades to the museum entry for ADA compliance and improved security systems, and additional MEPFP improvements throughout the building.</t>
  </si>
  <si>
    <r>
      <rPr>
        <sz val="8"/>
        <color rgb="FF333333"/>
        <rFont val="Verdana"/>
        <family val="2"/>
      </rPr>
      <t xml:space="preserve">Welsh Fountain Garden </t>
    </r>
  </si>
  <si>
    <t>The project will restore the historic Welsh Memorial Fountain and reimagine its public gardens to provide a welcoming promenade into the park. Four new programmatic areas around the fountain will be created, focusing on water, play, and art. It will also deliver critical infrastructure improvements: paths and sidewalks, seating, bike lanes, stormwater management, new lighting, parking, and new landscaping (trees, shrubs, perennials).</t>
  </si>
  <si>
    <r>
      <rPr>
        <sz val="8"/>
        <color rgb="FF333333"/>
        <rFont val="Verdana"/>
        <family val="2"/>
      </rPr>
      <t>West Branch Elementary Renovation</t>
    </r>
  </si>
  <si>
    <t>West Branch Area School District</t>
  </si>
  <si>
    <t>Morris Township</t>
  </si>
  <si>
    <t>This project is for the construction of a new elementary school for West Branch Area S.D. It will entail the addition of classroom and instructional spaces, system upgrades to combat outdated infrastructure, and overall building changes to ensure safety and structure to the educational environment.</t>
  </si>
  <si>
    <r>
      <rPr>
        <sz val="8"/>
        <color rgb="FF333333"/>
        <rFont val="Verdana"/>
        <family val="2"/>
      </rPr>
      <t>West Cocalico Twp Maintenance Facility</t>
    </r>
  </si>
  <si>
    <t>West Cocalico Township</t>
  </si>
  <si>
    <t xml:space="preserve">The main building will have bays for equipment maintenance, public works offices, a break room, training area and locker facilities for staff. Funds will also be used to construct a dedicated salt shed and a commodities building for material storage. </t>
  </si>
  <si>
    <r>
      <rPr>
        <sz val="8"/>
        <color rgb="FF333333"/>
        <rFont val="Verdana"/>
        <family val="2"/>
      </rPr>
      <t>West Dauphin St Upgrades</t>
    </r>
  </si>
  <si>
    <t>Nix &amp; Nix Funeral Homes, North, Inc.</t>
  </si>
  <si>
    <t xml:space="preserve">By modernizing key areas, upgrading essential infrastructure, and expanding community-oriented services, we seek to provide a dignified and welcoming environment and overall comfort for grieving families. Enhance Facilities for Comfort &amp; Dignity – Renovate chapels, viewing rooms, and family gathering spaces to create a peaceful atmosphere for mourning and remembrance. Improve Accessibility &amp; Compliance – Upgrade entrances, restrooms, and pathways to ensure ADA compliance and ease of access for all guests. </t>
  </si>
  <si>
    <r>
      <rPr>
        <sz val="8"/>
        <color rgb="FF333333"/>
        <rFont val="Verdana"/>
        <family val="2"/>
      </rPr>
      <t xml:space="preserve">West Elizabeth Rehabilitation </t>
    </r>
  </si>
  <si>
    <t>M.S. Associates</t>
  </si>
  <si>
    <t>Construction costs include interior and exterior work, structural components, concrete and paving, mechanical, electrical and plumbing and costs to improve accessibility. Some adjacent housing will be acquired and restored to improve nearby housing for employers, employees, and attract new residents.</t>
  </si>
  <si>
    <r>
      <rPr>
        <sz val="8"/>
        <color rgb="FF333333"/>
        <rFont val="Verdana"/>
        <family val="2"/>
      </rPr>
      <t>West Greene Water Line Extension</t>
    </r>
  </si>
  <si>
    <t>Greene County</t>
  </si>
  <si>
    <t xml:space="preserve">This Project will extend SPWA's main water line to the Jackson Township Municipal Building, thus ensuring that residents and businesses have access to reliable potable water and fire suppression capability, while simultaneously aiding future business development. RACP funds will constructions costs, to include; installation of a ductile iron or PVC water main, and the installation of fire hydrants with lead lines and gate valves. </t>
  </si>
  <si>
    <r>
      <rPr>
        <sz val="8"/>
        <color rgb="FF333333"/>
        <rFont val="Verdana"/>
        <family val="2"/>
      </rPr>
      <t>West Shore Christian Academy Athletic</t>
    </r>
  </si>
  <si>
    <t>Christian School Association of Greater Harrisburg - West Shore Christian Academy</t>
  </si>
  <si>
    <t>RACP funds will be used to reimburse eligible hard construction costs for the West Shore Christian Academy Athletic &amp; Community Center. This includes athletic fields, covering site work, turf and grass installation, and lighting, the new gymnasium and covered walkway. Gym expenditures include concrete, steel framing, roofing, masonry, carpentry, windows, doors, drywall, flooring, paint, sprinkler, plumbing, HVAC, electrical, demolition, and fixed athletic equipment such as bleachers and scoreboards.</t>
  </si>
  <si>
    <r>
      <rPr>
        <sz val="8"/>
        <color rgb="FF333333"/>
        <rFont val="Verdana"/>
        <family val="2"/>
      </rPr>
      <t>West Shore YMCA Facility</t>
    </r>
  </si>
  <si>
    <t>The project entails repurposing outdated and underutilized areas without expanding the West Shore YMCA's building footprint. It is inclusive of renovations to the lobby and entrance redesign with security enhancements; renovated childcare rooms and early learning classrooms; fitness center enhancements that include adaptive fitness spaces for seniors and individuals with mobility issues and group exercise studio renovations; updated locker rooms with new 1st floor private family changing rooms that include toilets, sinks and showers; and additional 2nd floor restrooms.</t>
  </si>
  <si>
    <r>
      <rPr>
        <sz val="8"/>
        <color rgb="FF333333"/>
        <rFont val="Verdana"/>
        <family val="2"/>
      </rPr>
      <t>West View 25 West Side Perry Hwy</t>
    </r>
  </si>
  <si>
    <t xml:space="preserve">The project is anticipated to include the replacement of sidewalk and concrete curb throughout the west side of the corridor. This replacement will provide increased ADA accessibility and children-safe designs for all areas. In addition, wayfinding signage and ADA ramps will be provided to reconstruct the mid-block crossings (safety distances), as PennDOT removed them without warning or notice. Improved and additional site amenities will be added throughout the corridor, improving the overall experience for residents and visitors alike including a directional 6' bike lane. </t>
  </si>
  <si>
    <r>
      <rPr>
        <sz val="8"/>
        <color rgb="FF333333"/>
        <rFont val="Verdana"/>
        <family val="2"/>
      </rPr>
      <t>West York Area SD Main Campus</t>
    </r>
  </si>
  <si>
    <t>The project's athletic complex redesign will require construction/renovation of: Existing campus automobile access points, campus driveways, and parking areas. 9 secure and accessible athletic and multi purpose venues, additional lighted fields, additional concessions and local food truck vending areas, and ADA/family accessible restroom facilities. The primary venue/stadium will have seating for over 3,300 spectators and will facilitate multiple sports from March through Dec. The primary venue will have a newly constructed all-purpose 8 lane track to host County and State level contests.</t>
  </si>
  <si>
    <r>
      <rPr>
        <sz val="8"/>
        <color rgb="FF333333"/>
        <rFont val="Verdana"/>
        <family val="2"/>
      </rPr>
      <t>Wharton Piers</t>
    </r>
  </si>
  <si>
    <t>Public improvements include restoring and improving Delaware River bulkheads which will be enhanced with walking/biking trails, landscaped green space, and links to the DRWC trail network. Amenities with pool, roof deck, lounges, fitness, co working, cinema, game room, and pet facilities.</t>
  </si>
  <si>
    <r>
      <rPr>
        <sz val="8"/>
        <color rgb="FF333333"/>
        <rFont val="Verdana"/>
        <family val="2"/>
      </rPr>
      <t>Whitewater Park Dam Removal</t>
    </r>
  </si>
  <si>
    <t>Curwensville Borough</t>
  </si>
  <si>
    <t>The project will remove the low head dam in Curwensville Borough and improve the area into a natural public recreational whitewater park on the West Branch of the Susquehanna River. The project involves the removal of the low head dam, and installation of boulder and riffle passage systems to create whitewater and fish channels, streambank stabilization, ADA sidewalks and trails, and ADA canoe/kayak/tube launch areas above and below the wave features.</t>
  </si>
  <si>
    <r>
      <rPr>
        <sz val="8"/>
        <color rgb="FF333333"/>
        <rFont val="Verdana"/>
        <family val="2"/>
      </rPr>
      <t>Whitpain Community Center II</t>
    </r>
  </si>
  <si>
    <t>This project will construct a community center. It will include two basketball courts which could be configured to accommodate six pickleball courts, a large and small meeting room, a fitness center, an elevated walking track, and a lobby along with appropriate bathroom and storage space. As part of the project, site improvements would include parking facilities, lighting, and trails to connect to an existing sidewalk and trail network.</t>
  </si>
  <si>
    <r>
      <rPr>
        <sz val="8"/>
        <color rgb="FF333333"/>
        <rFont val="Verdana"/>
        <family val="2"/>
      </rPr>
      <t>WHYY Integration of WPSU</t>
    </r>
  </si>
  <si>
    <t>Philadelphia, Centre</t>
  </si>
  <si>
    <t xml:space="preserve">This project will cover acquisition, construction, infrastructure, redevelopment, renovation, equipment, and other costs needed to build and update WHYY facilities and operations to integrate public media assets. </t>
  </si>
  <si>
    <r>
      <rPr>
        <sz val="8"/>
        <color rgb="FF333333"/>
        <rFont val="Verdana"/>
        <family val="2"/>
      </rPr>
      <t>Widener University Lathem Hall</t>
    </r>
  </si>
  <si>
    <t>The project involves extensive renovations and upgrades to Lathem Hall, focusing on three main areas: Substructure and Envelope; Interior Upgrades; Services and Site Work. Site work will include constructing a masonry wall, grading for drainage, and adding an accessible ramp to the entrance, complemented by landscaping to enhance the aesthetic appeal of the facility.</t>
  </si>
  <si>
    <r>
      <rPr>
        <sz val="8"/>
        <color rgb="FF333333"/>
        <rFont val="Verdana"/>
        <family val="2"/>
      </rPr>
      <t>Wilkes University Nursing Simulation II</t>
    </r>
  </si>
  <si>
    <t>Wilkes University is upgrading its Clinical Nursing Simulation Center. The renovation will include significant reconfigurations of labs, classrooms, offices, and parts of the corridor system. The new area will feature upgraded technology, electrical, HVAC, plumbing, and fire protection systems, as well as all new finishes.</t>
  </si>
  <si>
    <r>
      <rPr>
        <sz val="8"/>
        <color rgb="FF333333"/>
        <rFont val="Verdana"/>
        <family val="2"/>
      </rPr>
      <t>Wilkes-Barre Recovery House</t>
    </r>
  </si>
  <si>
    <t>True North Recovery of NEPA, LLC</t>
  </si>
  <si>
    <t>The project involves extended building improvements required to comply with applicable building codes and for state licensing requirements for Pennsylvania Department of Drug and Alcohol Programs (DDAP).</t>
  </si>
  <si>
    <r>
      <rPr>
        <sz val="8"/>
        <color rgb="FF333333"/>
        <rFont val="Verdana"/>
        <family val="2"/>
      </rPr>
      <t>Wilkinsburg Agriculture Hub</t>
    </r>
  </si>
  <si>
    <t>Grow Pittsburgh</t>
  </si>
  <si>
    <t>The project involves demolition of a blighted structure and construction of a new facility in Wilkinsburg to support Grow Pittsburgh's workforce development and educational programs. The building will include flexible instructional space, a teaching kitchen, produce processing and aggregation areas, cold storage, restrooms, and space for community gatherings. Site work will deliver ADA-accessible paths, stormwater features, green infrastructure, a green roof and balcony, parking, and public greenspace.</t>
  </si>
  <si>
    <r>
      <rPr>
        <sz val="8"/>
        <color rgb="FF333333"/>
        <rFont val="Verdana"/>
        <family val="2"/>
      </rPr>
      <t>Wilkinsburg Bank Bldg</t>
    </r>
  </si>
  <si>
    <t>901 Wood LLC</t>
  </si>
  <si>
    <t>The first phase of the project encompasses repairs to the building envelope. Phase 2 entails interior upgrades, including the creation of a flexible commercial space in the historic banking hall and rent-restricted housing on the upper levels.</t>
  </si>
  <si>
    <r>
      <rPr>
        <sz val="8"/>
        <color rgb="FF333333"/>
        <rFont val="Verdana"/>
        <family val="2"/>
      </rPr>
      <t>Williamsport Public Safety Improvements</t>
    </r>
  </si>
  <si>
    <t>The project entails the comprehensive renovation of two Department of Public Works Buildings, construction of a K9 dog run, and improvements to Elm Park. The two Department of Public Works Buildings will be converted into a sheltered, temperature-controlled storage facility and police buildingd. Renovations include roofing, electrical upgrades, patrol lockers, HVAC, surveillance, safes, lighting, new ceilings and walls, fencing, and flooring. Elm Park improvements include resurfacing tennis courts to include pickleball, installation of pre-cast concrete restrooms, parking, and ADA infrastructure.</t>
  </si>
  <si>
    <r>
      <rPr>
        <sz val="8"/>
        <color rgb="FF333333"/>
        <rFont val="Verdana"/>
        <family val="2"/>
      </rPr>
      <t>Willow House Redevelopment</t>
    </r>
  </si>
  <si>
    <t>The Willow House Redevelopment project involves the renovation and improvement of the Willow House facility, located in Olyphant, and the demolition of a blighted structure at a contiguous property with the subsequent construction of a medical facility on the bordering property site.</t>
  </si>
  <si>
    <r>
      <rPr>
        <sz val="8"/>
        <color rgb="FF333333"/>
        <rFont val="Verdana"/>
        <family val="2"/>
      </rPr>
      <t>Willow Valley Square</t>
    </r>
  </si>
  <si>
    <t xml:space="preserve">Willow Valley </t>
  </si>
  <si>
    <t>West Lampeter Township</t>
  </si>
  <si>
    <t xml:space="preserve">The Willow Valley Square Redevelopment Project will transform a commercial property in West Lampeter Township into a modern retail hub anchored by a new Giant Food Store. Work includes demolition of the existing bank, CVS, and the current Giant, relocation of PPL overhead utilities, excavation, grading, and installation of new stormwater management systems, utilities, and site lighting. Infrastructure upgrades include roadway and access improvements, pedestrian connections, and parking lot reconfiguration. </t>
  </si>
  <si>
    <r>
      <rPr>
        <sz val="8"/>
        <color rgb="FF333333"/>
        <rFont val="Verdana"/>
        <family val="2"/>
      </rPr>
      <t>Wills Eye Hospital Operating Room</t>
    </r>
  </si>
  <si>
    <t>This project will entail the long term lease of currently vacant space within the Walnut Towers Condominium campus where Wills Eye Hospital is located and the outfitting that vacant space as an operating room suite contiguous to the Wills Eye Hospital premises.</t>
  </si>
  <si>
    <r>
      <rPr>
        <sz val="8"/>
        <color rgb="FF333333"/>
        <rFont val="Verdana"/>
        <family val="2"/>
      </rPr>
      <t>Wilma Theater Building</t>
    </r>
  </si>
  <si>
    <t xml:space="preserve">The project will entail improvement of the Wilma theater building, located along the Avenue of the Arts, steps from Philadelphia's City Hall. RACP funds will allot for construction costs; renovation of second floor office spaces; improvements to the first floor public use studio space; renovation of lobby cafe; replacement studio event space floors. </t>
  </si>
  <si>
    <r>
      <rPr>
        <sz val="8"/>
        <color rgb="FF333333"/>
        <rFont val="Verdana"/>
        <family val="2"/>
      </rPr>
      <t>Wilsbach Carbon Neutrality Initiative</t>
    </r>
  </si>
  <si>
    <t xml:space="preserve">The project entails an expansion of Wilsbach Distributors at its Harrisburg distribution center, and will support operational growth and expand its carbon-neutral logistics infrastructure. Work will involve site preparation and foundation work, followed by vertical construction to accommodate rooftop solar panels and advanced electrical systems. </t>
  </si>
  <si>
    <r>
      <rPr>
        <sz val="8"/>
        <color rgb="FF333333"/>
        <rFont val="Verdana"/>
        <family val="2"/>
      </rPr>
      <t>Winter West Revitalization</t>
    </r>
  </si>
  <si>
    <t>Philadelphia Chinatown Development Corporation</t>
  </si>
  <si>
    <t>Funds will be used to cover direct construction costs. As a key component of the larger mixed-use project, the commercial space expenditures include sitework such as excavation, sheeting, and shoring at 11th Street; concrete foundations, basement walls, slabs, and podium structure; and structural steel columns, beams, and metal decking. Interior buildout costs cover stairs and elevator shafts, partitions, drywall, finishes, lighting and power, and HVAC systems. Ground-floor retail construction includes storefront glazing, masonry, framing, mechanical/electrical/plumbing rough-ins, and sealed concrete flooring.</t>
  </si>
  <si>
    <r>
      <rPr>
        <sz val="8"/>
        <color rgb="FF333333"/>
        <rFont val="Verdana"/>
        <family val="2"/>
      </rPr>
      <t>WJC Lazear Hall</t>
    </r>
  </si>
  <si>
    <t>Washington &amp; Jefferson College</t>
  </si>
  <si>
    <t>This project will transform Lazear Hall, located on Washington &amp; Jefferson College's campus, into a state-of-the-art facility to serve as a new home for the College's Bachelor of Science in Nursing Program.</t>
  </si>
  <si>
    <r>
      <rPr>
        <sz val="8"/>
        <color rgb="FF333333"/>
        <rFont val="Verdana"/>
        <family val="2"/>
      </rPr>
      <t>Women Against Abuse Safe Haven</t>
    </r>
  </si>
  <si>
    <t>This project consists of a comprehensive tenant fit out of space at 118 E. Indiana Ave, Philadelphia. The project will deliver a full interior build-out in move-in condition. The work includes selective demolition followed by installation of all new building systems including elevators, HVAC, electrical, plumbing, and fire suppression systems. The project includes full architectural fit-out: framing, drywall, ceilings, paint, flooring, doors and hardware, millwork, tile, and finishes. Restrooms and a commercial kitchen are included.</t>
  </si>
  <si>
    <r>
      <rPr>
        <sz val="8"/>
        <color rgb="FF333333"/>
        <rFont val="Verdana"/>
        <family val="2"/>
      </rPr>
      <t>Women's Help Center</t>
    </r>
  </si>
  <si>
    <t>Women's Help Center</t>
  </si>
  <si>
    <t>The redevelopment will transform an existing property into a fully equipped Community Help Center, providing emergency shelter, counseling, and community support services. Work will include demolition of outdated interior elements, installation of updated drywall, ceilings, flooring, and finishes, selective plumbing, HVAC, and electrical upgrades, as well as exterior improvements. These include new signage, lighting, landscaping, and full utility service connections.</t>
  </si>
  <si>
    <r>
      <rPr>
        <sz val="8"/>
        <color rgb="FF333333"/>
        <rFont val="Verdana"/>
        <family val="2"/>
      </rPr>
      <t>Woodmere 51 E Bells Mill</t>
    </r>
  </si>
  <si>
    <t xml:space="preserve">RACP funds will be used directly for construction, covering all major components of the renovation. This includes site prep and demolition; foundation and masonry work; full roof replacement; new doors and windows; updated HVAC, plumbing, and electrical systems; monitored fire alarm and life safety upgrades; plaster repair; cabinetry, millwork, and countertops; tile, hardwood, and finish flooring; painting; and final cleanup. </t>
  </si>
  <si>
    <r>
      <rPr>
        <sz val="8"/>
        <color rgb="FF333333"/>
        <rFont val="Verdana"/>
        <family val="2"/>
      </rPr>
      <t>Workover Solutions Headquarters</t>
    </r>
  </si>
  <si>
    <t>Workover Solutions Inc.</t>
  </si>
  <si>
    <t xml:space="preserve">Any funds awarded to this project will support core construction and site development work, including civil drawings (match), earthwork, asphalt, concrete, and steel testing and inspections. The budget also accounts for various alternates that enhance the functionality and aesthetics of the facility. This includes the construction of a wash bay area with HVAC, HVAC upgrades, the development of an office space with interior finishes, structural work, and a second-floor addition, the installation of elevator infrastructure and potential future elevator, and the incorporation of entrance features such as fencing, gates, and signage. </t>
  </si>
  <si>
    <r>
      <rPr>
        <sz val="8"/>
        <color rgb="FF333333"/>
        <rFont val="Verdana"/>
        <family val="2"/>
      </rPr>
      <t>Worrall ES Renovation</t>
    </r>
  </si>
  <si>
    <t>Marple Newtown School District</t>
  </si>
  <si>
    <t>The project entails a complete renovation of the existing building, mechanical, electrical, plumbing along with all new life safety fire alarm systems. This renovation includes a larger bus loop for a safer drop off and pick-up line along with better handicap accessibility to the school.</t>
  </si>
  <si>
    <r>
      <rPr>
        <sz val="8"/>
        <color rgb="FF333333"/>
        <rFont val="Verdana"/>
        <family val="2"/>
      </rPr>
      <t>WPSD Penn Wood HS</t>
    </r>
  </si>
  <si>
    <t>The Penn Wood High School Green Avenue campus project will transform the aging 1947 facility into a modern, accessible, and secure learning environment. RACP funds will go towards general construction, mechanical, plumbing, and electrical work.</t>
  </si>
  <si>
    <r>
      <rPr>
        <sz val="8"/>
        <color rgb="FF333333"/>
        <rFont val="Verdana"/>
        <family val="2"/>
      </rPr>
      <t>WRB Reading Ave Parking Garage</t>
    </r>
  </si>
  <si>
    <t>Borough of West Reading</t>
  </si>
  <si>
    <t>West Reading Borough</t>
  </si>
  <si>
    <t>The project will construct a new parking facility that addresses a critical infrastructure gap in the community. It is part of an overall mixed-use, commercial, and residential redevelopment project in West Reading Borough.</t>
  </si>
  <si>
    <r>
      <rPr>
        <sz val="8"/>
        <color rgb="FF333333"/>
        <rFont val="Verdana"/>
        <family val="2"/>
      </rPr>
      <t>Wright Center Mid Valley</t>
    </r>
  </si>
  <si>
    <t xml:space="preserve">Wright Center Medical Group OBA The Wright Center for Community Health </t>
  </si>
  <si>
    <t>This project will entail the construction of a three-story facility to house a drive&amp;shy;thru pharmacy, an infusion center, psychiatry services and a multidisciplinary clinic. This project will be located on the same site as the existing community health center.</t>
  </si>
  <si>
    <r>
      <rPr>
        <sz val="8"/>
        <color rgb="FF333333"/>
        <rFont val="Verdana"/>
        <family val="2"/>
      </rPr>
      <t>Wright Center North Scranton</t>
    </r>
  </si>
  <si>
    <t>The project involves the design and construction of a new medical facility.</t>
  </si>
  <si>
    <r>
      <rPr>
        <sz val="8"/>
        <color rgb="FF333333"/>
        <rFont val="Verdana"/>
        <family val="2"/>
      </rPr>
      <t>Wyoming Avenue Development</t>
    </r>
  </si>
  <si>
    <t>Wyoming Avenue Development Group, LLC</t>
  </si>
  <si>
    <t>Exeter Borough</t>
  </si>
  <si>
    <t>This project will involve clearing and preparing the site, constructing high-quality commercial spaces, and attracting businesses that meet the community's needs. By transforming this underutilized area, we aim to revitalize the neighborhood, support local economic growth, and enhance the borough's overall appeal. The funds will be used for roadway improvements, stormwater and utility construction to create a viable commercial site, as detailed in the budget narrative.</t>
  </si>
  <si>
    <r>
      <rPr>
        <sz val="8"/>
        <color rgb="FF333333"/>
        <rFont val="Verdana"/>
        <family val="2"/>
      </rPr>
      <t>Wyoming Valley Sports Dome</t>
    </r>
  </si>
  <si>
    <t>AMLL Management Group LLC</t>
  </si>
  <si>
    <t>This project entails the renovation and replacement of the Wyoming Valley Sports Dome, along with upgrades to the site's infrastructure. Work will include replacing the aging dome structure, improving mechanical and electrical systems, updating flooring and turf, enhancing lighting, and modernizing common areas. Infrastructure improvements will address parking, accessibility, and safety upgrades to better accommodate athletes, families, and visitors. The project will use the existing property, ensuring long-term sustainability of this community sports and events facility.</t>
  </si>
  <si>
    <r>
      <rPr>
        <sz val="8"/>
        <color rgb="FF333333"/>
        <rFont val="Verdana"/>
        <family val="2"/>
      </rPr>
      <t>Wyomissing Borough Facilities</t>
    </r>
  </si>
  <si>
    <t>The project includes construction of a new, standalone building to house the police department, and renovations that will house reception, offices, and council chambers. The current 16-space parking lot will be revised to encompass administrative parking. A new covered police parking lot will be built adjacent to the police department.</t>
  </si>
  <si>
    <r>
      <rPr>
        <sz val="8"/>
        <color rgb="FF333333"/>
        <rFont val="Verdana"/>
        <family val="2"/>
      </rPr>
      <t>York County SPCA</t>
    </r>
  </si>
  <si>
    <t>York County SPCA</t>
  </si>
  <si>
    <t>The project will renovate and expand the outdated facility. It will also include a critical reconfiguration of the parking lot and repurpose existing space.</t>
  </si>
  <si>
    <r>
      <rPr>
        <sz val="8"/>
        <color rgb="FF333333"/>
        <rFont val="Verdana"/>
        <family val="2"/>
      </rPr>
      <t>York Plant Modernization</t>
    </r>
  </si>
  <si>
    <t>This project will construct a new building at the York Plant to house a modernized material processing line and will add a new finished goods production line. The new facility replaces aging infrastructure and equipment that is over 50 years old, with a design focused on safety and efficiency. Construction includes site preparation, foundation work, and mechanical and electrical components.</t>
  </si>
  <si>
    <r>
      <rPr>
        <sz val="8"/>
        <color rgb="FF333333"/>
        <rFont val="Verdana"/>
        <family val="2"/>
      </rPr>
      <t>Youth Development and Community Center V</t>
    </r>
  </si>
  <si>
    <t xml:space="preserve">Philadelphia Youth Basketball, Inc. </t>
  </si>
  <si>
    <t>The project will include the renovation and adaptive re-use of the existing building on the property into a world-class basketball and youth development community center. The renovation will include the following improvements: Environmental abatement, select demolition, site-work and utility improvements, structural improvements, roof and exterior repairs, new mechanical/HVAC electrical, plumbing and life safety systems (MEP-FP), elevator and code upgrades, and new interior finishes throughout.</t>
  </si>
  <si>
    <r>
      <rPr>
        <sz val="8"/>
        <color rgb="FF333333"/>
        <rFont val="Verdana"/>
        <family val="2"/>
      </rPr>
      <t>YTI Career Institute Expansion</t>
    </r>
  </si>
  <si>
    <t>York Technical Institute LLC d/b/a YTI Career Institute</t>
  </si>
  <si>
    <t xml:space="preserve">The construction project will expand technical school programs by adding modern, purpose-built spaces that support hands-on learning. The funds will be used to renovate classrooms into specialized labs, expand the building with modern workshop areas, and upgrade electrical, plumbing, and ventilation systems. Improvements will also include reinforced flooring, enhanced lighting, and student resource spaces, creating a supportive facility that meets current needs and allows for future growth. </t>
  </si>
  <si>
    <r>
      <rPr>
        <sz val="8"/>
        <color rgb="FF333333"/>
        <rFont val="Verdana"/>
        <family val="2"/>
      </rPr>
      <t>YWCA Greater Harrisburg II</t>
    </r>
  </si>
  <si>
    <t xml:space="preserve">YWCA Greater Harrisburg </t>
  </si>
  <si>
    <t>This comprehensive renovation will address several issues. Board, training, intake, and community conference rooms need renovation. The building's security requires updating including lighting, cameras, and signing. Automated doors need installed to comply with ADA standards including upgrading the safety hardware and replacing all access doors. Exterior renovations improve weather defenses and will replace aging windows and repair exterior insulations and finish systems.</t>
  </si>
  <si>
    <r>
      <rPr>
        <sz val="8"/>
        <color rgb="FF333333"/>
        <rFont val="Verdana"/>
        <family val="2"/>
      </rPr>
      <t>YWCA Lancaster YForward III</t>
    </r>
  </si>
  <si>
    <t>YWCA Lancaster, Inc.</t>
  </si>
  <si>
    <t xml:space="preserve">Phase 4, the final stage of YForward, focuses on childcare, housing, accessibility, and space upgrades at YWCA Lancaster's Lime and Orange Streets facility. Key elements include: Modernizing the childcare floor to add toilets and kitchenettes to each room enhance learning environments; Converting a two-story gymnasium into additional classrooms to meet urgent childcare demand; Adding four efficiency units in Kepler Hall to improve affordable housing; and Restoring the general community and administrative spaces on the first floor to support expanded services. </t>
  </si>
  <si>
    <r>
      <rPr>
        <sz val="8"/>
        <color rgb="FF333333"/>
        <rFont val="Verdana"/>
        <family val="2"/>
      </rPr>
      <t>Zero Energy Mixed Use Rehab</t>
    </r>
  </si>
  <si>
    <t>Millvale Borough Development Corporation</t>
  </si>
  <si>
    <t>Funds will all be used for construction costs to complete exterior work, and complete plumbing/sewer tap in and rough in process. The work includes: Foundation micropile installation, and structural and finish opening on south side of building; Install all exterior insulation and siding; demolition and hook up of new sewer line and plumbing rough in; remove and replace front sidewalk, rear parking pad and garage door area; install railings, new doors and windows throughout; install exterior lighting, signage, and finishes.</t>
  </si>
  <si>
    <r>
      <rPr>
        <sz val="8"/>
        <color rgb="FF333333"/>
        <rFont val="Verdana"/>
        <family val="2"/>
      </rPr>
      <t>Zion Lutheran Church Redevelopment</t>
    </r>
  </si>
  <si>
    <t>The project will entail exterior and interior construction of the former Zion Lutheran Church to create a modern event space.</t>
  </si>
  <si>
    <r>
      <rPr>
        <sz val="8"/>
        <color rgb="FF333333"/>
        <rFont val="Verdana"/>
      </rPr>
      <t>Jeffersonville Golf Club Clubhouse IV</t>
    </r>
  </si>
  <si>
    <r>
      <rPr>
        <sz val="8"/>
        <color rgb="FF333333"/>
        <rFont val="Verdana"/>
      </rPr>
      <t>Marquis Parking Garage 27 S 3rd Street - Easton III</t>
    </r>
  </si>
  <si>
    <r>
      <rPr>
        <sz val="8"/>
        <color rgb="FF333333"/>
        <rFont val="Verdana"/>
      </rPr>
      <t>Brookville Equipment Renovations</t>
    </r>
  </si>
  <si>
    <r>
      <rPr>
        <sz val="8"/>
        <color rgb="FF333333"/>
        <rFont val="Verdana"/>
      </rPr>
      <t>Hellertown Medical Office</t>
    </r>
  </si>
  <si>
    <r>
      <rPr>
        <sz val="8"/>
        <color rgb="FF333333"/>
        <rFont val="Verdana"/>
      </rPr>
      <t>Mid Valley School District STEAM Expansion</t>
    </r>
  </si>
  <si>
    <r>
      <rPr>
        <sz val="8"/>
        <color rgb="FF333333"/>
        <rFont val="Verdana"/>
      </rPr>
      <t>Antietam School District Flood Recovery</t>
    </r>
  </si>
  <si>
    <r>
      <rPr>
        <sz val="8"/>
        <color rgb="FF333333"/>
        <rFont val="Verdana"/>
      </rPr>
      <t>Chichester High School Renovation</t>
    </r>
  </si>
  <si>
    <r>
      <rPr>
        <sz val="8"/>
        <color rgb="FF333333"/>
        <rFont val="Verdana"/>
      </rPr>
      <t>Waynesboro Emergency Services Complex</t>
    </r>
  </si>
  <si>
    <r>
      <rPr>
        <sz val="8"/>
        <color rgb="FF333333"/>
        <rFont val="Verdana"/>
      </rPr>
      <t>West York Area SD Sports and Recreation Complex</t>
    </r>
  </si>
  <si>
    <r>
      <rPr>
        <sz val="8"/>
        <color rgb="FF333333"/>
        <rFont val="Verdana"/>
      </rPr>
      <t>SMT Community Center</t>
    </r>
  </si>
  <si>
    <r>
      <rPr>
        <sz val="8"/>
        <color rgb="FF333333"/>
        <rFont val="Verdana"/>
      </rPr>
      <t>Creamery of Kennett Square Restoration</t>
    </r>
  </si>
  <si>
    <r>
      <rPr>
        <sz val="8"/>
        <color rgb="FF333333"/>
        <rFont val="Verdana"/>
      </rPr>
      <t>Clair Global Campus Expansion</t>
    </r>
  </si>
  <si>
    <r>
      <rPr>
        <sz val="8"/>
        <color rgb="FF333333"/>
        <rFont val="Verdana"/>
      </rPr>
      <t>Garden Spot Communities Center for Arts and Culture</t>
    </r>
  </si>
  <si>
    <r>
      <rPr>
        <sz val="8"/>
        <color rgb="FF333333"/>
        <rFont val="Verdana"/>
      </rPr>
      <t>Steamfitters Training Center and Apprenticeship Expansion</t>
    </r>
  </si>
  <si>
    <r>
      <rPr>
        <sz val="8"/>
        <color rgb="FF333333"/>
        <rFont val="Verdana"/>
      </rPr>
      <t>Tracy Mansion Renovation</t>
    </r>
  </si>
  <si>
    <r>
      <rPr>
        <sz val="8"/>
        <color rgb="FF333333"/>
        <rFont val="Verdana"/>
      </rPr>
      <t>North Schuylkill School District Capital Improvement</t>
    </r>
  </si>
  <si>
    <r>
      <rPr>
        <sz val="8"/>
        <color rgb="FF333333"/>
        <rFont val="Verdana"/>
      </rPr>
      <t>Joseph Machine Company Facility Expansion</t>
    </r>
  </si>
  <si>
    <r>
      <rPr>
        <sz val="8"/>
        <color rgb="FF333333"/>
        <rFont val="Verdana"/>
      </rPr>
      <t>Riverfront at Royersford III</t>
    </r>
  </si>
  <si>
    <r>
      <rPr>
        <sz val="8"/>
        <color rgb="FF333333"/>
        <rFont val="Verdana"/>
      </rPr>
      <t>Lycoming Career and Technology Building</t>
    </r>
  </si>
  <si>
    <r>
      <rPr>
        <sz val="8"/>
        <color rgb="FF333333"/>
        <rFont val="Verdana"/>
      </rPr>
      <t>Wilkes Barre Downtown Hotel</t>
    </r>
  </si>
  <si>
    <r>
      <rPr>
        <sz val="8"/>
        <color rgb="FF333333"/>
        <rFont val="Verdana"/>
      </rPr>
      <t>Industrial Drive Sanitary Sewer Line Extension</t>
    </r>
  </si>
  <si>
    <r>
      <rPr>
        <sz val="8"/>
        <color rgb="FF333333"/>
        <rFont val="Verdana"/>
      </rPr>
      <t>Jura Hospitality Center II</t>
    </r>
  </si>
  <si>
    <r>
      <rPr>
        <sz val="8"/>
        <color rgb="FF333333"/>
        <rFont val="Verdana"/>
      </rPr>
      <t>NAWCC Museum Renovation</t>
    </r>
  </si>
  <si>
    <r>
      <rPr>
        <sz val="8"/>
        <color rgb="FF333333"/>
        <rFont val="Verdana"/>
      </rPr>
      <t>West Hanover Township Municipal Complex II</t>
    </r>
  </si>
  <si>
    <r>
      <rPr>
        <sz val="8"/>
        <color rgb="FF333333"/>
        <rFont val="Verdana"/>
      </rPr>
      <t>Mid Valley Small Business Expansion</t>
    </r>
  </si>
  <si>
    <r>
      <rPr>
        <sz val="8"/>
        <color rgb="FF333333"/>
        <rFont val="Verdana"/>
      </rPr>
      <t>Main Street Realty Redevelopment</t>
    </r>
  </si>
  <si>
    <r>
      <rPr>
        <sz val="8"/>
        <color rgb="FF333333"/>
        <rFont val="Verdana"/>
      </rPr>
      <t>Garnet Valley SD Elementary School Renovation</t>
    </r>
  </si>
  <si>
    <r>
      <rPr>
        <sz val="8"/>
        <color rgb="FF333333"/>
        <rFont val="Verdana"/>
      </rPr>
      <t>William Way LGBT Community Center Renovation III</t>
    </r>
  </si>
  <si>
    <r>
      <rPr>
        <sz val="8"/>
        <color rgb="FF333333"/>
        <rFont val="Verdana"/>
      </rPr>
      <t>Friendship House Building and Renovations</t>
    </r>
  </si>
  <si>
    <r>
      <rPr>
        <sz val="8"/>
        <color rgb="FF333333"/>
        <rFont val="Verdana"/>
      </rPr>
      <t>St. Hubert High School Performing Arts Center</t>
    </r>
  </si>
  <si>
    <r>
      <rPr>
        <sz val="8"/>
        <color rgb="FF333333"/>
        <rFont val="Verdana"/>
      </rPr>
      <t>Alsqstop Real Estate Development Dunmore</t>
    </r>
  </si>
  <si>
    <r>
      <rPr>
        <sz val="8"/>
        <color rgb="FF333333"/>
        <rFont val="Verdana"/>
      </rPr>
      <t>DCIU Folcroft Renovation and Addition</t>
    </r>
  </si>
  <si>
    <r>
      <rPr>
        <sz val="8"/>
        <color rgb="FF333333"/>
        <rFont val="Verdana"/>
      </rPr>
      <t>Fidelity Bank Headquarters III</t>
    </r>
  </si>
  <si>
    <r>
      <rPr>
        <sz val="8"/>
        <color rgb="FF333333"/>
        <rFont val="Verdana"/>
      </rPr>
      <t>Grand Square Hotel</t>
    </r>
  </si>
  <si>
    <r>
      <rPr>
        <sz val="8"/>
        <color rgb="FF333333"/>
        <rFont val="Verdana"/>
      </rPr>
      <t>Montour County Administration Center</t>
    </r>
  </si>
  <si>
    <r>
      <rPr>
        <sz val="8"/>
        <color rgb="FF333333"/>
        <rFont val="Verdana"/>
      </rPr>
      <t>Community Economic Development and Revitalization (CEDAR) Center</t>
    </r>
  </si>
  <si>
    <r>
      <rPr>
        <sz val="8"/>
        <color rgb="FF333333"/>
        <rFont val="Verdana"/>
      </rPr>
      <t>Covington Mixed Use Center</t>
    </r>
  </si>
  <si>
    <r>
      <rPr>
        <sz val="8"/>
        <color rgb="FF333333"/>
        <rFont val="Verdana"/>
      </rPr>
      <t>Glenmontage Commercial Development II</t>
    </r>
  </si>
  <si>
    <r>
      <rPr>
        <sz val="8"/>
        <color rgb="FF333333"/>
        <rFont val="Verdana"/>
      </rPr>
      <t>Fellowship House Improvements</t>
    </r>
  </si>
  <si>
    <r>
      <rPr>
        <sz val="8"/>
        <color rgb="FF333333"/>
        <rFont val="Verdana"/>
      </rPr>
      <t>1109 Northern Boulevard Improvements</t>
    </r>
  </si>
  <si>
    <r>
      <rPr>
        <sz val="8"/>
        <color rgb="FF333333"/>
        <rFont val="Verdana"/>
      </rPr>
      <t>Mountain Top Commercial Redevelopment</t>
    </r>
  </si>
  <si>
    <r>
      <rPr>
        <sz val="8"/>
        <color rgb="FF333333"/>
        <rFont val="Verdana"/>
      </rPr>
      <t>Pitt-Johnstown Future Works Efforts</t>
    </r>
  </si>
  <si>
    <r>
      <rPr>
        <sz val="8"/>
        <color rgb="FF333333"/>
        <rFont val="Verdana"/>
      </rPr>
      <t>Punxsutawney Area Hospital Parking</t>
    </r>
  </si>
  <si>
    <r>
      <rPr>
        <sz val="8"/>
        <color rgb="FF333333"/>
        <rFont val="Verdana"/>
      </rPr>
      <t>Lackawanna Blind Association</t>
    </r>
  </si>
  <si>
    <r>
      <rPr>
        <sz val="8"/>
        <color rgb="FF333333"/>
        <rFont val="Verdana"/>
      </rPr>
      <t>Frankford Avenue Connector</t>
    </r>
  </si>
  <si>
    <r>
      <rPr>
        <sz val="8"/>
        <color rgb="FF333333"/>
        <rFont val="Verdana"/>
      </rPr>
      <t>Willow House Improvements</t>
    </r>
  </si>
  <si>
    <r>
      <rPr>
        <sz val="8"/>
        <color rgb="FF333333"/>
        <rFont val="Verdana"/>
      </rPr>
      <t>Camp Kresge Dining Lodge</t>
    </r>
  </si>
  <si>
    <r>
      <rPr>
        <sz val="8"/>
        <color rgb="FF333333"/>
        <rFont val="Verdana"/>
      </rPr>
      <t>CWP Construction Waste Recycling Facility</t>
    </r>
  </si>
  <si>
    <r>
      <rPr>
        <sz val="8"/>
        <color rgb="FF333333"/>
        <rFont val="Verdana"/>
      </rPr>
      <t>Carlisle Family YMCA Pool Expansion and Renovation</t>
    </r>
  </si>
  <si>
    <r>
      <rPr>
        <sz val="8"/>
        <color rgb="FF333333"/>
        <rFont val="Verdana"/>
      </rPr>
      <t>Misericordia University Vacant Building Repurpose</t>
    </r>
  </si>
  <si>
    <r>
      <rPr>
        <sz val="8"/>
        <color rgb="FF333333"/>
        <rFont val="Verdana"/>
      </rPr>
      <t>Aston Township Municipal Complex</t>
    </r>
  </si>
  <si>
    <r>
      <rPr>
        <sz val="8"/>
        <color rgb="FF333333"/>
        <rFont val="Verdana"/>
      </rPr>
      <t>Clemente Museum Infrastructure Renovation</t>
    </r>
  </si>
  <si>
    <r>
      <rPr>
        <sz val="8"/>
        <color rgb="FF333333"/>
        <rFont val="Verdana"/>
      </rPr>
      <t>Rhoads Industries Building 57 Defense Manufacturing Facility III</t>
    </r>
  </si>
  <si>
    <r>
      <rPr>
        <sz val="8"/>
        <color rgb="FF333333"/>
        <rFont val="Verdana"/>
      </rPr>
      <t>LCCCA Parking Lot Safety and Improvement</t>
    </r>
  </si>
  <si>
    <r>
      <rPr>
        <sz val="8"/>
        <color rgb="FF333333"/>
        <rFont val="Verdana"/>
      </rPr>
      <t>PNC Field Improvement</t>
    </r>
  </si>
  <si>
    <r>
      <rPr>
        <sz val="8"/>
        <color rgb="FF333333"/>
        <rFont val="Verdana"/>
      </rPr>
      <t>WellSpan Carlisle Ambulatory Surgery Center and Medical Office</t>
    </r>
  </si>
  <si>
    <r>
      <rPr>
        <sz val="8"/>
        <color rgb="FF333333"/>
        <rFont val="Verdana"/>
      </rPr>
      <t>Bethlehem Haven Permanent Supportive Housing for Women</t>
    </r>
  </si>
  <si>
    <r>
      <rPr>
        <sz val="8"/>
        <color rgb="FF333333"/>
        <rFont val="Verdana"/>
      </rPr>
      <t>Janus School STEM Expansion II</t>
    </r>
  </si>
  <si>
    <r>
      <rPr>
        <sz val="8"/>
        <color rgb="FF333333"/>
        <rFont val="Verdana"/>
      </rPr>
      <t>Motorsports Infrastructure at PittRace</t>
    </r>
  </si>
  <si>
    <r>
      <rPr>
        <sz val="8"/>
        <color rgb="FF333333"/>
        <rFont val="Verdana"/>
      </rPr>
      <t>Tavern 1891 at Ashcombe Mansion Property</t>
    </r>
  </si>
  <si>
    <r>
      <rPr>
        <sz val="8"/>
        <color rgb="FF333333"/>
        <rFont val="Verdana"/>
      </rPr>
      <t>Child and Career Development Center Great Valley Campus</t>
    </r>
  </si>
  <si>
    <r>
      <rPr>
        <sz val="8"/>
        <color rgb="FF333333"/>
        <rFont val="Verdana"/>
      </rPr>
      <t>Adamstown Municipal Building and Community Center</t>
    </r>
  </si>
  <si>
    <r>
      <rPr>
        <sz val="8"/>
        <color rgb="FF333333"/>
        <rFont val="Verdana"/>
      </rPr>
      <t>Greater Washington County Food Bank Facility Advancement</t>
    </r>
  </si>
  <si>
    <r>
      <rPr>
        <sz val="8"/>
        <color rgb="FF333333"/>
        <rFont val="Verdana"/>
      </rPr>
      <t>Uniontown Hospital Labor and Delivery Unit</t>
    </r>
  </si>
  <si>
    <r>
      <rPr>
        <sz val="8"/>
        <color rgb="FF333333"/>
        <rFont val="Verdana"/>
      </rPr>
      <t>Wilkes University Nursing Simulation</t>
    </r>
  </si>
  <si>
    <r>
      <rPr>
        <sz val="8"/>
        <color rgb="FF333333"/>
        <rFont val="Verdana"/>
      </rPr>
      <t xml:space="preserve">Doylestown Township Community Recreation Center </t>
    </r>
  </si>
  <si>
    <r>
      <rPr>
        <sz val="8"/>
        <color rgb="FF333333"/>
        <rFont val="Verdana"/>
      </rPr>
      <t>Neumann University Hockey Rink II</t>
    </r>
  </si>
  <si>
    <r>
      <rPr>
        <sz val="8"/>
        <color rgb="FF333333"/>
        <rFont val="Verdana"/>
      </rPr>
      <t>DuBois Central Catholic Multi Purpose Center</t>
    </r>
  </si>
  <si>
    <r>
      <rPr>
        <sz val="8"/>
        <color rgb="FF333333"/>
        <rFont val="Verdana"/>
      </rPr>
      <t>Globe Dye Works II</t>
    </r>
  </si>
  <si>
    <r>
      <rPr>
        <sz val="8"/>
        <color rgb="FF333333"/>
        <rFont val="Verdana"/>
      </rPr>
      <t>Engle Education Center</t>
    </r>
  </si>
  <si>
    <r>
      <rPr>
        <sz val="8"/>
        <color rgb="FF333333"/>
        <rFont val="Verdana"/>
      </rPr>
      <t>Upper Macungie Township Community Lifestyle Center</t>
    </r>
  </si>
  <si>
    <r>
      <rPr>
        <sz val="8"/>
        <color rgb="FF333333"/>
        <rFont val="Verdana"/>
      </rPr>
      <t>Aliquippa HS Stadium Complex Expansion</t>
    </r>
  </si>
  <si>
    <r>
      <rPr>
        <sz val="8"/>
        <color rgb="FF333333"/>
        <rFont val="Verdana"/>
      </rPr>
      <t>Ardmore Train Station Multi-Modal Parking Facility</t>
    </r>
  </si>
  <si>
    <r>
      <rPr>
        <sz val="8"/>
        <color rgb="FF333333"/>
        <rFont val="Verdana"/>
      </rPr>
      <t>Gateway Center IV (Wilkes Barre)</t>
    </r>
  </si>
  <si>
    <r>
      <rPr>
        <sz val="8"/>
        <color rgb="FF333333"/>
        <rFont val="Verdana"/>
      </rPr>
      <t xml:space="preserve">North 19th Street Affordable Homeownership- Philadelphia </t>
    </r>
  </si>
  <si>
    <r>
      <rPr>
        <sz val="8"/>
        <color rgb="FF333333"/>
        <rFont val="Verdana"/>
      </rPr>
      <t>KidsPeace Orchard Hills Campus Improvements II</t>
    </r>
  </si>
  <si>
    <r>
      <rPr>
        <sz val="8"/>
        <color rgb="FF333333"/>
        <rFont val="Verdana"/>
      </rPr>
      <t>Science History Institute Digital Production Studio Construction</t>
    </r>
  </si>
  <si>
    <r>
      <rPr>
        <sz val="8"/>
        <color rgb="FF333333"/>
        <rFont val="Verdana"/>
      </rPr>
      <t>Bessemer Trail Extension</t>
    </r>
  </si>
  <si>
    <r>
      <rPr>
        <sz val="8"/>
        <color rgb="FF333333"/>
        <rFont val="Verdana"/>
      </rPr>
      <t>Philadelphia School Lombard Building Renovation</t>
    </r>
  </si>
  <si>
    <r>
      <rPr>
        <sz val="8"/>
        <color rgb="FF333333"/>
        <rFont val="Verdana"/>
      </rPr>
      <t>RC Theatres Downtown Stabilization</t>
    </r>
  </si>
  <si>
    <r>
      <rPr>
        <sz val="8"/>
        <color rgb="FF333333"/>
        <rFont val="Verdana"/>
      </rPr>
      <t>Beaver County Environmental Discovery Center</t>
    </r>
  </si>
  <si>
    <r>
      <rPr>
        <sz val="8"/>
        <color rgb="FF333333"/>
        <rFont val="Verdana"/>
      </rPr>
      <t>National Constitution 2023</t>
    </r>
  </si>
  <si>
    <r>
      <rPr>
        <sz val="8"/>
        <color rgb="FF333333"/>
        <rFont val="Verdana"/>
      </rPr>
      <t>Mount Aloysius College Library</t>
    </r>
  </si>
  <si>
    <r>
      <rPr>
        <sz val="8"/>
        <color rgb="FF333333"/>
        <rFont val="Verdana"/>
      </rPr>
      <t>Springfield Corridor Site Improvement</t>
    </r>
  </si>
  <si>
    <r>
      <rPr>
        <sz val="8"/>
        <color rgb="FF333333"/>
        <rFont val="Verdana"/>
      </rPr>
      <t>Perry County Government Center III</t>
    </r>
  </si>
  <si>
    <r>
      <rPr>
        <sz val="8"/>
        <color rgb="FF333333"/>
        <rFont val="Verdana"/>
      </rPr>
      <t>bioMerieux Navy Yard</t>
    </r>
  </si>
  <si>
    <r>
      <rPr>
        <sz val="8"/>
        <color rgb="FF333333"/>
        <rFont val="Verdana"/>
      </rPr>
      <t>IBEW Local 163 JATC Advanced Technology Center II</t>
    </r>
  </si>
  <si>
    <r>
      <rPr>
        <sz val="8"/>
        <color rgb="FF333333"/>
        <rFont val="Verdana"/>
      </rPr>
      <t>YWCA Greater Harrisburg Renovation</t>
    </r>
  </si>
  <si>
    <r>
      <rPr>
        <sz val="8"/>
        <color rgb="FF333333"/>
        <rFont val="Verdana"/>
      </rPr>
      <t>Kings College Student Success Center II</t>
    </r>
  </si>
  <si>
    <r>
      <rPr>
        <sz val="8"/>
        <color rgb="FF333333"/>
        <rFont val="Verdana"/>
      </rPr>
      <t>Nicetown Sports Court</t>
    </r>
  </si>
  <si>
    <r>
      <rPr>
        <sz val="8"/>
        <color rgb="FF333333"/>
        <rFont val="Verdana"/>
      </rPr>
      <t>Chippewa Twp Portage Learning Complex</t>
    </r>
  </si>
  <si>
    <r>
      <rPr>
        <sz val="8"/>
        <color rgb="FF333333"/>
        <rFont val="Verdana"/>
      </rPr>
      <t>Etna Center for Community</t>
    </r>
  </si>
  <si>
    <r>
      <rPr>
        <sz val="8"/>
        <color rgb="FF333333"/>
        <rFont val="Verdana"/>
      </rPr>
      <t>Second Floor Expansion NMIH III</t>
    </r>
  </si>
  <si>
    <r>
      <rPr>
        <sz val="8"/>
        <color rgb="FF333333"/>
        <rFont val="Verdana"/>
      </rPr>
      <t>Rock Youth Factory</t>
    </r>
  </si>
  <si>
    <r>
      <rPr>
        <sz val="8"/>
        <color rgb="FF333333"/>
        <rFont val="Verdana"/>
      </rPr>
      <t>Ideal Tower Construction</t>
    </r>
  </si>
  <si>
    <r>
      <rPr>
        <sz val="8"/>
        <color rgb="FF333333"/>
        <rFont val="Verdana"/>
      </rPr>
      <t>Tide Pad Ready Site</t>
    </r>
  </si>
  <si>
    <r>
      <rPr>
        <sz val="8"/>
        <color rgb="FF333333"/>
        <rFont val="Verdana"/>
      </rPr>
      <t>Central Intermediate Unit 10 Central Office Expansion</t>
    </r>
  </si>
  <si>
    <r>
      <rPr>
        <sz val="8"/>
        <color rgb="FF333333"/>
        <rFont val="Verdana"/>
      </rPr>
      <t>Yorktowne Street-Level Commercial Space</t>
    </r>
  </si>
  <si>
    <r>
      <rPr>
        <sz val="8"/>
        <color rgb="FF333333"/>
        <rFont val="Verdana"/>
      </rPr>
      <t>Allentown Metal Works Phase 1D</t>
    </r>
  </si>
  <si>
    <r>
      <rPr>
        <sz val="8"/>
        <color rgb="FF333333"/>
        <rFont val="Verdana"/>
      </rPr>
      <t>Ardmore Community Center-PALM Senior Center Replacement Renovation II</t>
    </r>
  </si>
  <si>
    <r>
      <rPr>
        <sz val="8"/>
        <color rgb="FF333333"/>
        <rFont val="Verdana"/>
      </rPr>
      <t>Cumberland Township Municipal Campus and Police Department Building II</t>
    </r>
  </si>
  <si>
    <r>
      <rPr>
        <sz val="8"/>
        <color rgb="FF333333"/>
        <rFont val="Verdana"/>
      </rPr>
      <t>Project Phoenix</t>
    </r>
  </si>
  <si>
    <r>
      <rPr>
        <sz val="8"/>
        <color rgb="FF333333"/>
        <rFont val="Verdana"/>
      </rPr>
      <t>Carbondale Development Partners IV</t>
    </r>
  </si>
  <si>
    <r>
      <rPr>
        <sz val="8"/>
        <color rgb="FF333333"/>
        <rFont val="Verdana"/>
      </rPr>
      <t>FJHS Centers for Career &amp; Technical Education and Special Education III</t>
    </r>
  </si>
  <si>
    <r>
      <rPr>
        <sz val="8"/>
        <color rgb="FF333333"/>
        <rFont val="Verdana"/>
      </rPr>
      <t>Girard College Campus Improvement - Chapel Renovation</t>
    </r>
  </si>
  <si>
    <r>
      <rPr>
        <sz val="8"/>
        <color rgb="FF333333"/>
        <rFont val="Verdana"/>
      </rPr>
      <t>Richland Township FTZ 295 Warehousing Expansion</t>
    </r>
  </si>
  <si>
    <r>
      <rPr>
        <sz val="8"/>
        <color rgb="FF333333"/>
        <rFont val="Verdana"/>
      </rPr>
      <t>Cleveland Cliffs Steelmaking Roof Modification</t>
    </r>
  </si>
  <si>
    <r>
      <rPr>
        <sz val="8"/>
        <color rgb="FF333333"/>
        <rFont val="Verdana"/>
      </rPr>
      <t>Dallas Twp Police Department Building</t>
    </r>
  </si>
  <si>
    <r>
      <rPr>
        <sz val="8"/>
        <color rgb="FF333333"/>
        <rFont val="Verdana"/>
      </rPr>
      <t>PGH VIN Urban Vineyard - Mount Washington</t>
    </r>
  </si>
  <si>
    <r>
      <rPr>
        <sz val="8"/>
        <color rgb="FF333333"/>
        <rFont val="Verdana"/>
      </rPr>
      <t>YouthBuild Philadelphia II</t>
    </r>
  </si>
  <si>
    <r>
      <rPr>
        <sz val="8"/>
        <color rgb="FF333333"/>
        <rFont val="Verdana"/>
      </rPr>
      <t>PRG Pharmaceutical Technology Buildout</t>
    </r>
  </si>
  <si>
    <r>
      <rPr>
        <sz val="8"/>
        <color rgb="FF333333"/>
        <rFont val="Verdana"/>
      </rPr>
      <t>St. Joseph's Prep Capital Improvement - Philadelphia II</t>
    </r>
  </si>
  <si>
    <r>
      <rPr>
        <sz val="8"/>
        <color rgb="FF333333"/>
        <rFont val="Verdana"/>
      </rPr>
      <t>Bedford County Business Park II Multi-Tenant Building</t>
    </r>
  </si>
  <si>
    <r>
      <rPr>
        <sz val="8"/>
        <color rgb="FF333333"/>
        <rFont val="Verdana"/>
      </rPr>
      <t>Carmichael Library and Community Center</t>
    </r>
  </si>
  <si>
    <r>
      <rPr>
        <sz val="8"/>
        <color rgb="FF333333"/>
        <rFont val="Verdana"/>
      </rPr>
      <t>Bethlehem Twp Johnston Mansion Renovation</t>
    </r>
  </si>
  <si>
    <r>
      <rPr>
        <sz val="8"/>
        <color rgb="FF333333"/>
        <rFont val="Verdana"/>
      </rPr>
      <t>Washington Township Municipal Building Phase 2</t>
    </r>
  </si>
  <si>
    <r>
      <rPr>
        <sz val="8"/>
        <color rgb="FF333333"/>
        <rFont val="Verdana"/>
      </rPr>
      <t>Downtown Wilkes Barre Live Music and Performance Venue</t>
    </r>
  </si>
  <si>
    <r>
      <rPr>
        <sz val="8"/>
        <color rgb="FF333333"/>
        <rFont val="Verdana"/>
      </rPr>
      <t>Prep Charter High School Phase 4 Building Expansion II</t>
    </r>
  </si>
  <si>
    <r>
      <rPr>
        <sz val="8"/>
        <color rgb="FF333333"/>
        <rFont val="Verdana"/>
      </rPr>
      <t>East Whiteland Twp Police Department Modernization</t>
    </r>
  </si>
  <si>
    <r>
      <rPr>
        <sz val="8"/>
        <color rgb="FF333333"/>
        <rFont val="Verdana"/>
      </rPr>
      <t>Capouse Avenue Commercial Renovations</t>
    </r>
  </si>
  <si>
    <r>
      <rPr>
        <sz val="8"/>
        <color rgb="FF333333"/>
        <rFont val="Verdana"/>
      </rPr>
      <t>West Scranton Redevelopment</t>
    </r>
  </si>
  <si>
    <r>
      <rPr>
        <sz val="8"/>
        <color rgb="FF333333"/>
        <rFont val="Verdana"/>
      </rPr>
      <t>East Fallowfield Twp Municipal Building</t>
    </r>
  </si>
  <si>
    <r>
      <rPr>
        <sz val="8"/>
        <color rgb="FF333333"/>
        <rFont val="Verdana"/>
      </rPr>
      <t>Swans Building Parking Garage</t>
    </r>
  </si>
  <si>
    <r>
      <rPr>
        <sz val="8"/>
        <color rgb="FF333333"/>
        <rFont val="Verdana"/>
      </rPr>
      <t>Drexel University Myers Green</t>
    </r>
  </si>
  <si>
    <r>
      <rPr>
        <sz val="8"/>
        <color rgb="FF333333"/>
        <rFont val="Verdana"/>
      </rPr>
      <t>News Tribune Building Rehabilitation</t>
    </r>
  </si>
  <si>
    <r>
      <rPr>
        <sz val="8"/>
        <color rgb="FF333333"/>
        <rFont val="Verdana"/>
      </rPr>
      <t>Rodale Institute Science Center III</t>
    </r>
  </si>
  <si>
    <r>
      <rPr>
        <sz val="8"/>
        <color rgb="FF333333"/>
        <rFont val="Verdana"/>
      </rPr>
      <t>Westmont Hilltop SD Building Renovations</t>
    </r>
  </si>
  <si>
    <r>
      <rPr>
        <sz val="8"/>
        <color rgb="FF333333"/>
        <rFont val="Verdana"/>
      </rPr>
      <t>Baum School of Art Expansion</t>
    </r>
  </si>
  <si>
    <r>
      <rPr>
        <sz val="8"/>
        <color rgb="FF333333"/>
        <rFont val="Verdana"/>
      </rPr>
      <t>Revitalization of the Historic State Theater of Johnstown</t>
    </r>
  </si>
  <si>
    <r>
      <rPr>
        <sz val="8"/>
        <color rgb="FF333333"/>
        <rFont val="Verdana"/>
      </rPr>
      <t>D.C.Humphrys Building Expansion</t>
    </r>
  </si>
  <si>
    <r>
      <rPr>
        <sz val="8"/>
        <color rgb="FF333333"/>
        <rFont val="Verdana"/>
      </rPr>
      <t>Philly Shipyard Office and Material Logistics Expansion</t>
    </r>
  </si>
  <si>
    <r>
      <rPr>
        <sz val="8"/>
        <color rgb="FF333333"/>
        <rFont val="Verdana"/>
      </rPr>
      <t>Zhang Sah Martial Arts and Learning Center</t>
    </r>
  </si>
  <si>
    <r>
      <rPr>
        <sz val="8"/>
        <color rgb="FF333333"/>
        <rFont val="Verdana"/>
      </rPr>
      <t>Lebanon Valley Expo Arena</t>
    </r>
  </si>
  <si>
    <r>
      <rPr>
        <sz val="8"/>
        <color rgb="FF333333"/>
        <rFont val="Verdana"/>
      </rPr>
      <t>Drinker Street Towers</t>
    </r>
  </si>
  <si>
    <r>
      <rPr>
        <sz val="8"/>
        <color rgb="FF333333"/>
        <rFont val="Verdana"/>
      </rPr>
      <t>Southgate Redevelopment</t>
    </r>
  </si>
  <si>
    <r>
      <rPr>
        <sz val="8"/>
        <color rgb="FF333333"/>
        <rFont val="Verdana"/>
      </rPr>
      <t>Urban Impact Foundation - N. Charles Street Campus Renovation II</t>
    </r>
  </si>
  <si>
    <r>
      <rPr>
        <sz val="8"/>
        <color rgb="FF333333"/>
        <rFont val="Verdana"/>
      </rPr>
      <t>Plant Manufacturing Expansion</t>
    </r>
  </si>
  <si>
    <r>
      <rPr>
        <sz val="8"/>
        <color rgb="FF333333"/>
        <rFont val="Verdana"/>
      </rPr>
      <t>Letterkenny Sports Complex</t>
    </r>
  </si>
  <si>
    <r>
      <rPr>
        <sz val="8"/>
        <color rgb="FF333333"/>
        <rFont val="Verdana"/>
      </rPr>
      <t>Rehab of Early Childhood Facility in Old Allentown</t>
    </r>
  </si>
  <si>
    <r>
      <rPr>
        <sz val="8"/>
        <color rgb="FF333333"/>
        <rFont val="Verdana"/>
      </rPr>
      <t>Wyoming Avenue Medical Facility</t>
    </r>
  </si>
  <si>
    <r>
      <rPr>
        <sz val="8"/>
        <color rgb="FF333333"/>
        <rFont val="Verdana"/>
      </rPr>
      <t>Jubilee Kitchen Renovation and Expansion</t>
    </r>
  </si>
  <si>
    <r>
      <rPr>
        <sz val="8"/>
        <color rgb="FF333333"/>
        <rFont val="Verdana"/>
      </rPr>
      <t>Coughlin's Law Kitchen and Brewpub</t>
    </r>
  </si>
  <si>
    <r>
      <rPr>
        <sz val="8"/>
        <color rgb="FF333333"/>
        <rFont val="Verdana"/>
      </rPr>
      <t>Armstrong County South Bend Lightweight Aggregate Processing Plant II</t>
    </r>
  </si>
  <si>
    <r>
      <rPr>
        <sz val="8"/>
        <color rgb="FF333333"/>
        <rFont val="Verdana"/>
      </rPr>
      <t>1100 Penn Avenue Development Phase II</t>
    </r>
  </si>
  <si>
    <r>
      <rPr>
        <sz val="8"/>
        <color rgb="FF333333"/>
        <rFont val="Verdana"/>
      </rPr>
      <t>Cool Valley II</t>
    </r>
  </si>
  <si>
    <r>
      <rPr>
        <sz val="8"/>
        <color rgb="FF333333"/>
        <rFont val="Verdana"/>
      </rPr>
      <t>Rosedale Technical College Trade Program Expansion</t>
    </r>
  </si>
  <si>
    <r>
      <rPr>
        <sz val="8"/>
        <color rgb="FF333333"/>
        <rFont val="Verdana"/>
      </rPr>
      <t>Gettysburg Station Mixed Used Development</t>
    </r>
  </si>
  <si>
    <r>
      <rPr>
        <sz val="8"/>
        <color rgb="FF333333"/>
        <rFont val="Verdana"/>
      </rPr>
      <t xml:space="preserve">Miracle Field of Horsham </t>
    </r>
  </si>
  <si>
    <r>
      <rPr>
        <sz val="8"/>
        <color rgb="FF333333"/>
        <rFont val="Verdana"/>
      </rPr>
      <t>Sanctuary on the Susquehanna</t>
    </r>
  </si>
  <si>
    <r>
      <rPr>
        <sz val="8"/>
        <color rgb="FF333333"/>
        <rFont val="Verdana"/>
      </rPr>
      <t>Hope Fire Company of Northern Cambria New Station</t>
    </r>
  </si>
  <si>
    <r>
      <rPr>
        <sz val="8"/>
        <color rgb="FF333333"/>
        <rFont val="Verdana"/>
      </rPr>
      <t>Johnstown Cambia County Airport - RJ Hangar-Innovation Center</t>
    </r>
  </si>
  <si>
    <r>
      <rPr>
        <sz val="8"/>
        <color rgb="FF333333"/>
        <rFont val="Verdana"/>
      </rPr>
      <t>Miquon School Heart of the Campus Expansion</t>
    </r>
  </si>
  <si>
    <r>
      <rPr>
        <sz val="8"/>
        <color rgb="FF333333"/>
        <rFont val="Verdana"/>
      </rPr>
      <t>Philadelphia Zoo Bear Country</t>
    </r>
  </si>
  <si>
    <r>
      <rPr>
        <sz val="8"/>
        <color rgb="FF333333"/>
        <rFont val="Verdana"/>
      </rPr>
      <t>Chestnut Hill College School of Nursing</t>
    </r>
  </si>
  <si>
    <r>
      <rPr>
        <sz val="8"/>
        <color rgb="FF333333"/>
        <rFont val="Verdana"/>
      </rPr>
      <t>Community Center at St. Christopher Parish</t>
    </r>
  </si>
  <si>
    <r>
      <rPr>
        <sz val="8"/>
        <color rgb="FF333333"/>
        <rFont val="Verdana"/>
      </rPr>
      <t>2024 Revitalization Phase - TTPRP</t>
    </r>
  </si>
  <si>
    <r>
      <rPr>
        <sz val="8"/>
        <color rgb="FF333333"/>
        <rFont val="Verdana"/>
      </rPr>
      <t>Ministry of Awe (MoA) Redevelopment</t>
    </r>
  </si>
  <si>
    <r>
      <rPr>
        <sz val="8"/>
        <color rgb="FF333333"/>
        <rFont val="Verdana"/>
      </rPr>
      <t>Union Hotel Redevelopment</t>
    </r>
  </si>
  <si>
    <r>
      <rPr>
        <sz val="8"/>
        <color rgb="FF333333"/>
        <rFont val="Verdana"/>
      </rPr>
      <t>Stallion Station</t>
    </r>
  </si>
  <si>
    <r>
      <rPr>
        <sz val="8"/>
        <color rgb="FF333333"/>
        <rFont val="Verdana"/>
      </rPr>
      <t>Heritage Reservation Improvements</t>
    </r>
  </si>
  <si>
    <r>
      <rPr>
        <sz val="8"/>
        <color rgb="FF333333"/>
        <rFont val="Verdana"/>
      </rPr>
      <t>Newberry Township Public Buildings Renovation</t>
    </r>
  </si>
  <si>
    <r>
      <rPr>
        <sz val="8"/>
        <color rgb="FF333333"/>
        <rFont val="Verdana"/>
      </rPr>
      <t>Allentown Basin Street Redevelopment</t>
    </r>
  </si>
  <si>
    <r>
      <rPr>
        <sz val="8"/>
        <color rgb="FF333333"/>
        <rFont val="Verdana"/>
      </rPr>
      <t>Mill at Easton Phase III</t>
    </r>
  </si>
  <si>
    <r>
      <rPr>
        <sz val="8"/>
        <color rgb="FF333333"/>
        <rFont val="Verdana"/>
      </rPr>
      <t>Clearview Renovation</t>
    </r>
  </si>
  <si>
    <r>
      <rPr>
        <sz val="8"/>
        <color rgb="FF333333"/>
        <rFont val="Verdana"/>
      </rPr>
      <t>Greenfield North Site Development II</t>
    </r>
  </si>
  <si>
    <r>
      <rPr>
        <sz val="8"/>
        <color rgb="FF333333"/>
        <rFont val="Verdana"/>
      </rPr>
      <t>Mishka Vodka Business Expansion</t>
    </r>
  </si>
  <si>
    <r>
      <rPr>
        <sz val="8"/>
        <color rgb="FF333333"/>
        <rFont val="Verdana"/>
      </rPr>
      <t>Cronimet Corporation Building Initiative</t>
    </r>
  </si>
  <si>
    <r>
      <rPr>
        <sz val="8"/>
        <color rgb="FF333333"/>
        <rFont val="Verdana"/>
      </rPr>
      <t xml:space="preserve">Dallas Hotel Redevelopment </t>
    </r>
  </si>
  <si>
    <r>
      <rPr>
        <sz val="8"/>
        <color rgb="FF333333"/>
        <rFont val="Verdana"/>
      </rPr>
      <t>Negley Rotunda Restoration</t>
    </r>
  </si>
  <si>
    <r>
      <rPr>
        <sz val="8"/>
        <color rgb="FF333333"/>
        <rFont val="Verdana"/>
      </rPr>
      <t>ReFined Plastics Infrastructure</t>
    </r>
  </si>
  <si>
    <r>
      <rPr>
        <sz val="8"/>
        <color rgb="FF333333"/>
        <rFont val="Verdana"/>
      </rPr>
      <t>IUOE Local 542 JATC Indoor Equipment Training III</t>
    </r>
  </si>
  <si>
    <r>
      <rPr>
        <sz val="8"/>
        <color rgb="FF333333"/>
        <rFont val="Verdana"/>
      </rPr>
      <t>Esplanade Development III</t>
    </r>
  </si>
  <si>
    <r>
      <rPr>
        <sz val="8"/>
        <color rgb="FF333333"/>
        <rFont val="Verdana"/>
      </rPr>
      <t>Packing Produce for the Charitable Food System</t>
    </r>
  </si>
  <si>
    <r>
      <rPr>
        <sz val="8"/>
        <color rgb="FF333333"/>
        <rFont val="Verdana"/>
      </rPr>
      <t>Rev. Harvey H.B. &amp; Kai Sparkman III Cultural Center Revitalization</t>
    </r>
  </si>
  <si>
    <r>
      <rPr>
        <sz val="8"/>
        <color rgb="FF333333"/>
        <rFont val="Verdana"/>
      </rPr>
      <t>Manderbach Ford Truck Center</t>
    </r>
  </si>
  <si>
    <r>
      <rPr>
        <sz val="8"/>
        <color rgb="FF333333"/>
        <rFont val="Verdana"/>
      </rPr>
      <t>Centre County Outdoor Recreation Expansion</t>
    </r>
  </si>
  <si>
    <r>
      <rPr>
        <sz val="8"/>
        <color rgb="FF333333"/>
        <rFont val="Verdana"/>
      </rPr>
      <t>Ellis Phase II Wood Timber Office Building 2</t>
    </r>
  </si>
  <si>
    <r>
      <rPr>
        <sz val="8"/>
        <color rgb="FF333333"/>
        <rFont val="Verdana"/>
      </rPr>
      <t>Steamfitters Technology for Community Use Renovations</t>
    </r>
  </si>
  <si>
    <r>
      <rPr>
        <sz val="8"/>
        <color rgb="FF333333"/>
        <rFont val="Verdana"/>
      </rPr>
      <t>Temple U College of Engineering Infrastructure Modernization</t>
    </r>
  </si>
  <si>
    <r>
      <rPr>
        <sz val="8"/>
        <color rgb="FF333333"/>
        <rFont val="Verdana"/>
      </rPr>
      <t>Temple U Main Campus Athletics and Recreation</t>
    </r>
  </si>
  <si>
    <r>
      <rPr>
        <sz val="8"/>
        <color rgb="FF333333"/>
        <rFont val="Verdana"/>
      </rPr>
      <t>Brickworks Residential Development - Building A</t>
    </r>
  </si>
  <si>
    <r>
      <rPr>
        <sz val="8"/>
        <color rgb="FF333333"/>
        <rFont val="Verdana"/>
      </rPr>
      <t>Temple U 1700 N Broad Street Revitalization</t>
    </r>
  </si>
  <si>
    <r>
      <rPr>
        <sz val="8"/>
        <color rgb="FF333333"/>
        <rFont val="Verdana"/>
      </rPr>
      <t>Wistar Institute Center for Advanced Therapeutics</t>
    </r>
  </si>
  <si>
    <r>
      <rPr>
        <sz val="8"/>
        <color rgb="FF333333"/>
        <rFont val="Verdana"/>
      </rPr>
      <t>Historic Tun Tavern Reconstruction</t>
    </r>
  </si>
  <si>
    <r>
      <rPr>
        <sz val="8"/>
        <color rgb="FF333333"/>
        <rFont val="Verdana"/>
      </rPr>
      <t>Share Food Program Warehouse Revitalization</t>
    </r>
  </si>
  <si>
    <r>
      <rPr>
        <sz val="8"/>
        <color rgb="FF333333"/>
        <rFont val="Verdana"/>
      </rPr>
      <t>Richland Elementary School Renovation and Expansion</t>
    </r>
  </si>
  <si>
    <r>
      <rPr>
        <sz val="8"/>
        <color rgb="FF333333"/>
        <rFont val="Verdana"/>
      </rPr>
      <t>Watermark Easton Phase II</t>
    </r>
  </si>
  <si>
    <r>
      <rPr>
        <sz val="8"/>
        <color rgb="FF333333"/>
        <rFont val="Verdana"/>
      </rPr>
      <t>2nd Floor Bingo Building DHAP</t>
    </r>
  </si>
  <si>
    <r>
      <rPr>
        <sz val="8"/>
        <color rgb="FF333333"/>
        <rFont val="Verdana"/>
      </rPr>
      <t>Centerville Clinics Republic Medical and Dental Office</t>
    </r>
  </si>
  <si>
    <r>
      <rPr>
        <sz val="8"/>
        <color rgb="FF333333"/>
        <rFont val="Verdana"/>
      </rPr>
      <t>Temple Sinai Pittsburgh System Maintenance and Repairs</t>
    </r>
  </si>
  <si>
    <r>
      <rPr>
        <sz val="8"/>
        <color rgb="FF333333"/>
        <rFont val="Verdana"/>
      </rPr>
      <t>Northampton Community College Hartzell Technology Hall</t>
    </r>
  </si>
  <si>
    <r>
      <rPr>
        <sz val="8"/>
        <color rgb="FF333333"/>
        <rFont val="Verdana"/>
      </rPr>
      <t>517 Bogart III</t>
    </r>
  </si>
  <si>
    <r>
      <rPr>
        <sz val="8"/>
        <color rgb="FF333333"/>
        <rFont val="Verdana"/>
      </rPr>
      <t>Mary's Health and Fitness Center</t>
    </r>
  </si>
  <si>
    <r>
      <rPr>
        <sz val="8"/>
        <color rgb="FF333333"/>
        <rFont val="Verdana"/>
      </rPr>
      <t>PDVFC Site Expansion</t>
    </r>
  </si>
  <si>
    <r>
      <rPr>
        <sz val="8"/>
        <color rgb="FF333333"/>
        <rFont val="Verdana"/>
      </rPr>
      <t>Washington City Mission Shelter for Homeless Women</t>
    </r>
  </si>
  <si>
    <r>
      <rPr>
        <sz val="8"/>
        <color rgb="FF333333"/>
        <rFont val="Verdana"/>
      </rPr>
      <t>Bushkill Innovation Center Redevelopment</t>
    </r>
  </si>
  <si>
    <r>
      <rPr>
        <sz val="8"/>
        <color rgb="FF333333"/>
        <rFont val="Verdana"/>
      </rPr>
      <t>University of the Arts Walter Dallas Theater</t>
    </r>
  </si>
  <si>
    <r>
      <rPr>
        <sz val="8"/>
        <color rgb="FF333333"/>
        <rFont val="Verdana"/>
      </rPr>
      <t>Bet-Tech Industrial Park Development</t>
    </r>
  </si>
  <si>
    <r>
      <rPr>
        <sz val="8"/>
        <color rgb="FF333333"/>
        <rFont val="Verdana"/>
      </rPr>
      <t>Midland 3rd Street Extension</t>
    </r>
  </si>
  <si>
    <r>
      <rPr>
        <sz val="8"/>
        <color rgb="FF333333"/>
        <rFont val="Verdana"/>
      </rPr>
      <t>Grundy Commons Facilities Improvements</t>
    </r>
  </si>
  <si>
    <r>
      <rPr>
        <sz val="8"/>
        <color rgb="FF333333"/>
        <rFont val="Verdana"/>
      </rPr>
      <t>Pittsburgh Musical Theater Renovation III</t>
    </r>
  </si>
  <si>
    <r>
      <rPr>
        <sz val="8"/>
        <color rgb="FF333333"/>
        <rFont val="Verdana"/>
      </rPr>
      <t>Pittsburgh Press Building Redevelopment II</t>
    </r>
  </si>
  <si>
    <r>
      <rPr>
        <sz val="8"/>
        <color rgb="FF333333"/>
        <rFont val="Verdana"/>
      </rPr>
      <t>Brockway Glass Plant Site Redevelopment III</t>
    </r>
  </si>
  <si>
    <r>
      <rPr>
        <sz val="8"/>
        <color rgb="FF333333"/>
        <rFont val="Verdana"/>
      </rPr>
      <t>Performance Garage Program Expansion</t>
    </r>
  </si>
  <si>
    <r>
      <rPr>
        <sz val="8"/>
        <color rgb="FF333333"/>
        <rFont val="Verdana"/>
      </rPr>
      <t>Pocono Motor Lodge</t>
    </r>
  </si>
  <si>
    <r>
      <rPr>
        <sz val="8"/>
        <color rgb="FF333333"/>
        <rFont val="Verdana"/>
      </rPr>
      <t>1501 Penn Avenue Redevelopment Phase 3</t>
    </r>
  </si>
  <si>
    <r>
      <rPr>
        <sz val="8"/>
        <color rgb="FF333333"/>
        <rFont val="Verdana"/>
      </rPr>
      <t>Mackes Road On and Off Site Improvements</t>
    </r>
  </si>
  <si>
    <r>
      <rPr>
        <sz val="8"/>
        <color rgb="FF333333"/>
        <rFont val="Verdana"/>
      </rPr>
      <t>Wyomissing Borough Hall Administration and Police Department</t>
    </r>
  </si>
  <si>
    <r>
      <rPr>
        <sz val="8"/>
        <color rgb="FF333333"/>
        <rFont val="Verdana"/>
      </rPr>
      <t>Weitzman Museum Renovation</t>
    </r>
  </si>
  <si>
    <r>
      <rPr>
        <sz val="8"/>
        <color rgb="FF333333"/>
        <rFont val="Verdana"/>
      </rPr>
      <t>SPCA of Luzerne County Redevelopment</t>
    </r>
  </si>
  <si>
    <r>
      <rPr>
        <sz val="8"/>
        <color rgb="FF333333"/>
        <rFont val="Verdana"/>
      </rPr>
      <t>Expansion of Catholic Charities Services in the Community</t>
    </r>
  </si>
  <si>
    <r>
      <rPr>
        <sz val="8"/>
        <color rgb="FF333333"/>
        <rFont val="Verdana"/>
      </rPr>
      <t>Mercer County Sustainable Asphalt Plant</t>
    </r>
  </si>
  <si>
    <r>
      <rPr>
        <sz val="8"/>
        <color rgb="FF333333"/>
        <rFont val="Verdana"/>
      </rPr>
      <t>Allegheny County Sustainable Asphalt Plant</t>
    </r>
  </si>
  <si>
    <r>
      <rPr>
        <sz val="8"/>
        <color rgb="FF333333"/>
        <rFont val="Verdana"/>
      </rPr>
      <t>Holy Family University Welcome Center</t>
    </r>
  </si>
  <si>
    <r>
      <rPr>
        <sz val="8"/>
        <color rgb="FF333333"/>
        <rFont val="Verdana"/>
      </rPr>
      <t>South Williamsport Redevelopment</t>
    </r>
  </si>
  <si>
    <r>
      <rPr>
        <sz val="8"/>
        <color rgb="FF333333"/>
        <rFont val="Verdana"/>
      </rPr>
      <t>Newtown West Campus Expansion</t>
    </r>
  </si>
  <si>
    <r>
      <rPr>
        <sz val="8"/>
        <color rgb="FF333333"/>
        <rFont val="Verdana"/>
      </rPr>
      <t>Plains Township Site Development</t>
    </r>
  </si>
  <si>
    <r>
      <rPr>
        <sz val="8"/>
        <color rgb="FF333333"/>
        <rFont val="Verdana"/>
      </rPr>
      <t>Styropek - River Pump House Improvement</t>
    </r>
  </si>
  <si>
    <r>
      <rPr>
        <sz val="8"/>
        <color rgb="FF333333"/>
        <rFont val="Verdana"/>
      </rPr>
      <t>Allegheny College Campus Rehabilitation</t>
    </r>
  </si>
  <si>
    <r>
      <rPr>
        <sz val="8"/>
        <color rgb="FF333333"/>
        <rFont val="Verdana"/>
      </rPr>
      <t>Butler Township Municipal Garage</t>
    </r>
  </si>
  <si>
    <r>
      <rPr>
        <sz val="8"/>
        <color rgb="FF333333"/>
        <rFont val="Verdana"/>
      </rPr>
      <t>Chartiers Avenue Apartments</t>
    </r>
  </si>
  <si>
    <r>
      <rPr>
        <sz val="8"/>
        <color rgb="FF333333"/>
        <rFont val="Verdana"/>
      </rPr>
      <t>Carlisle Sports Emporium Expansion</t>
    </r>
  </si>
  <si>
    <r>
      <rPr>
        <sz val="8"/>
        <color rgb="FF333333"/>
        <rFont val="Verdana"/>
      </rPr>
      <t>Danville Development</t>
    </r>
  </si>
  <si>
    <r>
      <rPr>
        <sz val="8"/>
        <color rgb="FF333333"/>
        <rFont val="Verdana"/>
      </rPr>
      <t>Dallas Township Site Development</t>
    </r>
  </si>
  <si>
    <r>
      <rPr>
        <sz val="8"/>
        <color rgb="FF333333"/>
        <rFont val="Verdana"/>
      </rPr>
      <t>Duquesne City Center Mele Headquarters Facility</t>
    </r>
  </si>
  <si>
    <r>
      <rPr>
        <sz val="8"/>
        <color rgb="FF333333"/>
        <rFont val="Verdana"/>
      </rPr>
      <t>Ambler Lakeview Redevelopment</t>
    </r>
  </si>
  <si>
    <r>
      <rPr>
        <sz val="8"/>
        <color rgb="FF333333"/>
        <rFont val="Verdana"/>
      </rPr>
      <t>Phoenix Philadelphia Redevelopment</t>
    </r>
  </si>
  <si>
    <r>
      <rPr>
        <sz val="8"/>
        <color rgb="FF333333"/>
        <rFont val="Verdana"/>
      </rPr>
      <t>Reading Viaduct - Phase 2</t>
    </r>
  </si>
  <si>
    <r>
      <rPr>
        <sz val="8"/>
        <color rgb="FF333333"/>
        <rFont val="Verdana"/>
      </rPr>
      <t>Cornerstone BioComp Wood Street Expansion</t>
    </r>
  </si>
  <si>
    <r>
      <rPr>
        <sz val="8"/>
        <color rgb="FF333333"/>
        <rFont val="Verdana"/>
      </rPr>
      <t>Chestnut Hill Hospital Clinical Services Expansion</t>
    </r>
  </si>
  <si>
    <r>
      <rPr>
        <sz val="8"/>
        <color rgb="FF333333"/>
        <rFont val="Verdana"/>
      </rPr>
      <t>Dillon Floral Redevelopment</t>
    </r>
  </si>
  <si>
    <r>
      <rPr>
        <sz val="8"/>
        <color rgb="FF333333"/>
        <rFont val="Verdana"/>
      </rPr>
      <t>Green Tree Swimming Pool Improvements</t>
    </r>
  </si>
  <si>
    <r>
      <rPr>
        <sz val="8"/>
        <color rgb="FF333333"/>
        <rFont val="Verdana"/>
      </rPr>
      <t>Russo Park Playground - Philadelphia Rebuild</t>
    </r>
  </si>
  <si>
    <r>
      <rPr>
        <sz val="8"/>
        <color rgb="FF333333"/>
        <rFont val="Verdana"/>
      </rPr>
      <t>Salvation Army Dubois Kitchen Renovation and Expansion</t>
    </r>
  </si>
  <si>
    <r>
      <rPr>
        <sz val="8"/>
        <color rgb="FF333333"/>
        <rFont val="Verdana"/>
      </rPr>
      <t>Temple University Hospital Jeanes Campus Clinical Services Expansion</t>
    </r>
  </si>
  <si>
    <r>
      <rPr>
        <sz val="8"/>
        <color rgb="FF333333"/>
        <rFont val="Verdana"/>
      </rPr>
      <t>Malvern Prep School Student Life Center</t>
    </r>
  </si>
  <si>
    <r>
      <rPr>
        <sz val="8"/>
        <color rgb="FF333333"/>
        <rFont val="Verdana"/>
      </rPr>
      <t>RCI Village West</t>
    </r>
  </si>
  <si>
    <r>
      <rPr>
        <sz val="8"/>
        <color rgb="FF333333"/>
        <rFont val="Verdana"/>
      </rPr>
      <t>B-ABLE Energy Industry Training Facility</t>
    </r>
  </si>
  <si>
    <r>
      <rPr>
        <sz val="8"/>
        <color rgb="FF333333"/>
        <rFont val="Verdana"/>
      </rPr>
      <t>SRI Community Center with Performing Arts</t>
    </r>
  </si>
  <si>
    <r>
      <rPr>
        <sz val="8"/>
        <color rgb="FF333333"/>
        <rFont val="Verdana"/>
      </rPr>
      <t xml:space="preserve">Frankford Transpiration Center - Transit Oriented Development </t>
    </r>
  </si>
  <si>
    <r>
      <rPr>
        <sz val="8"/>
        <color rgb="FF333333"/>
        <rFont val="Verdana"/>
      </rPr>
      <t>AIM Institute for Learning and Research Redevelopment Expansion 3</t>
    </r>
  </si>
  <si>
    <r>
      <rPr>
        <sz val="8"/>
        <color rgb="FF333333"/>
        <rFont val="Verdana"/>
      </rPr>
      <t>Former Dentsply Campus Redevelopment</t>
    </r>
  </si>
  <si>
    <r>
      <rPr>
        <sz val="8"/>
        <color rgb="FF333333"/>
        <rFont val="Verdana"/>
      </rPr>
      <t>Quartermaster Science and Technology Park</t>
    </r>
  </si>
  <si>
    <r>
      <rPr>
        <sz val="8"/>
        <color rgb="FF333333"/>
        <rFont val="Verdana"/>
      </rPr>
      <t>Tree of Life Phase II Construction</t>
    </r>
  </si>
  <si>
    <r>
      <rPr>
        <sz val="8"/>
        <color rgb="FF333333"/>
        <rFont val="Verdana"/>
      </rPr>
      <t>McVeigh Recreation Center - Philadelphia Rebuild</t>
    </r>
  </si>
  <si>
    <r>
      <rPr>
        <sz val="8"/>
        <color rgb="FF333333"/>
        <rFont val="Verdana"/>
      </rPr>
      <t>HVHS Beaver Surgical Step-Down Conversion</t>
    </r>
  </si>
  <si>
    <r>
      <rPr>
        <sz val="8"/>
        <color rgb="FF333333"/>
        <rFont val="Verdana"/>
      </rPr>
      <t>McPherson Square Library - Philadelphia Rebuild</t>
    </r>
  </si>
  <si>
    <r>
      <rPr>
        <sz val="8"/>
        <color rgb="FF333333"/>
        <rFont val="Verdana"/>
      </rPr>
      <t>IBEW Educational Development Center</t>
    </r>
  </si>
  <si>
    <r>
      <rPr>
        <sz val="8"/>
        <color rgb="FF333333"/>
        <rFont val="Verdana"/>
      </rPr>
      <t>BTC Culinary Arts</t>
    </r>
  </si>
  <si>
    <r>
      <rPr>
        <sz val="8"/>
        <color rgb="FF333333"/>
        <rFont val="Verdana"/>
      </rPr>
      <t>Three Springs and Pogue Bridge Revitalization</t>
    </r>
  </si>
  <si>
    <r>
      <rPr>
        <sz val="8"/>
        <color rgb="FF333333"/>
        <rFont val="Verdana"/>
      </rPr>
      <t>Fonthill Castle New Entrance and Parking</t>
    </r>
  </si>
  <si>
    <r>
      <rPr>
        <sz val="8"/>
        <color rgb="FF333333"/>
        <rFont val="Verdana"/>
      </rPr>
      <t>Alvernia University Pottsville Campus Relocation and Expansion II</t>
    </r>
  </si>
  <si>
    <r>
      <rPr>
        <sz val="8"/>
        <color rgb="FF333333"/>
        <rFont val="Verdana"/>
      </rPr>
      <t>Carlow University Strategic Facility Plan</t>
    </r>
  </si>
  <si>
    <r>
      <rPr>
        <sz val="8"/>
        <color rgb="FF333333"/>
        <rFont val="Verdana"/>
      </rPr>
      <t>Laurel Hill Gatehouse and Lighting Improvements III</t>
    </r>
  </si>
  <si>
    <r>
      <rPr>
        <sz val="8"/>
        <color rgb="FF333333"/>
        <rFont val="Verdana"/>
      </rPr>
      <t>Sitework at The Church Farm School</t>
    </r>
  </si>
  <si>
    <r>
      <rPr>
        <sz val="8"/>
        <color rgb="FF333333"/>
        <rFont val="Verdana"/>
      </rPr>
      <t>Timber Rock Amphitheater Development</t>
    </r>
  </si>
  <si>
    <r>
      <rPr>
        <sz val="8"/>
        <color rgb="FF333333"/>
        <rFont val="Verdana"/>
      </rPr>
      <t>Irem Temple Restoration III</t>
    </r>
  </si>
  <si>
    <r>
      <rPr>
        <sz val="8"/>
        <color rgb="FF333333"/>
        <rFont val="Verdana"/>
      </rPr>
      <t>South Collegeville Road Development</t>
    </r>
  </si>
  <si>
    <r>
      <rPr>
        <sz val="8"/>
        <color rgb="FF333333"/>
        <rFont val="Verdana"/>
      </rPr>
      <t>Morrisville YMCA Capital Renovation</t>
    </r>
  </si>
  <si>
    <r>
      <rPr>
        <sz val="8"/>
        <color rgb="FF333333"/>
        <rFont val="Verdana"/>
      </rPr>
      <t>Prickett Preserve Historic Restoration</t>
    </r>
  </si>
  <si>
    <r>
      <rPr>
        <sz val="8"/>
        <color rgb="FF333333"/>
        <rFont val="Verdana"/>
      </rPr>
      <t>William Penn School District II</t>
    </r>
  </si>
  <si>
    <r>
      <rPr>
        <sz val="8"/>
        <color rgb="FF333333"/>
        <rFont val="Verdana"/>
      </rPr>
      <t>ACMH Hospital - Electrical Infrastructure Upgrade</t>
    </r>
  </si>
  <si>
    <r>
      <rPr>
        <sz val="8"/>
        <color rgb="FF333333"/>
        <rFont val="Verdana"/>
      </rPr>
      <t>North Schuylkill Center for Education, Business and the Arts</t>
    </r>
  </si>
  <si>
    <r>
      <rPr>
        <sz val="8"/>
        <color rgb="FF333333"/>
        <rFont val="Verdana"/>
      </rPr>
      <t>West View Downtown Revitalization</t>
    </r>
  </si>
  <si>
    <r>
      <rPr>
        <sz val="8"/>
        <color rgb="FF333333"/>
        <rFont val="Verdana"/>
      </rPr>
      <t>Spring Township Mixed Use Development</t>
    </r>
  </si>
  <si>
    <r>
      <rPr>
        <sz val="8"/>
        <color rgb="FF333333"/>
        <rFont val="Verdana"/>
      </rPr>
      <t>Connecting the Campus of The College of Physicians of Philadelphia</t>
    </r>
  </si>
  <si>
    <r>
      <rPr>
        <sz val="8"/>
        <color rgb="FF333333"/>
        <rFont val="Verdana"/>
      </rPr>
      <t>RIDC Mon Valley Redevelopment</t>
    </r>
  </si>
  <si>
    <r>
      <rPr>
        <sz val="8"/>
        <color rgb="FF333333"/>
        <rFont val="Verdana"/>
      </rPr>
      <t>St. Peters Church Redevelopment</t>
    </r>
  </si>
  <si>
    <r>
      <rPr>
        <sz val="8"/>
        <color rgb="FF333333"/>
        <rFont val="Verdana"/>
      </rPr>
      <t>Precision Custom Components Building 11</t>
    </r>
  </si>
  <si>
    <r>
      <rPr>
        <sz val="8"/>
        <color rgb="FF333333"/>
        <rFont val="Verdana"/>
      </rPr>
      <t>Goodman Building III</t>
    </r>
  </si>
  <si>
    <r>
      <rPr>
        <sz val="8"/>
        <color rgb="FF333333"/>
        <rFont val="Verdana"/>
      </rPr>
      <t>Elwyn Corporate Support and Training Center (CSTC)</t>
    </r>
  </si>
  <si>
    <r>
      <rPr>
        <sz val="8"/>
        <color rgb="FF333333"/>
        <rFont val="Verdana"/>
      </rPr>
      <t>RIDC O'Hara Park Acquisition and Site Prep</t>
    </r>
  </si>
  <si>
    <r>
      <rPr>
        <sz val="8"/>
        <color rgb="FF333333"/>
        <rFont val="Verdana"/>
      </rPr>
      <t>Pennsylvania Steam Academy Cafeteria</t>
    </r>
  </si>
  <si>
    <r>
      <rPr>
        <sz val="8"/>
        <color rgb="FF333333"/>
        <rFont val="Verdana"/>
      </rPr>
      <t>Alliance for Progress Charter School - Playground Expansion Program</t>
    </r>
  </si>
  <si>
    <r>
      <rPr>
        <sz val="8"/>
        <color rgb="FF333333"/>
        <rFont val="Verdana"/>
      </rPr>
      <t>Capital Blue Cross Dauphin County Community Room</t>
    </r>
  </si>
  <si>
    <r>
      <rPr>
        <sz val="8"/>
        <color rgb="FF333333"/>
        <rFont val="Verdana"/>
      </rPr>
      <t>Ephrata Electric Division Facility</t>
    </r>
  </si>
  <si>
    <r>
      <rPr>
        <sz val="8"/>
        <color rgb="FF333333"/>
        <rFont val="Verdana"/>
      </rPr>
      <t>Steel Valley Elementary School II</t>
    </r>
  </si>
  <si>
    <r>
      <rPr>
        <sz val="8"/>
        <color rgb="FF333333"/>
        <rFont val="Verdana"/>
      </rPr>
      <t>Woodmere Art Museum Maguire Hall Renovation II</t>
    </r>
  </si>
  <si>
    <r>
      <rPr>
        <sz val="8"/>
        <color rgb="FF333333"/>
        <rFont val="Verdana"/>
      </rPr>
      <t>Clearfield County - Whitewater Parks</t>
    </r>
  </si>
  <si>
    <r>
      <rPr>
        <sz val="8"/>
        <color rgb="FF333333"/>
        <rFont val="Verdana"/>
      </rPr>
      <t>Grayson School</t>
    </r>
  </si>
  <si>
    <r>
      <rPr>
        <sz val="8"/>
        <color rgb="FF333333"/>
        <rFont val="Verdana"/>
      </rPr>
      <t>Oil City Northside Urban Renewal Initiative III</t>
    </r>
  </si>
  <si>
    <r>
      <rPr>
        <sz val="8"/>
        <color rgb="FF333333"/>
        <rFont val="Verdana"/>
      </rPr>
      <t>Gwynedd Mercy Academy High School Facilities Improvements</t>
    </r>
  </si>
  <si>
    <r>
      <rPr>
        <sz val="8"/>
        <color rgb="FF333333"/>
        <rFont val="Verdana"/>
      </rPr>
      <t xml:space="preserve">Nicetown Sport Court </t>
    </r>
  </si>
  <si>
    <r>
      <rPr>
        <sz val="8"/>
        <color rgb="FF333333"/>
        <rFont val="Verdana"/>
      </rPr>
      <t>Keystone Commons Redevelopment Phase II</t>
    </r>
  </si>
  <si>
    <r>
      <rPr>
        <sz val="8"/>
        <color rgb="FF333333"/>
        <rFont val="Verdana"/>
      </rPr>
      <t>Alvernia University American House Renovation</t>
    </r>
  </si>
  <si>
    <r>
      <rPr>
        <sz val="8"/>
        <color rgb="FF333333"/>
        <rFont val="Verdana"/>
      </rPr>
      <t>Buckingham Friends School Facilities Expansion</t>
    </r>
  </si>
  <si>
    <r>
      <rPr>
        <sz val="8"/>
        <color rgb="FF333333"/>
        <rFont val="Verdana"/>
      </rPr>
      <t>Energy Tech Building Expansion</t>
    </r>
  </si>
  <si>
    <r>
      <rPr>
        <sz val="8"/>
        <color rgb="FF333333"/>
        <rFont val="Verdana"/>
      </rPr>
      <t>Court at 1800</t>
    </r>
  </si>
  <si>
    <r>
      <rPr>
        <sz val="8"/>
        <color rgb="FF333333"/>
        <rFont val="Verdana"/>
      </rPr>
      <t>United Way of Bucks County - HELP Center Redevelopment</t>
    </r>
  </si>
  <si>
    <r>
      <rPr>
        <sz val="8"/>
        <color rgb="FF333333"/>
        <rFont val="Verdana"/>
      </rPr>
      <t xml:space="preserve">Tri-State Section PGA Headquarters </t>
    </r>
  </si>
  <si>
    <r>
      <rPr>
        <sz val="8"/>
        <color rgb="FF333333"/>
        <rFont val="Verdana"/>
      </rPr>
      <t>iHACK Phase IV - Medical Laboratory and Business Development</t>
    </r>
  </si>
  <si>
    <r>
      <rPr>
        <sz val="8"/>
        <color rgb="FF333333"/>
        <rFont val="Verdana"/>
      </rPr>
      <t xml:space="preserve">Chamounix Stables Refurbishment and Indoor Riding Arena Build </t>
    </r>
  </si>
  <si>
    <r>
      <rPr>
        <sz val="8"/>
        <color rgb="FF333333"/>
        <rFont val="Verdana"/>
      </rPr>
      <t>Family Service Association of Bucks County Homeless Shelter Expansion</t>
    </r>
  </si>
  <si>
    <r>
      <rPr>
        <sz val="8"/>
        <color rgb="FF333333"/>
        <rFont val="Verdana"/>
      </rPr>
      <t>Borough of Mount Joy Municipal Service Complex II</t>
    </r>
  </si>
  <si>
    <r>
      <rPr>
        <sz val="8"/>
        <color rgb="FF333333"/>
        <rFont val="Verdana"/>
      </rPr>
      <t>Canonsburg Educational and Cultural Institute Renovations</t>
    </r>
  </si>
  <si>
    <r>
      <rPr>
        <sz val="8"/>
        <color rgb="FF333333"/>
        <rFont val="Verdana"/>
      </rPr>
      <t>Swagger Sports Complex</t>
    </r>
  </si>
  <si>
    <r>
      <rPr>
        <sz val="8"/>
        <color rgb="FF333333"/>
        <rFont val="Verdana"/>
      </rPr>
      <t>Historic Trappe Welcome Center and Museum Collections Facility</t>
    </r>
  </si>
  <si>
    <r>
      <rPr>
        <sz val="8"/>
        <color rgb="FF333333"/>
        <rFont val="Verdana"/>
      </rPr>
      <t>RIDC Mill 19 Redevelopment</t>
    </r>
  </si>
  <si>
    <r>
      <rPr>
        <sz val="8"/>
        <color rgb="FF333333"/>
        <rFont val="Verdana"/>
      </rPr>
      <t>Expansion of UPMC Lemieux Sports Complex</t>
    </r>
  </si>
  <si>
    <r>
      <rPr>
        <sz val="8"/>
        <color rgb="FF333333"/>
        <rFont val="Verdana"/>
      </rPr>
      <t>Finishing Trades Institute Renovations and Security Upgrades</t>
    </r>
  </si>
  <si>
    <r>
      <rPr>
        <sz val="8"/>
        <color rgb="FF333333"/>
        <rFont val="Verdana"/>
      </rPr>
      <t>WVIA Facility Upgrade and New Addition II</t>
    </r>
  </si>
  <si>
    <r>
      <rPr>
        <sz val="8"/>
        <color rgb="FF333333"/>
        <rFont val="Verdana"/>
      </rPr>
      <t>Sugar Plum Redevelopment</t>
    </r>
  </si>
  <si>
    <r>
      <rPr>
        <sz val="8"/>
        <color rgb="FF333333"/>
        <rFont val="Verdana"/>
      </rPr>
      <t>Lehigh Valley Hospital Cedar Crest Campus</t>
    </r>
  </si>
  <si>
    <r>
      <rPr>
        <sz val="8"/>
        <color rgb="FF333333"/>
        <rFont val="Verdana"/>
      </rPr>
      <t>Keystone College Living Learning Education Center Phase III</t>
    </r>
  </si>
  <si>
    <r>
      <rPr>
        <sz val="8"/>
        <color rgb="FF333333"/>
        <rFont val="Verdana"/>
      </rPr>
      <t>Ridge Road Industrial Park</t>
    </r>
  </si>
  <si>
    <r>
      <rPr>
        <sz val="8"/>
        <color rgb="FF333333"/>
        <rFont val="Verdana"/>
      </rPr>
      <t>Goggleworks II</t>
    </r>
  </si>
  <si>
    <r>
      <rPr>
        <sz val="8"/>
        <color rgb="FF333333"/>
        <rFont val="Verdana"/>
      </rPr>
      <t>Historic Fair Hill Community Building</t>
    </r>
  </si>
  <si>
    <r>
      <rPr>
        <sz val="8"/>
        <color rgb="FF333333"/>
        <rFont val="Verdana"/>
      </rPr>
      <t>Coca-Cola Park Enhancements</t>
    </r>
  </si>
  <si>
    <r>
      <rPr>
        <sz val="8"/>
        <color rgb="FF333333"/>
        <rFont val="Verdana"/>
      </rPr>
      <t>Pacifica Mechanicsburg LLC - Beltway Commons – Phase II Site Work</t>
    </r>
  </si>
  <si>
    <r>
      <rPr>
        <sz val="8"/>
        <color rgb="FF333333"/>
        <rFont val="Verdana"/>
      </rPr>
      <t>New Kensington Advanced Manufacturing Park Redevelopment</t>
    </r>
  </si>
  <si>
    <r>
      <rPr>
        <sz val="8"/>
        <color rgb="FF333333"/>
        <rFont val="Verdana"/>
      </rPr>
      <t>Expansion of Facility for Additional Mental Health Services</t>
    </r>
  </si>
  <si>
    <r>
      <rPr>
        <sz val="8"/>
        <color rgb="FF333333"/>
        <rFont val="Verdana"/>
      </rPr>
      <t>Clayton Exterior Renovation</t>
    </r>
  </si>
  <si>
    <r>
      <rPr>
        <sz val="8"/>
        <color rgb="FF333333"/>
        <rFont val="Verdana"/>
      </rPr>
      <t>Downs Building Upper Story Lodging and First Floor Completion</t>
    </r>
  </si>
  <si>
    <r>
      <rPr>
        <sz val="8"/>
        <color rgb="FF333333"/>
        <rFont val="Verdana"/>
      </rPr>
      <t>Front Porch Cohousing Supportive Services Center Redevelopment</t>
    </r>
  </si>
  <si>
    <r>
      <rPr>
        <sz val="8"/>
        <color rgb="FF333333"/>
        <rFont val="Verdana"/>
      </rPr>
      <t xml:space="preserve">Christian Street YMCA Revitalization </t>
    </r>
  </si>
  <si>
    <r>
      <rPr>
        <sz val="8"/>
        <color rgb="FF333333"/>
        <rFont val="Verdana"/>
      </rPr>
      <t>Wills Eye Hospital Operating Room Expansion</t>
    </r>
  </si>
  <si>
    <r>
      <rPr>
        <sz val="8"/>
        <color rgb="FF333333"/>
        <rFont val="Verdana"/>
      </rPr>
      <t>For Pete's Sake Cancer Respite Center at Woodloch</t>
    </r>
  </si>
  <si>
    <r>
      <rPr>
        <sz val="8"/>
        <color rgb="FF333333"/>
        <rFont val="Verdana"/>
      </rPr>
      <t>Rose Corporation Expansion and Development</t>
    </r>
  </si>
  <si>
    <r>
      <rPr>
        <sz val="8"/>
        <color rgb="FF333333"/>
        <rFont val="Verdana"/>
      </rPr>
      <t>Johnson College Transportation Education Center - Welding Laboratory</t>
    </r>
  </si>
  <si>
    <r>
      <rPr>
        <sz val="8"/>
        <color rgb="FF333333"/>
        <rFont val="Verdana"/>
      </rPr>
      <t>Midway Bowl Redevelopment</t>
    </r>
  </si>
  <si>
    <r>
      <rPr>
        <sz val="8"/>
        <color rgb="FF333333"/>
        <rFont val="Verdana"/>
      </rPr>
      <t>1408 North 3rd Street Arts Corridor - Modern Rugs</t>
    </r>
  </si>
  <si>
    <r>
      <rPr>
        <sz val="8"/>
        <color rgb="FF333333"/>
        <rFont val="Verdana"/>
      </rPr>
      <t>Neighborhood Academy Innovation Wing</t>
    </r>
  </si>
  <si>
    <r>
      <rPr>
        <sz val="8"/>
        <color rgb="FF333333"/>
        <rFont val="Verdana"/>
      </rPr>
      <t>Conewago Flood Control and Distribution Center - Phase II</t>
    </r>
  </si>
  <si>
    <r>
      <rPr>
        <sz val="8"/>
        <color rgb="FF333333"/>
        <rFont val="Verdana"/>
      </rPr>
      <t>Boiling Springs Mill Redevelopment II</t>
    </r>
  </si>
  <si>
    <r>
      <rPr>
        <sz val="8"/>
        <color rgb="FF333333"/>
        <rFont val="Verdana"/>
      </rPr>
      <t>Sly Street Redevelopment</t>
    </r>
  </si>
  <si>
    <r>
      <rPr>
        <sz val="8"/>
        <color rgb="FF333333"/>
        <rFont val="Verdana"/>
      </rPr>
      <t>LHF Machine Shop Upender – Phase 2</t>
    </r>
  </si>
  <si>
    <r>
      <rPr>
        <sz val="8"/>
        <color rgb="FF333333"/>
        <rFont val="Verdana"/>
      </rPr>
      <t>545 North Broad Dental Clinic</t>
    </r>
  </si>
  <si>
    <r>
      <rPr>
        <sz val="8"/>
        <color rgb="FF333333"/>
        <rFont val="Verdana"/>
      </rPr>
      <t>Christian School Association of Greater Harrisburg Acquisition and Redevelopment</t>
    </r>
  </si>
  <si>
    <r>
      <rPr>
        <sz val="8"/>
        <color rgb="FF333333"/>
        <rFont val="Verdana"/>
      </rPr>
      <t>Harrisburg Christian School Building Expansion</t>
    </r>
  </si>
  <si>
    <r>
      <rPr>
        <sz val="8"/>
        <color rgb="FF333333"/>
        <rFont val="Verdana"/>
      </rPr>
      <t>Westpark Redevelopment 2024</t>
    </r>
  </si>
  <si>
    <r>
      <rPr>
        <sz val="8"/>
        <color rgb="FF333333"/>
        <rFont val="Verdana"/>
      </rPr>
      <t>New Birth Freedom Council Tuckahoe</t>
    </r>
  </si>
  <si>
    <r>
      <rPr>
        <sz val="8"/>
        <color rgb="FF333333"/>
        <rFont val="Verdana"/>
      </rPr>
      <t>Cecil B Moore Recreation Center - Philadelphia Rebuild</t>
    </r>
  </si>
  <si>
    <r>
      <rPr>
        <sz val="8"/>
        <color rgb="FF333333"/>
        <rFont val="Verdana"/>
      </rPr>
      <t>Whole Plants Health Expansion</t>
    </r>
  </si>
  <si>
    <r>
      <rPr>
        <sz val="8"/>
        <color rgb="FF333333"/>
        <rFont val="Verdana"/>
      </rPr>
      <t>New Pennsbury High School</t>
    </r>
  </si>
  <si>
    <r>
      <rPr>
        <sz val="8"/>
        <color rgb="FF333333"/>
        <rFont val="Verdana"/>
      </rPr>
      <t>North Cornwall Commons Phases 4&amp;5</t>
    </r>
  </si>
  <si>
    <r>
      <rPr>
        <sz val="8"/>
        <color rgb="FF333333"/>
        <rFont val="Verdana"/>
      </rPr>
      <t>Forbes Hospital Emergency Renovations</t>
    </r>
  </si>
  <si>
    <r>
      <rPr>
        <sz val="8"/>
        <color rgb="FF333333"/>
        <rFont val="Verdana"/>
      </rPr>
      <t>KCSD New Garden Elementary School</t>
    </r>
  </si>
  <si>
    <r>
      <rPr>
        <sz val="8"/>
        <color rgb="FF333333"/>
        <rFont val="Verdana"/>
      </rPr>
      <t>Youth Development and Community Empowerment Center in North Philadelphia IV</t>
    </r>
  </si>
  <si>
    <r>
      <rPr>
        <sz val="8"/>
        <color rgb="FF333333"/>
        <rFont val="Verdana"/>
      </rPr>
      <t>GNC - Live Well Tower</t>
    </r>
  </si>
  <si>
    <r>
      <rPr>
        <sz val="8"/>
        <color rgb="FF333333"/>
        <rFont val="Verdana"/>
      </rPr>
      <t>105 Corner Street, Dunmore, PA</t>
    </r>
  </si>
  <si>
    <r>
      <rPr>
        <sz val="8"/>
        <color rgb="FF333333"/>
        <rFont val="Verdana"/>
      </rPr>
      <t>RCHS - Vision of Promise Phase II</t>
    </r>
  </si>
  <si>
    <r>
      <rPr>
        <sz val="8"/>
        <color rgb="FF333333"/>
        <rFont val="Verdana"/>
      </rPr>
      <t>Plymouth Meeting Mall Renovation</t>
    </r>
  </si>
  <si>
    <r>
      <rPr>
        <sz val="8"/>
        <color rgb="FF333333"/>
        <rFont val="Verdana"/>
      </rPr>
      <t>Orphans of the Storm Shelter Construction</t>
    </r>
  </si>
  <si>
    <r>
      <rPr>
        <sz val="8"/>
        <color rgb="FF333333"/>
        <rFont val="Verdana"/>
      </rPr>
      <t>Exton Square Mall Site</t>
    </r>
  </si>
  <si>
    <r>
      <rPr>
        <sz val="8"/>
        <color rgb="FF333333"/>
        <rFont val="Verdana"/>
      </rPr>
      <t>National Aviary Construction II</t>
    </r>
  </si>
  <si>
    <r>
      <rPr>
        <sz val="8"/>
        <color rgb="FF333333"/>
        <rFont val="Verdana"/>
      </rPr>
      <t>Dauphin Borough Community Building</t>
    </r>
  </si>
  <si>
    <r>
      <rPr>
        <sz val="8"/>
        <color rgb="FF333333"/>
        <rFont val="Verdana"/>
      </rPr>
      <t>Wombley Rutter Avenue Redevelopment</t>
    </r>
  </si>
  <si>
    <r>
      <rPr>
        <sz val="8"/>
        <color rgb="FF333333"/>
        <rFont val="Verdana"/>
      </rPr>
      <t>Navy Yard Site Preparation to Support Critical Electric Infrastructure and Development</t>
    </r>
  </si>
  <si>
    <r>
      <rPr>
        <sz val="8"/>
        <color rgb="FF333333"/>
        <rFont val="Verdana"/>
      </rPr>
      <t>Lycoming County Central Forensics Facility</t>
    </r>
  </si>
  <si>
    <r>
      <rPr>
        <sz val="8"/>
        <color rgb="FF333333"/>
        <rFont val="Verdana"/>
      </rPr>
      <t>Center for the Arts in Downtown</t>
    </r>
  </si>
  <si>
    <r>
      <rPr>
        <sz val="8"/>
        <color rgb="FF333333"/>
        <rFont val="Verdana"/>
      </rPr>
      <t>Wayne Township Landfill Expansion</t>
    </r>
  </si>
  <si>
    <r>
      <rPr>
        <sz val="8"/>
        <color rgb="FF333333"/>
        <rFont val="Verdana"/>
      </rPr>
      <t>Clairton Stadium Renovation</t>
    </r>
  </si>
  <si>
    <r>
      <rPr>
        <sz val="8"/>
        <color rgb="FF333333"/>
        <rFont val="Verdana"/>
      </rPr>
      <t>American Veterans Scattered Sites Development</t>
    </r>
  </si>
  <si>
    <r>
      <rPr>
        <sz val="8"/>
        <color rgb="FF333333"/>
        <rFont val="Verdana"/>
      </rPr>
      <t>Canonsburg Midtown Market &amp; Event Center</t>
    </r>
  </si>
  <si>
    <r>
      <rPr>
        <sz val="8"/>
        <color rgb="FF333333"/>
        <rFont val="Verdana"/>
      </rPr>
      <t>Evolve Coaching Inclusion Center</t>
    </r>
  </si>
  <si>
    <r>
      <rPr>
        <sz val="8"/>
        <color rgb="FF333333"/>
        <rFont val="Verdana"/>
      </rPr>
      <t>Revitalization of the 400 Block of Main Street II</t>
    </r>
  </si>
  <si>
    <r>
      <rPr>
        <sz val="8"/>
        <color rgb="FF333333"/>
        <rFont val="Verdana"/>
      </rPr>
      <t>Jersey Shore Regional Public Services Complex</t>
    </r>
  </si>
  <si>
    <r>
      <rPr>
        <sz val="8"/>
        <color rgb="FF333333"/>
        <rFont val="Verdana"/>
      </rPr>
      <t>Clinton Country Club Redevelopment</t>
    </r>
  </si>
  <si>
    <r>
      <rPr>
        <sz val="8"/>
        <color rgb="FF333333"/>
        <rFont val="Verdana"/>
      </rPr>
      <t>Silvercare Behavioral &amp; Memory Rehabilitation</t>
    </r>
  </si>
  <si>
    <r>
      <rPr>
        <sz val="8"/>
        <color rgb="FF333333"/>
        <rFont val="Verdana"/>
      </rPr>
      <t>Williamsport First Block Improvement</t>
    </r>
  </si>
  <si>
    <r>
      <rPr>
        <sz val="8"/>
        <color rgb="FF333333"/>
        <rFont val="Verdana"/>
      </rPr>
      <t>Philadelphia Technical Training Institute Expansion 2024</t>
    </r>
  </si>
  <si>
    <r>
      <rPr>
        <sz val="8"/>
        <color rgb="FF333333"/>
        <rFont val="Verdana"/>
      </rPr>
      <t>Keystone Connect Data Center</t>
    </r>
  </si>
  <si>
    <r>
      <rPr>
        <sz val="8"/>
        <color rgb="FF333333"/>
        <rFont val="Verdana"/>
      </rPr>
      <t>Riverfront Industrial Development II</t>
    </r>
  </si>
  <si>
    <r>
      <rPr>
        <sz val="8"/>
        <color rgb="FF333333"/>
        <rFont val="Verdana"/>
      </rPr>
      <t>Children’s Crisis Treatment Center 2024</t>
    </r>
  </si>
  <si>
    <r>
      <rPr>
        <sz val="8"/>
        <color rgb="FF333333"/>
        <rFont val="Verdana"/>
      </rPr>
      <t>East Penn Manufacturing Lyon Station Water Treatment Plant</t>
    </r>
  </si>
  <si>
    <r>
      <rPr>
        <sz val="8"/>
        <color rgb="FF333333"/>
        <rFont val="Verdana"/>
      </rPr>
      <t>Pleasant Valley High School Renovations</t>
    </r>
  </si>
  <si>
    <r>
      <rPr>
        <sz val="8"/>
        <color rgb="FF333333"/>
        <rFont val="Verdana"/>
      </rPr>
      <t>3.0 University Places Ben Franklin Inno and Comm Impact Ctr III</t>
    </r>
  </si>
  <si>
    <r>
      <rPr>
        <sz val="8"/>
        <color rgb="FF333333"/>
        <rFont val="Verdana"/>
      </rPr>
      <t>Mt. Alvernia Redevelopment: Phase I</t>
    </r>
  </si>
  <si>
    <r>
      <rPr>
        <sz val="8"/>
        <color rgb="FF333333"/>
        <rFont val="Verdana"/>
      </rPr>
      <t>Wellsboro Electric Company Building</t>
    </r>
  </si>
  <si>
    <r>
      <rPr>
        <sz val="8"/>
        <color rgb="FF333333"/>
        <rFont val="Verdana"/>
      </rPr>
      <t>Nazareth Prep Science and Activities Building III</t>
    </r>
  </si>
  <si>
    <r>
      <rPr>
        <sz val="8"/>
        <color rgb="FF333333"/>
        <rFont val="Verdana"/>
      </rPr>
      <t>UAC PNC North Broad Community Connection Center</t>
    </r>
  </si>
  <si>
    <r>
      <rPr>
        <sz val="8"/>
        <color rgb="FF333333"/>
        <rFont val="Verdana"/>
      </rPr>
      <t>Pier 39 - Philadelphia 2024</t>
    </r>
  </si>
  <si>
    <r>
      <rPr>
        <sz val="8"/>
        <color rgb="FF333333"/>
        <rFont val="Verdana"/>
      </rPr>
      <t>Urban Reach Campus Plan</t>
    </r>
  </si>
  <si>
    <r>
      <rPr>
        <sz val="8"/>
        <color rgb="FF333333"/>
        <rFont val="Verdana"/>
      </rPr>
      <t>6500 Hamilton</t>
    </r>
  </si>
  <si>
    <r>
      <rPr>
        <sz val="8"/>
        <color rgb="FF333333"/>
        <rFont val="Verdana"/>
      </rPr>
      <t>Walnut Park Plaza Rehabilitation</t>
    </r>
  </si>
  <si>
    <r>
      <rPr>
        <sz val="8"/>
        <color rgb="FF333333"/>
        <rFont val="Verdana"/>
      </rPr>
      <t xml:space="preserve">DCCC Culinary Arts and Hospitality Studies Center </t>
    </r>
  </si>
  <si>
    <r>
      <rPr>
        <sz val="8"/>
        <color rgb="FF333333"/>
        <rFont val="Verdana"/>
      </rPr>
      <t>Waterfront Deck</t>
    </r>
  </si>
  <si>
    <r>
      <rPr>
        <sz val="8"/>
        <color rgb="FF333333"/>
        <rFont val="Verdana"/>
      </rPr>
      <t>Spiral Deck Rehabilitation</t>
    </r>
  </si>
  <si>
    <r>
      <rPr>
        <sz val="8"/>
        <color rgb="FF333333"/>
        <rFont val="Verdana"/>
      </rPr>
      <t>Aquisition and Rehabilitation of Former PPL Employee Deck</t>
    </r>
  </si>
  <si>
    <r>
      <rPr>
        <sz val="8"/>
        <color rgb="FF333333"/>
        <rFont val="Verdana"/>
      </rPr>
      <t>Muhlenberg College Seegers Union Modernization</t>
    </r>
  </si>
  <si>
    <r>
      <rPr>
        <sz val="8"/>
        <color rgb="FF333333"/>
        <rFont val="Verdana"/>
      </rPr>
      <t>A &amp; Indiana Campus III</t>
    </r>
  </si>
  <si>
    <r>
      <rPr>
        <sz val="8"/>
        <color rgb="FF333333"/>
        <rFont val="Verdana"/>
      </rPr>
      <t>Homer City Pipeline Extension</t>
    </r>
  </si>
  <si>
    <r>
      <rPr>
        <sz val="8"/>
        <color rgb="FF333333"/>
        <rFont val="Verdana"/>
      </rPr>
      <t>St Joseph Medical Center Catheterization Lab Renovation</t>
    </r>
  </si>
  <si>
    <r>
      <rPr>
        <sz val="8"/>
        <color rgb="FF333333"/>
        <rFont val="Verdana"/>
      </rPr>
      <t>St Michael the Archangel School Redevelopment</t>
    </r>
  </si>
  <si>
    <r>
      <rPr>
        <sz val="8"/>
        <color rgb="FF333333"/>
        <rFont val="Verdana"/>
      </rPr>
      <t>Economic Redevelopment for Individuals and Caregivers (ERIC)</t>
    </r>
  </si>
  <si>
    <r>
      <rPr>
        <sz val="8"/>
        <color rgb="FF333333"/>
        <rFont val="Verdana"/>
      </rPr>
      <t>CPACTC Improvement and Expansion</t>
    </r>
  </si>
  <si>
    <r>
      <rPr>
        <sz val="8"/>
        <color rgb="FF333333"/>
        <rFont val="Verdana"/>
      </rPr>
      <t>Luzerne County Fair Sports Dome Complex</t>
    </r>
  </si>
  <si>
    <r>
      <rPr>
        <sz val="8"/>
        <color rgb="FF333333"/>
        <rFont val="Verdana"/>
      </rPr>
      <t>Shaare Torah Congregation Rehabilitation</t>
    </r>
  </si>
  <si>
    <r>
      <rPr>
        <sz val="8"/>
        <color rgb="FF333333"/>
        <rFont val="Verdana"/>
      </rPr>
      <t>Albright College Student Success Commons and Library</t>
    </r>
  </si>
  <si>
    <r>
      <rPr>
        <sz val="8"/>
        <color rgb="FF333333"/>
        <rFont val="Verdana"/>
      </rPr>
      <t>PAFA Historic Landmark Building Renovation</t>
    </r>
  </si>
  <si>
    <r>
      <rPr>
        <sz val="8"/>
        <color rgb="FF333333"/>
        <rFont val="Verdana"/>
      </rPr>
      <t>North Fayette Boulevard II</t>
    </r>
  </si>
  <si>
    <r>
      <rPr>
        <sz val="8"/>
        <color rgb="FF333333"/>
        <rFont val="Verdana"/>
      </rPr>
      <t>Martz Trailways Delaware Water Gap Redevelopment</t>
    </r>
  </si>
  <si>
    <r>
      <rPr>
        <sz val="8"/>
        <color rgb="FF333333"/>
        <rFont val="Verdana"/>
      </rPr>
      <t>Jeff Tech Efficiency Improvement</t>
    </r>
  </si>
  <si>
    <r>
      <rPr>
        <sz val="8"/>
        <color rgb="FF333333"/>
        <rFont val="Verdana"/>
      </rPr>
      <t>POWER Campus III</t>
    </r>
  </si>
  <si>
    <r>
      <rPr>
        <sz val="8"/>
        <color rgb="FF333333"/>
        <rFont val="Verdana"/>
      </rPr>
      <t>Entrepreneurship and Innovation Hub at Shippensburg University</t>
    </r>
  </si>
  <si>
    <r>
      <rPr>
        <sz val="8"/>
        <color rgb="FF333333"/>
        <rFont val="Verdana"/>
      </rPr>
      <t>North Strabane Twp Multi-Purpose Recreation Facility</t>
    </r>
  </si>
  <si>
    <r>
      <rPr>
        <sz val="8"/>
        <color rgb="FF333333"/>
        <rFont val="Verdana"/>
      </rPr>
      <t>North Shore Commercial and Parking Development</t>
    </r>
  </si>
  <si>
    <r>
      <rPr>
        <sz val="8"/>
        <color rgb="FF333333"/>
        <rFont val="Verdana"/>
      </rPr>
      <t>Citizen Science Lab Hill District Headquarters</t>
    </r>
  </si>
  <si>
    <r>
      <rPr>
        <sz val="8"/>
        <color rgb="FF333333"/>
        <rFont val="Verdana"/>
      </rPr>
      <t>Pittston City Mixed Use Parkade</t>
    </r>
  </si>
  <si>
    <r>
      <rPr>
        <sz val="8"/>
        <color rgb="FF333333"/>
        <rFont val="Verdana"/>
      </rPr>
      <t>Covestro LLC Headquarters R&amp;D Upgrade II</t>
    </r>
  </si>
  <si>
    <r>
      <rPr>
        <sz val="8"/>
        <color rgb="FF333333"/>
        <rFont val="Verdana"/>
      </rPr>
      <t>Elevator's Union (IUEC) Local 5 Training School</t>
    </r>
  </si>
  <si>
    <r>
      <rPr>
        <sz val="8"/>
        <color rgb="FF333333"/>
        <rFont val="Verdana"/>
      </rPr>
      <t>Pittsburgh Zoo Giraffe Barn</t>
    </r>
  </si>
  <si>
    <r>
      <rPr>
        <sz val="8"/>
        <color rgb="FF333333"/>
        <rFont val="Verdana"/>
      </rPr>
      <t>Upper Moreland Township Police Station Phase 2</t>
    </r>
  </si>
  <si>
    <r>
      <rPr>
        <sz val="8"/>
        <color rgb="FF333333"/>
        <rFont val="Verdana"/>
      </rPr>
      <t>Steel General Office Complex Selective Demo and Abatement</t>
    </r>
  </si>
  <si>
    <r>
      <rPr>
        <sz val="8"/>
        <color rgb="FF333333"/>
        <rFont val="Verdana"/>
      </rPr>
      <t>Creutzburg Center Renovations</t>
    </r>
  </si>
  <si>
    <r>
      <rPr>
        <sz val="8"/>
        <color rgb="FF333333"/>
        <rFont val="Verdana"/>
      </rPr>
      <t>Newbury Market Environmental Remediation</t>
    </r>
  </si>
  <si>
    <r>
      <rPr>
        <sz val="8"/>
        <color rgb="FF333333"/>
        <rFont val="Verdana"/>
      </rPr>
      <t>Springfield Township Middle School Additions</t>
    </r>
  </si>
  <si>
    <r>
      <rPr>
        <sz val="8"/>
        <color rgb="FF333333"/>
        <rFont val="Verdana"/>
      </rPr>
      <t>Pressley Ridge Renovation</t>
    </r>
  </si>
  <si>
    <r>
      <rPr>
        <sz val="8"/>
        <color rgb="FF333333"/>
        <rFont val="Verdana"/>
      </rPr>
      <t>Shenango Valley Recreational Enhancement</t>
    </r>
  </si>
  <si>
    <r>
      <rPr>
        <sz val="8"/>
        <color rgb="FF333333"/>
        <rFont val="Verdana"/>
      </rPr>
      <t>North Franklin Waterside Town Center</t>
    </r>
  </si>
  <si>
    <r>
      <rPr>
        <sz val="8"/>
        <color rgb="FF333333"/>
        <rFont val="Verdana"/>
      </rPr>
      <t>Northampton Fire Station No 3 III</t>
    </r>
  </si>
  <si>
    <r>
      <rPr>
        <sz val="8"/>
        <color rgb="FF333333"/>
        <rFont val="Verdana"/>
      </rPr>
      <t>Good Shepherd</t>
    </r>
  </si>
  <si>
    <r>
      <rPr>
        <sz val="8"/>
        <color rgb="FF333333"/>
        <rFont val="Verdana"/>
      </rPr>
      <t>Bald Eagle Valley Trail - Phases 3 5 6</t>
    </r>
  </si>
  <si>
    <r>
      <rPr>
        <sz val="8"/>
        <color rgb="FF333333"/>
        <rFont val="Verdana"/>
      </rPr>
      <t xml:space="preserve">IATSE Local #8 Training Center Expansion </t>
    </r>
  </si>
  <si>
    <r>
      <rPr>
        <sz val="8"/>
        <color rgb="FF333333"/>
        <rFont val="Verdana"/>
      </rPr>
      <t>HVAC Equipment Repair and Upgrades</t>
    </r>
  </si>
  <si>
    <r>
      <rPr>
        <sz val="8"/>
        <color rgb="FF333333"/>
        <rFont val="Verdana"/>
      </rPr>
      <t>Franklin &amp; Marshall College Strength Conditioning and Wellness Center</t>
    </r>
  </si>
  <si>
    <r>
      <rPr>
        <sz val="8"/>
        <color rgb="FF333333"/>
        <rFont val="Verdana"/>
      </rPr>
      <t>Rochez Building Renovation II</t>
    </r>
  </si>
  <si>
    <r>
      <rPr>
        <sz val="8"/>
        <color rgb="FF333333"/>
        <rFont val="Verdana"/>
      </rPr>
      <t>Butler Built</t>
    </r>
  </si>
  <si>
    <r>
      <rPr>
        <sz val="8"/>
        <color rgb="FF333333"/>
        <rFont val="Verdana"/>
      </rPr>
      <t>Greater Valley YMCA, Nazareth Branch</t>
    </r>
  </si>
  <si>
    <r>
      <rPr>
        <sz val="8"/>
        <color rgb="FF333333"/>
        <rFont val="Verdana"/>
      </rPr>
      <t>Penn Terminals Union Locker Room</t>
    </r>
  </si>
  <si>
    <r>
      <rPr>
        <sz val="8"/>
        <color rgb="FF333333"/>
        <rFont val="Verdana"/>
      </rPr>
      <t>Progress Fire Station and Public Safety Building</t>
    </r>
  </si>
  <si>
    <r>
      <rPr>
        <sz val="8"/>
        <color rgb="FF333333"/>
        <rFont val="Verdana"/>
      </rPr>
      <t>De'Avry A Thomas Community Center</t>
    </r>
  </si>
  <si>
    <r>
      <rPr>
        <sz val="8"/>
        <color rgb="FF333333"/>
        <rFont val="Verdana"/>
      </rPr>
      <t>Union Station Crossing Wright Building Revitalization</t>
    </r>
  </si>
  <si>
    <r>
      <rPr>
        <sz val="8"/>
        <color rgb="FF333333"/>
        <rFont val="Verdana"/>
      </rPr>
      <t>Settlement Music School South Philadelphia Branch Renovations</t>
    </r>
  </si>
  <si>
    <r>
      <rPr>
        <sz val="8"/>
        <color rgb="FF333333"/>
        <rFont val="Verdana"/>
      </rPr>
      <t>YMCA of Indiana County Facility Expansion and Improvements II</t>
    </r>
  </si>
  <si>
    <r>
      <rPr>
        <sz val="8"/>
        <color rgb="FF333333"/>
        <rFont val="Verdana"/>
      </rPr>
      <t>Hanover Junior and Senior High School Running Track</t>
    </r>
  </si>
  <si>
    <r>
      <rPr>
        <sz val="8"/>
        <color rgb="FF333333"/>
        <rFont val="Verdana"/>
      </rPr>
      <t>Provco Pinegood Kutztown Construction</t>
    </r>
  </si>
  <si>
    <r>
      <rPr>
        <sz val="8"/>
        <color rgb="FF333333"/>
        <rFont val="Verdana"/>
      </rPr>
      <t>Mann Center for the Performing Arts 50th Anniversary</t>
    </r>
  </si>
  <si>
    <r>
      <rPr>
        <sz val="8"/>
        <color rgb="FF333333"/>
        <rFont val="Verdana"/>
      </rPr>
      <t>Barrett Playground Rebuild II</t>
    </r>
  </si>
  <si>
    <r>
      <rPr>
        <sz val="8"/>
        <color rgb="FF333333"/>
        <rFont val="Verdana"/>
      </rPr>
      <t>Grand View Health MRI Diagnostic Testing Center</t>
    </r>
  </si>
  <si>
    <r>
      <rPr>
        <sz val="8"/>
        <color rgb="FF333333"/>
        <rFont val="Verdana"/>
      </rPr>
      <t>Lands at Hillside Farms</t>
    </r>
  </si>
  <si>
    <r>
      <rPr>
        <sz val="8"/>
        <color rgb="FF333333"/>
        <rFont val="Verdana"/>
      </rPr>
      <t>Old Main Accessibility and Transformation Initiative</t>
    </r>
  </si>
  <si>
    <r>
      <rPr>
        <sz val="8"/>
        <color rgb="FF333333"/>
        <rFont val="Verdana"/>
      </rPr>
      <t>Cherry Valley Dam II</t>
    </r>
  </si>
  <si>
    <r>
      <rPr>
        <sz val="8"/>
        <color rgb="FF333333"/>
        <rFont val="Verdana"/>
      </rPr>
      <t>Enon Security and Safety Perimeter and Facility</t>
    </r>
  </si>
  <si>
    <r>
      <rPr>
        <sz val="8"/>
        <color rgb="FF333333"/>
        <rFont val="Verdana"/>
      </rPr>
      <t>Clairton Industrial Center Redevelopment</t>
    </r>
  </si>
  <si>
    <r>
      <rPr>
        <sz val="8"/>
        <color rgb="FF333333"/>
        <rFont val="Verdana"/>
      </rPr>
      <t>Rev. Leon H. Sullivan Impact Center</t>
    </r>
  </si>
  <si>
    <r>
      <rPr>
        <sz val="8"/>
        <color rgb="FF333333"/>
        <rFont val="Verdana"/>
      </rPr>
      <t>Commonwealth University Mansfield Campus North Hall</t>
    </r>
  </si>
  <si>
    <r>
      <rPr>
        <sz val="8"/>
        <color rgb="FF333333"/>
        <rFont val="Verdana"/>
      </rPr>
      <t>DeAngelo Family Foundation Youth Sports Complex</t>
    </r>
  </si>
  <si>
    <r>
      <rPr>
        <sz val="8"/>
        <color rgb="FF333333"/>
        <rFont val="Verdana"/>
      </rPr>
      <t>Grings Hill Business Park</t>
    </r>
  </si>
  <si>
    <r>
      <rPr>
        <sz val="8"/>
        <color rgb="FF333333"/>
        <rFont val="Verdana"/>
      </rPr>
      <t>Lancaster EMS Fairview Avenue</t>
    </r>
  </si>
  <si>
    <r>
      <rPr>
        <sz val="8"/>
        <color rgb="FF333333"/>
        <rFont val="Verdana"/>
      </rPr>
      <t>Smith &amp; Fifth Redevelopment 2024</t>
    </r>
  </si>
  <si>
    <r>
      <rPr>
        <sz val="8"/>
        <color rgb="FF333333"/>
        <rFont val="Verdana"/>
      </rPr>
      <t>Perry Commercial Center Development</t>
    </r>
  </si>
  <si>
    <r>
      <rPr>
        <sz val="8"/>
        <color rgb="FF333333"/>
        <rFont val="Verdana"/>
      </rPr>
      <t>Dublin Main Street Mixed-Use Development</t>
    </r>
  </si>
  <si>
    <r>
      <rPr>
        <sz val="8"/>
        <color rgb="FF333333"/>
        <rFont val="Verdana"/>
      </rPr>
      <t xml:space="preserve">Hook Road Industrial Redevelopment </t>
    </r>
  </si>
  <si>
    <r>
      <rPr>
        <sz val="8"/>
        <color rgb="FF333333"/>
        <rFont val="Verdana"/>
      </rPr>
      <t>Braddock Advanced Manufacturing Food Facility</t>
    </r>
  </si>
  <si>
    <r>
      <rPr>
        <sz val="8"/>
        <color rgb="FF333333"/>
        <rFont val="Verdana"/>
      </rPr>
      <t>Savello Hanover Expansion</t>
    </r>
  </si>
  <si>
    <r>
      <rPr>
        <sz val="8"/>
        <color rgb="FF333333"/>
        <rFont val="Verdana"/>
      </rPr>
      <t>ELEVATE - Strawberry Mansion Neighborhood Redevelopment</t>
    </r>
  </si>
  <si>
    <r>
      <rPr>
        <sz val="8"/>
        <color rgb="FF333333"/>
        <rFont val="Verdana"/>
      </rPr>
      <t>Mount Pleasant Glass Centre Improvements</t>
    </r>
  </si>
  <si>
    <r>
      <rPr>
        <sz val="8"/>
        <color rgb="FF333333"/>
        <rFont val="Verdana"/>
      </rPr>
      <t>Old Port Richmond Power Plant</t>
    </r>
  </si>
  <si>
    <r>
      <rPr>
        <sz val="8"/>
        <color rgb="FF333333"/>
        <rFont val="Verdana"/>
      </rPr>
      <t>Lehigh Valley International Airport Commercial Development II</t>
    </r>
  </si>
  <si>
    <r>
      <rPr>
        <sz val="8"/>
        <color rgb="FF333333"/>
        <rFont val="Verdana"/>
      </rPr>
      <t xml:space="preserve">South Greensburg Commons - Roof Replacement </t>
    </r>
  </si>
  <si>
    <r>
      <rPr>
        <sz val="8"/>
        <color rgb="FF333333"/>
        <rFont val="Verdana"/>
      </rPr>
      <t>Flagship Commons</t>
    </r>
  </si>
  <si>
    <r>
      <rPr>
        <sz val="8"/>
        <color rgb="FF333333"/>
        <rFont val="Verdana"/>
      </rPr>
      <t>Lincoln Place Development</t>
    </r>
  </si>
  <si>
    <r>
      <rPr>
        <sz val="8"/>
        <color rgb="FF333333"/>
        <rFont val="Verdana"/>
      </rPr>
      <t>Holy Redeemer Hospital Cancer Center Expansion II</t>
    </r>
  </si>
  <si>
    <r>
      <rPr>
        <sz val="8"/>
        <color rgb="FF333333"/>
        <rFont val="Verdana"/>
      </rPr>
      <t>Lower Gwynedd Public Works Facility II</t>
    </r>
  </si>
  <si>
    <r>
      <rPr>
        <sz val="8"/>
        <color rgb="FF333333"/>
        <rFont val="Verdana"/>
      </rPr>
      <t>Christ the King Health and Wellness Center</t>
    </r>
  </si>
  <si>
    <r>
      <rPr>
        <sz val="8"/>
        <color rgb="FF333333"/>
        <rFont val="Verdana"/>
      </rPr>
      <t>Strawberry Mansion Village</t>
    </r>
  </si>
  <si>
    <r>
      <rPr>
        <sz val="8"/>
        <color rgb="FF333333"/>
        <rFont val="Verdana"/>
      </rPr>
      <t>Clarion Hospital ICU and Med-Surg Renovation</t>
    </r>
  </si>
  <si>
    <r>
      <rPr>
        <sz val="8"/>
        <color rgb="FF333333"/>
        <rFont val="Verdana"/>
      </rPr>
      <t>All Saints Brewing Renovation</t>
    </r>
  </si>
  <si>
    <r>
      <rPr>
        <sz val="8"/>
        <color rgb="FF333333"/>
        <rFont val="Verdana"/>
      </rPr>
      <t>Julius Silvert New Warehouse Improvement</t>
    </r>
  </si>
  <si>
    <r>
      <rPr>
        <sz val="8"/>
        <color rgb="FF333333"/>
        <rFont val="Verdana"/>
      </rPr>
      <t>Wilkinsburg Borough Building Improvements</t>
    </r>
  </si>
  <si>
    <r>
      <rPr>
        <sz val="8"/>
        <color rgb="FF333333"/>
        <rFont val="Verdana"/>
      </rPr>
      <t>Southside Revitalization</t>
    </r>
  </si>
  <si>
    <r>
      <rPr>
        <sz val="8"/>
        <color rgb="FF333333"/>
        <rFont val="Verdana"/>
      </rPr>
      <t>Franklin Institute Master Plan III</t>
    </r>
  </si>
  <si>
    <r>
      <rPr>
        <sz val="8"/>
        <color rgb="FF333333"/>
        <rFont val="Verdana"/>
      </rPr>
      <t>Modern Living Solutions Housing Production Expansion</t>
    </r>
  </si>
  <si>
    <r>
      <rPr>
        <sz val="8"/>
        <color rgb="FF333333"/>
        <rFont val="Verdana"/>
      </rPr>
      <t>LaMott Senior</t>
    </r>
  </si>
  <si>
    <r>
      <rPr>
        <sz val="8"/>
        <color rgb="FF333333"/>
        <rFont val="Verdana"/>
      </rPr>
      <t>Whitpain Community Center</t>
    </r>
  </si>
  <si>
    <r>
      <rPr>
        <sz val="8"/>
        <color rgb="FF333333"/>
        <rFont val="Verdana"/>
      </rPr>
      <t>Bethlehem Area School District - Fountain Hill Elementary</t>
    </r>
  </si>
  <si>
    <r>
      <rPr>
        <sz val="8"/>
        <color rgb="FF333333"/>
        <rFont val="Verdana"/>
      </rPr>
      <t>CADES School Major Renovation</t>
    </r>
  </si>
  <si>
    <r>
      <rPr>
        <sz val="8"/>
        <color rgb="FF333333"/>
        <rFont val="Verdana"/>
      </rPr>
      <t xml:space="preserve">Cunova Service USA Building Expansion Titusville </t>
    </r>
  </si>
  <si>
    <r>
      <rPr>
        <sz val="8"/>
        <color rgb="FF333333"/>
        <rFont val="Verdana"/>
      </rPr>
      <t>Bartram Village Infrastructure</t>
    </r>
  </si>
  <si>
    <r>
      <rPr>
        <sz val="8"/>
        <color rgb="FF333333"/>
        <rFont val="Verdana"/>
      </rPr>
      <t>NYCRP Operational and Training Headquarters</t>
    </r>
  </si>
  <si>
    <r>
      <rPr>
        <sz val="8"/>
        <color rgb="FF333333"/>
        <rFont val="Verdana"/>
      </rPr>
      <t>DeSales University Robert J. Breslin Welcome Center</t>
    </r>
  </si>
  <si>
    <r>
      <rPr>
        <sz val="8"/>
        <color rgb="FF333333"/>
        <rFont val="Verdana"/>
      </rPr>
      <t xml:space="preserve">Municipal Community and Cultural Center </t>
    </r>
  </si>
  <si>
    <r>
      <rPr>
        <sz val="8"/>
        <color rgb="FF333333"/>
        <rFont val="Verdana"/>
      </rPr>
      <t>Farmer's Kitchen Organic French Fry Line</t>
    </r>
  </si>
  <si>
    <r>
      <rPr>
        <sz val="8"/>
        <color rgb="FF333333"/>
        <rFont val="Verdana"/>
      </rPr>
      <t>PCHS Homewood Medical Complex III</t>
    </r>
  </si>
  <si>
    <r>
      <rPr>
        <sz val="8"/>
        <color rgb="FF333333"/>
        <rFont val="Verdana"/>
      </rPr>
      <t>Shepard Recreation Center - Philadelphia Rebuild III</t>
    </r>
  </si>
  <si>
    <r>
      <rPr>
        <sz val="8"/>
        <color rgb="FF333333"/>
        <rFont val="Verdana"/>
      </rPr>
      <t>Dispatch UCity Lab</t>
    </r>
  </si>
  <si>
    <r>
      <rPr>
        <sz val="8"/>
        <color rgb="FF333333"/>
        <rFont val="Verdana"/>
      </rPr>
      <t>Maplewood Specialized Psychiatric Residential Treatment Facility</t>
    </r>
  </si>
  <si>
    <r>
      <rPr>
        <sz val="8"/>
        <color rgb="FF333333"/>
        <rFont val="Verdana"/>
      </rPr>
      <t>PHL Airport Terminals D-E Hold Room Improvements</t>
    </r>
  </si>
  <si>
    <r>
      <rPr>
        <sz val="8"/>
        <color rgb="FF333333"/>
        <rFont val="Verdana"/>
      </rPr>
      <t>South Fayette Community Center</t>
    </r>
  </si>
  <si>
    <r>
      <rPr>
        <sz val="8"/>
        <color rgb="FF333333"/>
        <rFont val="Verdana"/>
      </rPr>
      <t>Coatesville Transit Center</t>
    </r>
  </si>
  <si>
    <r>
      <rPr>
        <sz val="8"/>
        <color rgb="FF333333"/>
        <rFont val="Verdana"/>
      </rPr>
      <t>Empire Street Redevelopment</t>
    </r>
  </si>
  <si>
    <r>
      <rPr>
        <sz val="8"/>
        <color rgb="FF333333"/>
        <rFont val="Verdana"/>
      </rPr>
      <t>Monaghan Township Municipal Complex Reconstruction</t>
    </r>
  </si>
  <si>
    <r>
      <rPr>
        <sz val="8"/>
        <color rgb="FF333333"/>
        <rFont val="Verdana"/>
      </rPr>
      <t>Berks Waste and Rail Transfer Station</t>
    </r>
  </si>
  <si>
    <r>
      <rPr>
        <sz val="8"/>
        <color rgb="FF333333"/>
        <rFont val="Verdana"/>
      </rPr>
      <t>LVH Pocono Family Birth and Newborn Center</t>
    </r>
  </si>
  <si>
    <r>
      <rPr>
        <sz val="8"/>
        <color rgb="FF333333"/>
        <rFont val="Verdana"/>
      </rPr>
      <t>PHL Airport Terminals D-E Facade Curtain Wall Replacement</t>
    </r>
  </si>
  <si>
    <r>
      <rPr>
        <sz val="8"/>
        <color rgb="FF333333"/>
        <rFont val="Verdana"/>
      </rPr>
      <t>NASD New Elementary School and Education Center</t>
    </r>
  </si>
  <si>
    <r>
      <rPr>
        <sz val="8"/>
        <color rgb="FF333333"/>
        <rFont val="Verdana"/>
      </rPr>
      <t>Degenstein Campus Center</t>
    </r>
  </si>
  <si>
    <r>
      <rPr>
        <sz val="8"/>
        <color rgb="FF333333"/>
        <rFont val="Verdana"/>
      </rPr>
      <t xml:space="preserve">Hidden Still Car Barn and Rick House </t>
    </r>
  </si>
  <si>
    <r>
      <rPr>
        <sz val="8"/>
        <color rgb="FF333333"/>
        <rFont val="Verdana"/>
      </rPr>
      <t>LVH-Allentown Spine Hospital</t>
    </r>
  </si>
  <si>
    <r>
      <rPr>
        <sz val="8"/>
        <color rgb="FF333333"/>
        <rFont val="Verdana"/>
      </rPr>
      <t>HIP Site 55B Development</t>
    </r>
  </si>
  <si>
    <r>
      <rPr>
        <sz val="8"/>
        <color rgb="FF333333"/>
        <rFont val="Verdana"/>
      </rPr>
      <t>Interboro High School Additions and Renovations</t>
    </r>
  </si>
  <si>
    <r>
      <rPr>
        <sz val="8"/>
        <color rgb="FF333333"/>
        <rFont val="Verdana"/>
      </rPr>
      <t>Sheraden Park Rehabilitation</t>
    </r>
  </si>
  <si>
    <r>
      <rPr>
        <sz val="8"/>
        <color rgb="FF333333"/>
        <rFont val="Verdana"/>
      </rPr>
      <t>City of Johnstown Public Safety Building</t>
    </r>
  </si>
  <si>
    <r>
      <rPr>
        <sz val="8"/>
        <color rgb="FF333333"/>
        <rFont val="Verdana"/>
      </rPr>
      <t>Norristown Mixed Use Redevelopment at Main and Dekalb Streets</t>
    </r>
  </si>
  <si>
    <r>
      <rPr>
        <sz val="8"/>
        <color rgb="FF333333"/>
        <rFont val="Verdana"/>
      </rPr>
      <t>RACP Grist Miller - 2</t>
    </r>
  </si>
  <si>
    <r>
      <rPr>
        <sz val="8"/>
        <color rgb="FF333333"/>
        <rFont val="Verdana"/>
      </rPr>
      <t>Canonsburg Hospital Revitalization Plan</t>
    </r>
  </si>
  <si>
    <r>
      <rPr>
        <sz val="8"/>
        <color rgb="FF333333"/>
        <rFont val="Verdana"/>
      </rPr>
      <t>Wilma Theater Improvements</t>
    </r>
  </si>
  <si>
    <r>
      <rPr>
        <sz val="8"/>
        <color rgb="FF333333"/>
        <rFont val="Verdana"/>
      </rPr>
      <t>Saint Vincent Hospital Infrastructure &amp; Retail Pharmacy</t>
    </r>
  </si>
  <si>
    <r>
      <rPr>
        <sz val="8"/>
        <color rgb="FF333333"/>
        <rFont val="Verdana"/>
      </rPr>
      <t>Moravian University Haupert Union Building (HUB)</t>
    </r>
  </si>
  <si>
    <r>
      <rPr>
        <sz val="8"/>
        <color rgb="FF333333"/>
        <rFont val="Verdana"/>
      </rPr>
      <t>N. Charles St Affordable Homeownership</t>
    </r>
  </si>
  <si>
    <r>
      <rPr>
        <sz val="8"/>
        <color rgb="FF333333"/>
        <rFont val="Verdana"/>
      </rPr>
      <t>Middletown Township Hilton Garden Inn and Suites</t>
    </r>
  </si>
  <si>
    <r>
      <rPr>
        <sz val="8"/>
        <color rgb="FF333333"/>
        <rFont val="Verdana"/>
      </rPr>
      <t>New Facility for Kennett Area Community Service</t>
    </r>
  </si>
  <si>
    <r>
      <rPr>
        <sz val="8"/>
        <color rgb="FF333333"/>
        <rFont val="Verdana"/>
      </rPr>
      <t>Dixie Cup Factory Site Redevelopment</t>
    </r>
  </si>
  <si>
    <r>
      <rPr>
        <sz val="8"/>
        <color rgb="FF333333"/>
        <rFont val="Verdana"/>
      </rPr>
      <t>Elite Athlete Training Complex - AWK Development</t>
    </r>
  </si>
  <si>
    <r>
      <rPr>
        <sz val="8"/>
        <color rgb="FF333333"/>
        <rFont val="Verdana"/>
      </rPr>
      <t>G and F Realty Redevelopment</t>
    </r>
  </si>
  <si>
    <r>
      <rPr>
        <sz val="8"/>
        <color rgb="FF333333"/>
        <rFont val="Verdana"/>
      </rPr>
      <t>MaKen Studios East at 3800 Jasper</t>
    </r>
  </si>
  <si>
    <r>
      <rPr>
        <sz val="8"/>
        <color rgb="FF333333"/>
        <rFont val="Verdana"/>
      </rPr>
      <t>Wissahickon Valley Park Historic Structures Rehabilitation</t>
    </r>
  </si>
  <si>
    <r>
      <rPr>
        <sz val="8"/>
        <color rgb="FF333333"/>
        <rFont val="Verdana"/>
      </rPr>
      <t>Cohocksink Recreation Center - Philadelphia Rebuild</t>
    </r>
  </si>
  <si>
    <r>
      <rPr>
        <sz val="8"/>
        <color rgb="FF333333"/>
        <rFont val="Verdana"/>
      </rPr>
      <t>Self Help Movement Renovation and Restoration</t>
    </r>
  </si>
  <si>
    <r>
      <rPr>
        <sz val="8"/>
        <color rgb="FF333333"/>
        <rFont val="Verdana"/>
      </rPr>
      <t>Community Progress Council Integrated Services Building</t>
    </r>
  </si>
  <si>
    <r>
      <rPr>
        <sz val="8"/>
        <color rgb="FF333333"/>
        <rFont val="Verdana"/>
      </rPr>
      <t>3711 Germantown Avenue</t>
    </r>
  </si>
  <si>
    <r>
      <rPr>
        <sz val="8"/>
        <color rgb="FF333333"/>
        <rFont val="Verdana"/>
      </rPr>
      <t xml:space="preserve">Natural Lands - Stroud Preserve </t>
    </r>
  </si>
  <si>
    <r>
      <rPr>
        <sz val="8"/>
        <color rgb="FF333333"/>
        <rFont val="Verdana"/>
      </rPr>
      <t>Big Picture Philadelphia Workforce Development Center</t>
    </r>
  </si>
  <si>
    <r>
      <rPr>
        <sz val="8"/>
        <color rgb="FF333333"/>
        <rFont val="Verdana"/>
      </rPr>
      <t>Elmwood Park Zoo Animal Hospital and Welcome Center</t>
    </r>
  </si>
  <si>
    <r>
      <rPr>
        <sz val="8"/>
        <color rgb="FF333333"/>
        <rFont val="Verdana"/>
      </rPr>
      <t>AAI Vision Plan Pilot Block</t>
    </r>
  </si>
  <si>
    <r>
      <rPr>
        <sz val="8"/>
        <color rgb="FF333333"/>
        <rFont val="Verdana"/>
      </rPr>
      <t>Derry Business Park Redevelopment</t>
    </r>
  </si>
  <si>
    <r>
      <rPr>
        <sz val="8"/>
        <color rgb="FF333333"/>
        <rFont val="Verdana"/>
      </rPr>
      <t>Provco Pinegood Golph, LLC</t>
    </r>
  </si>
  <si>
    <r>
      <rPr>
        <sz val="8"/>
        <color rgb="FF333333"/>
        <rFont val="Verdana"/>
      </rPr>
      <t>Franklin Township Municipal Building Renovations</t>
    </r>
  </si>
  <si>
    <r>
      <rPr>
        <sz val="8"/>
        <color rgb="FF333333"/>
        <rFont val="Verdana"/>
      </rPr>
      <t>Stevens Elementary School Redevelopment</t>
    </r>
  </si>
  <si>
    <r>
      <rPr>
        <sz val="8"/>
        <color rgb="FF333333"/>
        <rFont val="Verdana"/>
      </rPr>
      <t>Old National Bank of Schwenksville Adaptive Re-Use</t>
    </r>
  </si>
  <si>
    <r>
      <rPr>
        <sz val="8"/>
        <color rgb="FF333333"/>
        <rFont val="Verdana"/>
      </rPr>
      <t>Historic Carman Gardens Health Center</t>
    </r>
  </si>
  <si>
    <r>
      <rPr>
        <sz val="8"/>
        <color rgb="FF333333"/>
        <rFont val="Verdana"/>
      </rPr>
      <t>Fox Chase Advanced Treatment Center</t>
    </r>
  </si>
  <si>
    <r>
      <rPr>
        <sz val="8"/>
        <color rgb="FF333333"/>
        <rFont val="Verdana"/>
      </rPr>
      <t>3419 Kensington Avenue - CaPhe Roasters</t>
    </r>
  </si>
  <si>
    <r>
      <rPr>
        <sz val="8"/>
        <color rgb="FF333333"/>
        <rFont val="Verdana"/>
      </rPr>
      <t>McAdoo Solar and Energy Storage Facility</t>
    </r>
  </si>
  <si>
    <r>
      <rPr>
        <sz val="8"/>
        <color rgb="FF333333"/>
        <rFont val="Verdana"/>
      </rPr>
      <t>2217 Lincoln Hwy East Lancaster</t>
    </r>
  </si>
  <si>
    <r>
      <rPr>
        <sz val="8"/>
        <color rgb="FF333333"/>
        <rFont val="Verdana"/>
      </rPr>
      <t>Riverside Borough and Community Building</t>
    </r>
  </si>
  <si>
    <r>
      <rPr>
        <sz val="8"/>
        <color rgb="FF333333"/>
        <rFont val="Verdana"/>
      </rPr>
      <t>Oakland Crossings - Urban Center Mixed Use District (UC-MU)</t>
    </r>
  </si>
  <si>
    <r>
      <rPr>
        <sz val="8"/>
        <color rgb="FF333333"/>
        <rFont val="Verdana"/>
      </rPr>
      <t>Centre Region Tennis Facility</t>
    </r>
  </si>
  <si>
    <r>
      <rPr>
        <sz val="8"/>
        <color rgb="FF333333"/>
        <rFont val="Verdana"/>
      </rPr>
      <t>Jewish Community Alliance of Northeastern PA Illumination Redevelopment</t>
    </r>
  </si>
  <si>
    <r>
      <rPr>
        <sz val="8"/>
        <color rgb="FF333333"/>
        <rFont val="Verdana"/>
      </rPr>
      <t>Gettysburg Scenic Railroad Depot</t>
    </r>
  </si>
  <si>
    <r>
      <rPr>
        <sz val="8"/>
        <color rgb="FF333333"/>
        <rFont val="Verdana"/>
      </rPr>
      <t>Greenhill Court Infrastructure</t>
    </r>
  </si>
  <si>
    <r>
      <rPr>
        <sz val="8"/>
        <color rgb="FF333333"/>
        <rFont val="Verdana"/>
      </rPr>
      <t xml:space="preserve">Residences at Allegheny Commons </t>
    </r>
  </si>
  <si>
    <r>
      <rPr>
        <sz val="8"/>
        <color rgb="FF333333"/>
        <rFont val="Verdana"/>
      </rPr>
      <t>Beacon of Hope</t>
    </r>
  </si>
  <si>
    <r>
      <rPr>
        <sz val="8"/>
        <color rgb="FF333333"/>
        <rFont val="Verdana"/>
      </rPr>
      <t>Allegheny YMCA Renovation</t>
    </r>
  </si>
  <si>
    <r>
      <rPr>
        <sz val="8"/>
        <color rgb="FF333333"/>
        <rFont val="Verdana"/>
      </rPr>
      <t xml:space="preserve">Greening Phipps Garden Center: Building Community Sustainability </t>
    </r>
  </si>
  <si>
    <r>
      <rPr>
        <sz val="8"/>
        <color rgb="FF333333"/>
        <rFont val="Verdana"/>
      </rPr>
      <t>Murphy Recreation Center - Philadelphia Rebuild</t>
    </r>
  </si>
  <si>
    <r>
      <rPr>
        <sz val="8"/>
        <color rgb="FF333333"/>
        <rFont val="Verdana"/>
      </rPr>
      <t xml:space="preserve">Block E Garage - Mixed Use - Lower Hill </t>
    </r>
  </si>
  <si>
    <r>
      <rPr>
        <sz val="8"/>
        <color rgb="FF333333"/>
        <rFont val="Verdana"/>
      </rPr>
      <t>Pop District Live Performance and Event Venue II</t>
    </r>
  </si>
  <si>
    <r>
      <rPr>
        <sz val="8"/>
        <color rgb="FF333333"/>
        <rFont val="Verdana"/>
      </rPr>
      <t>322 Adams Avenue</t>
    </r>
  </si>
  <si>
    <r>
      <rPr>
        <sz val="8"/>
        <color rgb="FF333333"/>
        <rFont val="Verdana"/>
      </rPr>
      <t>Doylestown Veterans Infrastructure</t>
    </r>
  </si>
  <si>
    <r>
      <rPr>
        <sz val="8"/>
        <color rgb="FF333333"/>
        <rFont val="Verdana"/>
      </rPr>
      <t>Univ. of Pittsburgh-Greensburg Life Sciences Bld. Phase II</t>
    </r>
  </si>
  <si>
    <r>
      <rPr>
        <sz val="8"/>
        <color rgb="FF333333"/>
        <rFont val="Verdana"/>
      </rPr>
      <t>Stonecrest Multi-Tenant Facility Phase II</t>
    </r>
  </si>
  <si>
    <r>
      <rPr>
        <sz val="8"/>
        <color rgb="FF333333"/>
        <rFont val="Verdana"/>
      </rPr>
      <t>Arch Street Meeting House Infrastructure Improvements</t>
    </r>
  </si>
  <si>
    <r>
      <rPr>
        <sz val="8"/>
        <color rgb="FF333333"/>
        <rFont val="Verdana"/>
      </rPr>
      <t>Saint Vincent College Library Annex</t>
    </r>
  </si>
  <si>
    <r>
      <rPr>
        <sz val="8"/>
        <color rgb="FF333333"/>
        <rFont val="Verdana"/>
      </rPr>
      <t>Al Aqsa School Expansion</t>
    </r>
  </si>
  <si>
    <r>
      <rPr>
        <sz val="8"/>
        <color rgb="FF333333"/>
        <rFont val="Verdana"/>
      </rPr>
      <t>933 Penn Ave Redevelopment</t>
    </r>
  </si>
  <si>
    <r>
      <rPr>
        <sz val="8"/>
        <color rgb="FF333333"/>
        <rFont val="Verdana"/>
      </rPr>
      <t xml:space="preserve">Ink Building </t>
    </r>
  </si>
  <si>
    <r>
      <rPr>
        <sz val="8"/>
        <color rgb="FF333333"/>
        <rFont val="Verdana"/>
      </rPr>
      <t>Independence Seaport Museum Critical HVAC Replacement</t>
    </r>
  </si>
  <si>
    <r>
      <rPr>
        <sz val="8"/>
        <color rgb="FF333333"/>
        <rFont val="Verdana"/>
      </rPr>
      <t>UPMC Altoona Emergency Psychiatric Unit</t>
    </r>
  </si>
  <si>
    <r>
      <rPr>
        <sz val="8"/>
        <color rgb="FF333333"/>
        <rFont val="Verdana"/>
      </rPr>
      <t>City Club Apartments Pittsburgh II</t>
    </r>
  </si>
  <si>
    <r>
      <rPr>
        <sz val="8"/>
        <color rgb="FF333333"/>
        <rFont val="Verdana"/>
      </rPr>
      <t>Mansfield Flood Mitigation</t>
    </r>
  </si>
  <si>
    <r>
      <rPr>
        <sz val="8"/>
        <color rgb="FF333333"/>
        <rFont val="Verdana"/>
      </rPr>
      <t>Benchmark School - Connecting Communities</t>
    </r>
  </si>
  <si>
    <r>
      <rPr>
        <sz val="8"/>
        <color rgb="FF333333"/>
        <rFont val="Verdana"/>
      </rPr>
      <t>National Liberty Museum Community Cafe</t>
    </r>
  </si>
  <si>
    <r>
      <rPr>
        <sz val="8"/>
        <color rgb="FF333333"/>
        <rFont val="Verdana"/>
      </rPr>
      <t xml:space="preserve">Patriot Wellness Center </t>
    </r>
  </si>
  <si>
    <r>
      <rPr>
        <sz val="8"/>
        <color rgb="FF333333"/>
        <rFont val="Verdana"/>
      </rPr>
      <t>Dutchtown Commons 2024</t>
    </r>
  </si>
  <si>
    <r>
      <rPr>
        <sz val="8"/>
        <color rgb="FF333333"/>
        <rFont val="Verdana"/>
      </rPr>
      <t>Messiah Lifeways Campus Revitalization</t>
    </r>
  </si>
  <si>
    <r>
      <rPr>
        <sz val="8"/>
        <color rgb="FF333333"/>
        <rFont val="Verdana"/>
      </rPr>
      <t>Reconstruction of Carousel House - Philadelphia Rebuild II</t>
    </r>
  </si>
  <si>
    <r>
      <rPr>
        <sz val="8"/>
        <color rgb="FF333333"/>
        <rFont val="Verdana"/>
      </rPr>
      <t>Greater Philadelphia Health Action at 2230 Island Ave</t>
    </r>
  </si>
  <si>
    <r>
      <rPr>
        <sz val="8"/>
        <color rgb="FF333333"/>
        <rFont val="Verdana"/>
      </rPr>
      <t>Morris Animal Refuge New Shelter</t>
    </r>
  </si>
  <si>
    <r>
      <rPr>
        <sz val="8"/>
        <color rgb="FF333333"/>
        <rFont val="Verdana"/>
      </rPr>
      <t>Peacock Lifeways York Expansion</t>
    </r>
  </si>
  <si>
    <r>
      <rPr>
        <sz val="8"/>
        <color rgb="FF333333"/>
        <rFont val="Verdana"/>
      </rPr>
      <t>Project Resolve - Erie II</t>
    </r>
  </si>
  <si>
    <r>
      <rPr>
        <sz val="8"/>
        <color rgb="FF333333"/>
        <rFont val="Verdana"/>
      </rPr>
      <t>Biotechnology Incubator Expansion - Phase V</t>
    </r>
  </si>
  <si>
    <r>
      <rPr>
        <sz val="8"/>
        <color rgb="FF333333"/>
        <rFont val="Verdana"/>
      </rPr>
      <t>Mifflin County Community Revitalization Initiative</t>
    </r>
  </si>
  <si>
    <r>
      <rPr>
        <sz val="8"/>
        <color rgb="FF333333"/>
        <rFont val="Verdana"/>
      </rPr>
      <t>Philadelphia Immigration Museum and Complex</t>
    </r>
  </si>
  <si>
    <r>
      <rPr>
        <sz val="8"/>
        <color rgb="FF333333"/>
        <rFont val="Verdana"/>
      </rPr>
      <t>Hanley Library Renovation</t>
    </r>
  </si>
  <si>
    <r>
      <rPr>
        <sz val="8"/>
        <color rgb="FF333333"/>
        <rFont val="Verdana"/>
      </rPr>
      <t>Nurture Nature Center Improvements</t>
    </r>
  </si>
  <si>
    <r>
      <rPr>
        <sz val="8"/>
        <color rgb="FF333333"/>
        <rFont val="Verdana"/>
      </rPr>
      <t>1001 State Street Anchor Building Development</t>
    </r>
  </si>
  <si>
    <r>
      <rPr>
        <sz val="8"/>
        <color rgb="FF333333"/>
        <rFont val="Verdana"/>
      </rPr>
      <t>Renovations for Glen Foerd Mansion and Carriage House</t>
    </r>
  </si>
  <si>
    <r>
      <rPr>
        <sz val="8"/>
        <color rgb="FF333333"/>
        <rFont val="Verdana"/>
      </rPr>
      <t>421 Seventh Avenue Apartments</t>
    </r>
  </si>
  <si>
    <r>
      <rPr>
        <sz val="8"/>
        <color rgb="FF333333"/>
        <rFont val="Verdana"/>
      </rPr>
      <t>McKean County Incubator-Accelerator</t>
    </r>
  </si>
  <si>
    <r>
      <rPr>
        <sz val="8"/>
        <color rgb="FF333333"/>
        <rFont val="Verdana"/>
      </rPr>
      <t>Quakertown Revitalization</t>
    </r>
  </si>
  <si>
    <r>
      <rPr>
        <sz val="8"/>
        <color rgb="FF333333"/>
        <rFont val="Verdana"/>
      </rPr>
      <t>Public Works Building Safety and Relocation</t>
    </r>
  </si>
  <si>
    <r>
      <rPr>
        <sz val="8"/>
        <color rgb="FF333333"/>
        <rFont val="Verdana"/>
      </rPr>
      <t>District 29 Commercial Sitework</t>
    </r>
  </si>
  <si>
    <r>
      <rPr>
        <sz val="8"/>
        <color rgb="FF333333"/>
        <rFont val="Verdana"/>
      </rPr>
      <t>Delaware Valley University Poultry Science Center</t>
    </r>
  </si>
  <si>
    <r>
      <rPr>
        <sz val="8"/>
        <color rgb="FF333333"/>
        <rFont val="Verdana"/>
      </rPr>
      <t>Executive Building LP – City of McKeesport</t>
    </r>
  </si>
  <si>
    <r>
      <rPr>
        <sz val="8"/>
        <color rgb="FF333333"/>
        <rFont val="Verdana"/>
      </rPr>
      <t xml:space="preserve">MCTI Conference Center </t>
    </r>
  </si>
  <si>
    <r>
      <rPr>
        <sz val="8"/>
        <color rgb="FF333333"/>
        <rFont val="Verdana"/>
      </rPr>
      <t>Pocono Center for the Arts</t>
    </r>
  </si>
  <si>
    <r>
      <rPr>
        <sz val="8"/>
        <color rgb="FF333333"/>
        <rFont val="Verdana"/>
      </rPr>
      <t>Glenburn Township Public Service Building</t>
    </r>
  </si>
  <si>
    <r>
      <rPr>
        <sz val="8"/>
        <color rgb="FF333333"/>
        <rFont val="Verdana"/>
      </rPr>
      <t>Bryn Mawr Hospital Radiology Suite</t>
    </r>
  </si>
  <si>
    <r>
      <rPr>
        <sz val="8"/>
        <color rgb="FF333333"/>
        <rFont val="Verdana"/>
      </rPr>
      <t>Doe Run Mixed-Use Development</t>
    </r>
  </si>
  <si>
    <r>
      <rPr>
        <sz val="8"/>
        <color rgb="FF333333"/>
        <rFont val="Verdana"/>
      </rPr>
      <t>Philadelphia Theatre Company Studio Construction</t>
    </r>
  </si>
  <si>
    <r>
      <rPr>
        <sz val="8"/>
        <color rgb="FF333333"/>
        <rFont val="Verdana"/>
      </rPr>
      <t>Hampden Pool Sprayground Rehabilitation</t>
    </r>
  </si>
  <si>
    <r>
      <rPr>
        <sz val="8"/>
        <color rgb="FF333333"/>
        <rFont val="Verdana"/>
      </rPr>
      <t>Quaker Valley High School</t>
    </r>
  </si>
  <si>
    <r>
      <rPr>
        <sz val="8"/>
        <color rgb="FF333333"/>
        <rFont val="Verdana"/>
      </rPr>
      <t>Paoli Hospital Patient Beds</t>
    </r>
  </si>
  <si>
    <r>
      <rPr>
        <sz val="8"/>
        <color rgb="FF333333"/>
        <rFont val="Verdana"/>
      </rPr>
      <t>Sharswood Tenant Fit Outs</t>
    </r>
  </si>
  <si>
    <r>
      <rPr>
        <sz val="8"/>
        <color rgb="FF333333"/>
        <rFont val="Verdana"/>
      </rPr>
      <t xml:space="preserve">Fairmont Ave Performing Arts Center </t>
    </r>
  </si>
  <si>
    <r>
      <rPr>
        <sz val="8"/>
        <color rgb="FF333333"/>
        <rFont val="Verdana"/>
      </rPr>
      <t>National Wrestling and Performance Center</t>
    </r>
  </si>
  <si>
    <r>
      <rPr>
        <sz val="8"/>
        <color rgb="FF333333"/>
        <rFont val="Verdana"/>
      </rPr>
      <t>Da Vinci Science Center Downtown Allentown 5</t>
    </r>
  </si>
  <si>
    <r>
      <rPr>
        <sz val="8"/>
        <color rgb="FF333333"/>
        <rFont val="Verdana"/>
      </rPr>
      <t>Rebman Building Grocery Fit Out</t>
    </r>
  </si>
  <si>
    <r>
      <rPr>
        <sz val="8"/>
        <color rgb="FF333333"/>
        <rFont val="Verdana"/>
      </rPr>
      <t>Sports and Athletic Complex at Montour Junction IV</t>
    </r>
  </si>
  <si>
    <r>
      <rPr>
        <sz val="8"/>
        <color rgb="FF333333"/>
        <rFont val="Verdana"/>
      </rPr>
      <t>Creating the Mellon Square District Experience</t>
    </r>
  </si>
  <si>
    <r>
      <rPr>
        <sz val="8"/>
        <color rgb="FF333333"/>
        <rFont val="Verdana"/>
      </rPr>
      <t>Calder Gardens Construction, Phase IV</t>
    </r>
  </si>
  <si>
    <r>
      <rPr>
        <sz val="8"/>
        <color rgb="FF333333"/>
        <rFont val="Verdana"/>
      </rPr>
      <t>ASPIRA Gym and Community Center</t>
    </r>
  </si>
  <si>
    <r>
      <rPr>
        <sz val="8"/>
        <color rgb="FF333333"/>
        <rFont val="Verdana"/>
      </rPr>
      <t>Philly House Dining Hall</t>
    </r>
  </si>
  <si>
    <r>
      <rPr>
        <sz val="8"/>
        <color rgb="FF333333"/>
        <rFont val="Verdana"/>
      </rPr>
      <t>Schuylkill Center for Environmental Education</t>
    </r>
  </si>
  <si>
    <r>
      <rPr>
        <sz val="8"/>
        <color rgb="FF333333"/>
        <rFont val="Verdana"/>
      </rPr>
      <t>Downtown Pottstown Job Retention and Creation Initiative</t>
    </r>
  </si>
  <si>
    <r>
      <rPr>
        <sz val="8"/>
        <color rgb="FF333333"/>
        <rFont val="Verdana"/>
      </rPr>
      <t>Community Park Synthetic Turf and Recreation</t>
    </r>
  </si>
  <si>
    <r>
      <rPr>
        <sz val="8"/>
        <color rgb="FF333333"/>
        <rFont val="Verdana"/>
      </rPr>
      <t>Wayne County Advanced Manufacturing Facility II</t>
    </r>
  </si>
  <si>
    <r>
      <rPr>
        <sz val="8"/>
        <color rgb="FF333333"/>
        <rFont val="Verdana"/>
      </rPr>
      <t xml:space="preserve">100 Neshaminy Boulevard Redevelopment </t>
    </r>
  </si>
  <si>
    <r>
      <rPr>
        <sz val="8"/>
        <color rgb="FF333333"/>
        <rFont val="Verdana"/>
      </rPr>
      <t>Community College of Philadelphia North East Regional Center</t>
    </r>
  </si>
  <si>
    <r>
      <rPr>
        <sz val="8"/>
        <color rgb="FF333333"/>
        <rFont val="Verdana"/>
      </rPr>
      <t>Elizabeth Forward High School Renovation</t>
    </r>
  </si>
  <si>
    <r>
      <rPr>
        <sz val="8"/>
        <color rgb="FF333333"/>
        <rFont val="Verdana"/>
      </rPr>
      <t>Swatara Township Municipal Complex Facility</t>
    </r>
  </si>
  <si>
    <r>
      <rPr>
        <sz val="8"/>
        <color rgb="FF333333"/>
        <rFont val="Verdana"/>
      </rPr>
      <t>Clearfield Commercial Development</t>
    </r>
  </si>
  <si>
    <r>
      <rPr>
        <sz val="8"/>
        <color rgb="FF333333"/>
        <rFont val="Verdana"/>
      </rPr>
      <t xml:space="preserve">EPIcenter by Tanger </t>
    </r>
  </si>
  <si>
    <r>
      <rPr>
        <sz val="8"/>
        <color rgb="FF333333"/>
        <rFont val="Verdana"/>
      </rPr>
      <t>East Stroudsburg University Athletic Facilities Renovation</t>
    </r>
  </si>
  <si>
    <r>
      <rPr>
        <sz val="8"/>
        <color rgb="FF333333"/>
        <rFont val="Verdana"/>
      </rPr>
      <t>Bristol Borough Consolidated Fire Station</t>
    </r>
  </si>
  <si>
    <r>
      <rPr>
        <sz val="8"/>
        <color rgb="FF333333"/>
        <rFont val="Verdana"/>
      </rPr>
      <t>Renovate Sullivan Hall - Seton Hill University Campus II</t>
    </r>
  </si>
  <si>
    <r>
      <rPr>
        <sz val="8"/>
        <color rgb="FF333333"/>
        <rFont val="Verdana"/>
      </rPr>
      <t>Trainer Borough Municipal Complex</t>
    </r>
  </si>
  <si>
    <r>
      <rPr>
        <sz val="8"/>
        <color rgb="FF333333"/>
        <rFont val="Verdana"/>
      </rPr>
      <t>Hazelwood Green Brownfield Redevelopment 2</t>
    </r>
  </si>
  <si>
    <r>
      <rPr>
        <sz val="8"/>
        <color rgb="FF333333"/>
        <rFont val="Verdana"/>
      </rPr>
      <t>John C Anderson Cultural Center - Philadelphia Rebuild</t>
    </r>
  </si>
  <si>
    <r>
      <rPr>
        <sz val="8"/>
        <color rgb="FF333333"/>
        <rFont val="Verdana"/>
      </rPr>
      <t>Julia House II</t>
    </r>
  </si>
  <si>
    <r>
      <rPr>
        <sz val="8"/>
        <color rgb="FF333333"/>
        <rFont val="Verdana"/>
      </rPr>
      <t>Adams Hollow Creek Flood Mitigation</t>
    </r>
  </si>
  <si>
    <r>
      <rPr>
        <sz val="8"/>
        <color rgb="FF333333"/>
        <rFont val="Verdana"/>
      </rPr>
      <t>Red Land High School Athletic Fields</t>
    </r>
  </si>
  <si>
    <r>
      <rPr>
        <sz val="8"/>
        <color rgb="FF333333"/>
        <rFont val="Verdana"/>
      </rPr>
      <t>Highmark Stadium Expansion</t>
    </r>
  </si>
  <si>
    <r>
      <rPr>
        <sz val="8"/>
        <color rgb="FF333333"/>
        <rFont val="Verdana"/>
      </rPr>
      <t>1762 Historic Restoration</t>
    </r>
  </si>
  <si>
    <r>
      <rPr>
        <sz val="8"/>
        <color rgb="FF333333"/>
        <rFont val="Verdana"/>
      </rPr>
      <t>West Philadelphia Corps 5501 Market St</t>
    </r>
  </si>
  <si>
    <r>
      <rPr>
        <sz val="8"/>
        <color rgb="FF333333"/>
        <rFont val="Verdana"/>
      </rPr>
      <t xml:space="preserve">Thomson House </t>
    </r>
  </si>
  <si>
    <r>
      <rPr>
        <sz val="8"/>
        <color rgb="FF333333"/>
        <rFont val="Verdana"/>
      </rPr>
      <t>Horace Mann Village II</t>
    </r>
  </si>
  <si>
    <r>
      <rPr>
        <sz val="8"/>
        <color rgb="FF333333"/>
        <rFont val="Verdana"/>
      </rPr>
      <t>Cedar Run Business Park Sitework</t>
    </r>
  </si>
  <si>
    <r>
      <rPr>
        <sz val="8"/>
        <color rgb="FF333333"/>
        <rFont val="Verdana"/>
      </rPr>
      <t>Sanatoga Area Transportation Improvements</t>
    </r>
  </si>
  <si>
    <r>
      <rPr>
        <sz val="8"/>
        <color rgb="FF333333"/>
        <rFont val="Verdana"/>
      </rPr>
      <t>River Materials Transloading Expansion</t>
    </r>
  </si>
  <si>
    <r>
      <rPr>
        <sz val="8"/>
        <color rgb="FF333333"/>
        <rFont val="Verdana"/>
      </rPr>
      <t>Grey Hospitality Development</t>
    </r>
  </si>
  <si>
    <r>
      <rPr>
        <sz val="8"/>
        <color rgb="FF333333"/>
        <rFont val="Verdana"/>
      </rPr>
      <t>Lee Cultural Center Renovation</t>
    </r>
  </si>
  <si>
    <r>
      <rPr>
        <sz val="8"/>
        <color rgb="FF333333"/>
        <rFont val="Verdana"/>
      </rPr>
      <t>Parkside Game Fields - Philadelphia Rebuild</t>
    </r>
  </si>
  <si>
    <r>
      <rPr>
        <sz val="8"/>
        <color rgb="FF333333"/>
        <rFont val="Verdana"/>
      </rPr>
      <t>Eastern State Penitentiary Historic Site Cellblock 3 Roofing</t>
    </r>
  </si>
  <si>
    <r>
      <rPr>
        <sz val="8"/>
        <color rgb="FF333333"/>
        <rFont val="Verdana"/>
      </rPr>
      <t>Wilsbach Solar</t>
    </r>
  </si>
  <si>
    <r>
      <rPr>
        <sz val="8"/>
        <color rgb="FF333333"/>
        <rFont val="Verdana"/>
      </rPr>
      <t>Wilkinsburg Center for Civic Arts Education</t>
    </r>
  </si>
  <si>
    <r>
      <rPr>
        <sz val="8"/>
        <color rgb="FF333333"/>
        <rFont val="Verdana"/>
      </rPr>
      <t>Liberty Avenue Arts Center</t>
    </r>
  </si>
  <si>
    <r>
      <rPr>
        <sz val="8"/>
        <color rgb="FF333333"/>
        <rFont val="Verdana"/>
      </rPr>
      <t>Frosty Valley Resort Improvement</t>
    </r>
  </si>
  <si>
    <r>
      <rPr>
        <sz val="8"/>
        <color rgb="FF333333"/>
        <rFont val="Verdana"/>
      </rPr>
      <t>Arch Street UM Church Historic Building Restoration II</t>
    </r>
  </si>
  <si>
    <r>
      <rPr>
        <sz val="8"/>
        <color rgb="FF333333"/>
        <rFont val="Verdana"/>
      </rPr>
      <t>St. Clair Hospital Center for Health Sciences and Medical Education</t>
    </r>
  </si>
  <si>
    <r>
      <rPr>
        <sz val="8"/>
        <color rgb="FF333333"/>
        <rFont val="Verdana"/>
      </rPr>
      <t>Blair Regional YMCA Early Learning Center</t>
    </r>
  </si>
  <si>
    <r>
      <rPr>
        <sz val="8"/>
        <color rgb="FF333333"/>
        <rFont val="Verdana"/>
      </rPr>
      <t>Penn Highlands Mon Valley Cardiac Catheterization Lab</t>
    </r>
  </si>
  <si>
    <r>
      <rPr>
        <sz val="8"/>
        <color rgb="FF333333"/>
        <rFont val="Verdana"/>
      </rPr>
      <t>LifePath Homeless Shelter Relocation and Expansion</t>
    </r>
  </si>
  <si>
    <r>
      <rPr>
        <sz val="8"/>
        <color rgb="FF333333"/>
        <rFont val="Verdana"/>
      </rPr>
      <t>ClearWater Community Conservation Center</t>
    </r>
  </si>
  <si>
    <r>
      <rPr>
        <sz val="8"/>
        <color rgb="FF333333"/>
        <rFont val="Verdana"/>
      </rPr>
      <t>Hays Manor Redevelopment</t>
    </r>
  </si>
  <si>
    <r>
      <rPr>
        <sz val="8"/>
        <color rgb="FF333333"/>
        <rFont val="Verdana"/>
      </rPr>
      <t>Fire and Life Safety at Philadelphia Museum of Art II</t>
    </r>
  </si>
  <si>
    <r>
      <rPr>
        <sz val="8"/>
        <color rgb="FF333333"/>
        <rFont val="Verdana"/>
      </rPr>
      <t>Astrobotic Capital Expansion - Western Avenue</t>
    </r>
  </si>
  <si>
    <r>
      <rPr>
        <sz val="8"/>
        <color rgb="FF333333"/>
        <rFont val="Verdana"/>
      </rPr>
      <t>Frankford Affordable Living II</t>
    </r>
  </si>
  <si>
    <r>
      <rPr>
        <sz val="8"/>
        <color rgb="FF333333"/>
        <rFont val="Verdana"/>
      </rPr>
      <t>West Deer Township Municipal Complex II</t>
    </r>
  </si>
  <si>
    <r>
      <rPr>
        <sz val="8"/>
        <color rgb="FF333333"/>
        <rFont val="Verdana"/>
      </rPr>
      <t>Waste Management Dock Facility Improvement</t>
    </r>
  </si>
  <si>
    <r>
      <rPr>
        <sz val="8"/>
        <color rgb="FF333333"/>
        <rFont val="Verdana"/>
      </rPr>
      <t>Corporate Aircraft Hangar Northside Complex</t>
    </r>
  </si>
  <si>
    <r>
      <rPr>
        <sz val="8"/>
        <color rgb="FF333333"/>
        <rFont val="Verdana"/>
      </rPr>
      <t>RIDC Westmoreland PennSTART Redevelopment</t>
    </r>
  </si>
  <si>
    <r>
      <rPr>
        <sz val="8"/>
        <color rgb="FF333333"/>
        <rFont val="Verdana"/>
      </rPr>
      <t>Lycoming Valley View Facility Improvement</t>
    </r>
  </si>
  <si>
    <r>
      <rPr>
        <sz val="8"/>
        <color rgb="FF333333"/>
        <rFont val="Verdana"/>
      </rPr>
      <t>Montour Redevelopment</t>
    </r>
  </si>
  <si>
    <r>
      <rPr>
        <sz val="8"/>
        <color rgb="FF333333"/>
        <rFont val="Verdana"/>
      </rPr>
      <t>Northeast Northside Small Business Corridor Revitalization</t>
    </r>
  </si>
  <si>
    <r>
      <rPr>
        <sz val="8"/>
        <color rgb="FF333333"/>
        <rFont val="Verdana"/>
      </rPr>
      <t>LVH Station Circle Ambulatory Surgical Center</t>
    </r>
  </si>
  <si>
    <r>
      <rPr>
        <sz val="8"/>
        <color rgb="FF333333"/>
        <rFont val="Verdana"/>
      </rPr>
      <t>EMI Property Development III</t>
    </r>
  </si>
  <si>
    <r>
      <rPr>
        <sz val="8"/>
        <color rgb="FF333333"/>
        <rFont val="Verdana"/>
      </rPr>
      <t>Louis Kahn Barge and Infrastructure - Philadelphia III</t>
    </r>
  </si>
  <si>
    <r>
      <rPr>
        <sz val="8"/>
        <color rgb="FF333333"/>
        <rFont val="Verdana"/>
      </rPr>
      <t>Downtown Investment Strategy - Pittsburgh</t>
    </r>
  </si>
  <si>
    <r>
      <rPr>
        <sz val="8"/>
        <color rgb="FF333333"/>
        <rFont val="Verdana"/>
      </rPr>
      <t>Southfield Business Park</t>
    </r>
  </si>
  <si>
    <r>
      <rPr>
        <sz val="8"/>
        <color rgb="FF333333"/>
        <rFont val="Verdana"/>
      </rPr>
      <t>Clark's Feed Mill Expansion</t>
    </r>
  </si>
  <si>
    <r>
      <rPr>
        <sz val="8"/>
        <color rgb="FF333333"/>
        <rFont val="Verdana"/>
      </rPr>
      <t>One Belmont Parking Garage</t>
    </r>
  </si>
  <si>
    <r>
      <rPr>
        <sz val="8"/>
        <color rgb="FF333333"/>
        <rFont val="Verdana"/>
      </rPr>
      <t>Cobbs Creek Stream Restoration II</t>
    </r>
  </si>
  <si>
    <r>
      <rPr>
        <sz val="8"/>
        <color rgb="FF333333"/>
        <rFont val="Verdana"/>
      </rPr>
      <t>CCBC Aviation Sciences Center - Beaver County Airport</t>
    </r>
  </si>
  <si>
    <r>
      <rPr>
        <sz val="8"/>
        <color rgb="FF333333"/>
        <rFont val="Verdana"/>
      </rPr>
      <t xml:space="preserve">Lehigh County Authority Industrial Pretreatment Plant </t>
    </r>
  </si>
  <si>
    <r>
      <rPr>
        <sz val="8"/>
        <color rgb="FF333333"/>
        <rFont val="Verdana"/>
      </rPr>
      <t>Paul Walters Park Development</t>
    </r>
  </si>
  <si>
    <r>
      <rPr>
        <sz val="8"/>
        <color rgb="FF333333"/>
        <rFont val="Verdana"/>
      </rPr>
      <t>RIDC-Westmoreland Phase VI</t>
    </r>
  </si>
  <si>
    <r>
      <rPr>
        <sz val="8"/>
        <color rgb="FF333333"/>
        <rFont val="Verdana"/>
      </rPr>
      <t xml:space="preserve">PPL Tower - Allentown </t>
    </r>
  </si>
  <si>
    <r>
      <rPr>
        <sz val="8"/>
        <color rgb="FF333333"/>
        <rFont val="Verdana"/>
      </rPr>
      <t xml:space="preserve">Children's Institute of Pittsburgh Playground Renovation </t>
    </r>
  </si>
  <si>
    <r>
      <rPr>
        <sz val="8"/>
        <color rgb="FF333333"/>
        <rFont val="Verdana"/>
      </rPr>
      <t>Vintage Acquisitions Truck Garage and Storage Facility</t>
    </r>
  </si>
  <si>
    <r>
      <rPr>
        <sz val="8"/>
        <color rgb="FF333333"/>
        <rFont val="Verdana"/>
      </rPr>
      <t>Northern York Sports Complex</t>
    </r>
  </si>
  <si>
    <r>
      <rPr>
        <sz val="8"/>
        <color rgb="FF333333"/>
        <rFont val="Verdana"/>
      </rPr>
      <t>West Chester University Geothermal Plant Expansion</t>
    </r>
  </si>
  <si>
    <r>
      <rPr>
        <sz val="8"/>
        <color rgb="FF333333"/>
        <rFont val="Verdana"/>
      </rPr>
      <t>HARPER SQUARE</t>
    </r>
  </si>
  <si>
    <r>
      <rPr>
        <sz val="8"/>
        <color rgb="FF333333"/>
        <rFont val="Verdana"/>
      </rPr>
      <t>Inn of The Dove Harrisburg</t>
    </r>
  </si>
  <si>
    <r>
      <rPr>
        <sz val="8"/>
        <color rgb="FF333333"/>
        <rFont val="Verdana"/>
      </rPr>
      <t>Avalon Redevelopment</t>
    </r>
  </si>
  <si>
    <r>
      <rPr>
        <sz val="8"/>
        <color rgb="FF333333"/>
        <rFont val="Verdana"/>
      </rPr>
      <t>Neumann North Preservation</t>
    </r>
  </si>
  <si>
    <r>
      <rPr>
        <sz val="8"/>
        <color rgb="FF333333"/>
        <rFont val="Verdana"/>
      </rPr>
      <t>Beacon Supply</t>
    </r>
  </si>
  <si>
    <r>
      <rPr>
        <sz val="8"/>
        <color rgb="FF333333"/>
        <rFont val="Verdana"/>
      </rPr>
      <t>RBMN Button Propane Distribution Terminal</t>
    </r>
  </si>
  <si>
    <r>
      <rPr>
        <sz val="8"/>
        <color rgb="FF333333"/>
        <rFont val="Verdana"/>
      </rPr>
      <t>Jewish Federation of Greater Harrisburg Gymnatorium Expansion</t>
    </r>
  </si>
  <si>
    <r>
      <rPr>
        <sz val="8"/>
        <color rgb="FF333333"/>
        <rFont val="Verdana"/>
      </rPr>
      <t>Juniata College Community Health Center Redevelopment</t>
    </r>
  </si>
  <si>
    <r>
      <rPr>
        <sz val="8"/>
        <color rgb="FF333333"/>
        <rFont val="Verdana"/>
      </rPr>
      <t xml:space="preserve">National Transit Building Roof Rehabilitation </t>
    </r>
  </si>
  <si>
    <r>
      <rPr>
        <sz val="8"/>
        <color rgb="FF333333"/>
        <rFont val="Verdana"/>
      </rPr>
      <t>Shiloh Commons</t>
    </r>
  </si>
  <si>
    <r>
      <rPr>
        <sz val="8"/>
        <color rgb="FF333333"/>
        <rFont val="Verdana"/>
      </rPr>
      <t>Midpoint City's Edge Redevelopment</t>
    </r>
  </si>
  <si>
    <r>
      <rPr>
        <sz val="8"/>
        <color rgb="FF333333"/>
        <rFont val="Verdana"/>
      </rPr>
      <t>St. Luke's Hospital Operating Room Construction</t>
    </r>
  </si>
  <si>
    <r>
      <rPr>
        <sz val="8"/>
        <color rgb="FF333333"/>
        <rFont val="Verdana"/>
      </rPr>
      <t>Pittsburgh Glass Center Facility Expansion II</t>
    </r>
  </si>
  <si>
    <r>
      <rPr>
        <sz val="8"/>
        <color rgb="FF333333"/>
        <rFont val="Verdana"/>
      </rPr>
      <t>Broad Street Ministry Multipurpose Room Renovation</t>
    </r>
  </si>
  <si>
    <r>
      <rPr>
        <sz val="8"/>
        <color rgb="FF333333"/>
        <rFont val="Verdana"/>
      </rPr>
      <t>NEPA Health and Wellness Complex</t>
    </r>
  </si>
  <si>
    <r>
      <rPr>
        <sz val="8"/>
        <color rgb="FF333333"/>
        <rFont val="Verdana"/>
      </rPr>
      <t>Four Points Brewery and Brew Pub</t>
    </r>
  </si>
  <si>
    <r>
      <rPr>
        <sz val="8"/>
        <color rgb="FF333333"/>
        <rFont val="Verdana"/>
      </rPr>
      <t>Campus to Train Medical Service Dogs - Washington II</t>
    </r>
  </si>
  <si>
    <r>
      <rPr>
        <sz val="8"/>
        <color rgb="FF333333"/>
        <rFont val="Verdana"/>
      </rPr>
      <t>Vault Redevelopment</t>
    </r>
  </si>
  <si>
    <r>
      <rPr>
        <sz val="8"/>
        <color rgb="FF333333"/>
        <rFont val="Verdana"/>
      </rPr>
      <t>University Square Apartments Sprinkler Upgrade</t>
    </r>
  </si>
  <si>
    <r>
      <rPr>
        <sz val="8"/>
        <color rgb="FF333333"/>
        <rFont val="Verdana"/>
      </rPr>
      <t>Central Market York Renovations</t>
    </r>
  </si>
  <si>
    <r>
      <rPr>
        <sz val="8"/>
        <color rgb="FF333333"/>
        <rFont val="Verdana"/>
      </rPr>
      <t>Homeland Center Expansion</t>
    </r>
  </si>
  <si>
    <r>
      <rPr>
        <sz val="8"/>
        <color rgb="FF333333"/>
        <rFont val="Verdana"/>
      </rPr>
      <t>Bellwether District South Philadelphia Revitalization for Industrial Growth II</t>
    </r>
  </si>
  <si>
    <r>
      <rPr>
        <sz val="8"/>
        <color rgb="FF333333"/>
        <rFont val="Verdana"/>
      </rPr>
      <t>Carey Holdings Redevelopment</t>
    </r>
  </si>
  <si>
    <r>
      <rPr>
        <sz val="8"/>
        <color rgb="FF333333"/>
        <rFont val="Verdana"/>
      </rPr>
      <t>Havana Heights Development</t>
    </r>
  </si>
  <si>
    <r>
      <rPr>
        <sz val="8"/>
        <color rgb="FF333333"/>
        <rFont val="Verdana"/>
      </rPr>
      <t>Latin American Cultural Center Facility Improvements</t>
    </r>
  </si>
  <si>
    <r>
      <rPr>
        <sz val="8"/>
        <color rgb="FF333333"/>
        <rFont val="Verdana"/>
      </rPr>
      <t>Happy Hollow Playground - Philadelphia Rebuild</t>
    </r>
  </si>
  <si>
    <r>
      <rPr>
        <sz val="8"/>
        <color rgb="FF333333"/>
        <rFont val="Verdana"/>
      </rPr>
      <t>Coatesville Public Works and Fire Facility II</t>
    </r>
  </si>
  <si>
    <r>
      <rPr>
        <sz val="8"/>
        <color rgb="FF333333"/>
        <rFont val="Verdana"/>
      </rPr>
      <t>Liberty Coca-Cola Philadelphia</t>
    </r>
  </si>
  <si>
    <r>
      <rPr>
        <sz val="8"/>
        <color rgb="FF333333"/>
        <rFont val="Verdana"/>
      </rPr>
      <t>Danville Industrial Distribution Center</t>
    </r>
  </si>
  <si>
    <r>
      <rPr>
        <sz val="8"/>
        <color rgb="FF333333"/>
        <rFont val="Verdana"/>
      </rPr>
      <t>Abington Inclusive Park and Playground</t>
    </r>
  </si>
  <si>
    <r>
      <rPr>
        <sz val="8"/>
        <color rgb="FF333333"/>
        <rFont val="Verdana"/>
      </rPr>
      <t>Walnut Street Garage</t>
    </r>
  </si>
  <si>
    <r>
      <rPr>
        <sz val="8"/>
        <color rgb="FF333333"/>
        <rFont val="Verdana"/>
      </rPr>
      <t>Susquehanna Union Green - Central Green Phase 2</t>
    </r>
  </si>
  <si>
    <r>
      <rPr>
        <sz val="8"/>
        <color rgb="FF333333"/>
        <rFont val="Verdana"/>
      </rPr>
      <t>Messiah University Science Lab Renovation</t>
    </r>
  </si>
  <si>
    <r>
      <rPr>
        <sz val="8"/>
        <color rgb="FF333333"/>
        <rFont val="Verdana"/>
      </rPr>
      <t>Mercy Tech High School Revitalization</t>
    </r>
  </si>
  <si>
    <r>
      <rPr>
        <sz val="8"/>
        <color rgb="FF333333"/>
        <rFont val="Verdana"/>
      </rPr>
      <t>Borough of Pennsburg Municipal Renovations</t>
    </r>
  </si>
  <si>
    <r>
      <rPr>
        <sz val="8"/>
        <color rgb="FF333333"/>
        <rFont val="Verdana"/>
      </rPr>
      <t>Highland Ridge Mobility and Infrastructure Improvements</t>
    </r>
  </si>
  <si>
    <r>
      <rPr>
        <sz val="8"/>
        <color rgb="FF333333"/>
        <rFont val="Verdana"/>
      </rPr>
      <t>Pavilion Town Center Improvements</t>
    </r>
  </si>
  <si>
    <r>
      <rPr>
        <sz val="8"/>
        <color rgb="FF333333"/>
        <rFont val="Verdana"/>
      </rPr>
      <t>River Valley Regional YMCA Eastern Lycoming</t>
    </r>
  </si>
  <si>
    <r>
      <rPr>
        <sz val="8"/>
        <color rgb="FF333333"/>
        <rFont val="Verdana"/>
      </rPr>
      <t>Kimmel Center CAPEX</t>
    </r>
  </si>
  <si>
    <r>
      <rPr>
        <sz val="8"/>
        <color rgb="FF333333"/>
        <rFont val="Verdana"/>
      </rPr>
      <t>Hempfield Township Municipal Complex - Phase II</t>
    </r>
  </si>
  <si>
    <r>
      <rPr>
        <sz val="8"/>
        <color rgb="FF333333"/>
        <rFont val="Verdana"/>
      </rPr>
      <t>Lysle Avenue Parking Garage Improvements</t>
    </r>
  </si>
  <si>
    <r>
      <rPr>
        <sz val="8"/>
        <color rgb="FF333333"/>
        <rFont val="Verdana"/>
      </rPr>
      <t>Bristol Township Senior Center</t>
    </r>
  </si>
  <si>
    <r>
      <rPr>
        <sz val="8"/>
        <color rgb="FF333333"/>
        <rFont val="Verdana"/>
      </rPr>
      <t>Abbott Furnace Expansion and Development</t>
    </r>
  </si>
  <si>
    <r>
      <rPr>
        <sz val="8"/>
        <color rgb="FF333333"/>
        <rFont val="Verdana"/>
      </rPr>
      <t>Monell Center - Taste and Smell Research II</t>
    </r>
  </si>
  <si>
    <r>
      <rPr>
        <sz val="8"/>
        <color rgb="FF333333"/>
        <rFont val="Verdana"/>
      </rPr>
      <t>Bringing Wilkinsburg to Light Commercial Development III</t>
    </r>
  </si>
  <si>
    <r>
      <rPr>
        <sz val="8"/>
        <color rgb="FF333333"/>
        <rFont val="Verdana"/>
      </rPr>
      <t>Allegheny Shores Site Renewal</t>
    </r>
  </si>
  <si>
    <r>
      <rPr>
        <sz val="8"/>
        <color rgb="FF333333"/>
        <rFont val="Verdana"/>
      </rPr>
      <t>Pocono Family YMCA New Building IV</t>
    </r>
  </si>
  <si>
    <r>
      <rPr>
        <sz val="8"/>
        <color rgb="FF333333"/>
        <rFont val="Verdana"/>
      </rPr>
      <t>Curtis Institute of Music Opera House - Locust Street</t>
    </r>
  </si>
  <si>
    <r>
      <rPr>
        <sz val="8"/>
        <color rgb="FF333333"/>
        <rFont val="Verdana"/>
      </rPr>
      <t>StudioLabs at 2300 Market</t>
    </r>
  </si>
  <si>
    <r>
      <rPr>
        <sz val="8"/>
        <color rgb="FF333333"/>
        <rFont val="Verdana"/>
      </rPr>
      <t>Downtown Norristown Mixed-Use Redevelopment</t>
    </r>
  </si>
  <si>
    <r>
      <rPr>
        <sz val="8"/>
        <color rgb="FF333333"/>
        <rFont val="Verdana"/>
      </rPr>
      <t>Union Community Care Community Health Center</t>
    </r>
  </si>
  <si>
    <r>
      <rPr>
        <sz val="8"/>
        <color rgb="FF333333"/>
        <rFont val="Verdana"/>
      </rPr>
      <t>St. Christopher’s Hospital Emergency Department Renovation</t>
    </r>
  </si>
  <si>
    <r>
      <rPr>
        <sz val="8"/>
        <color rgb="FF333333"/>
        <rFont val="Verdana"/>
      </rPr>
      <t>Cumberland Mine Regenerative Thermal Oxidizer</t>
    </r>
  </si>
  <si>
    <r>
      <rPr>
        <sz val="8"/>
        <color rgb="FF333333"/>
        <rFont val="Verdana"/>
      </rPr>
      <t>FloatLab III</t>
    </r>
  </si>
  <si>
    <r>
      <rPr>
        <sz val="8"/>
        <color rgb="FF333333"/>
        <rFont val="Verdana"/>
      </rPr>
      <t>Blue Mountain Tower Upgrade</t>
    </r>
  </si>
  <si>
    <r>
      <rPr>
        <sz val="8"/>
        <color rgb="FF333333"/>
        <rFont val="Verdana"/>
      </rPr>
      <t>FDR Park - Picnic and Play II</t>
    </r>
  </si>
  <si>
    <r>
      <rPr>
        <sz val="8"/>
        <color rgb="FF333333"/>
        <rFont val="Verdana"/>
      </rPr>
      <t>Beaver County Times Headquarters</t>
    </r>
  </si>
  <si>
    <r>
      <rPr>
        <sz val="8"/>
        <color rgb="FF333333"/>
        <rFont val="Verdana"/>
      </rPr>
      <t>Marian Anderson Recreation Center Turf Field</t>
    </r>
  </si>
  <si>
    <r>
      <rPr>
        <sz val="8"/>
        <color rgb="FF333333"/>
        <rFont val="Verdana"/>
      </rPr>
      <t>Color and Culture Office Renovations</t>
    </r>
  </si>
  <si>
    <r>
      <rPr>
        <sz val="8"/>
        <color rgb="FF333333"/>
        <rFont val="Verdana"/>
      </rPr>
      <t>District Vision Plan - Former Club One Site</t>
    </r>
  </si>
  <si>
    <r>
      <rPr>
        <sz val="8"/>
        <color rgb="FF333333"/>
        <rFont val="Verdana"/>
      </rPr>
      <t>Liguori Academy Capital Improvements</t>
    </r>
  </si>
  <si>
    <r>
      <rPr>
        <sz val="8"/>
        <color rgb="FF333333"/>
        <rFont val="Verdana"/>
      </rPr>
      <t>Hybrid Global Logistics Services Corporate Headquarters</t>
    </r>
  </si>
  <si>
    <r>
      <rPr>
        <sz val="8"/>
        <color rgb="FF333333"/>
        <rFont val="Verdana"/>
      </rPr>
      <t>Doylestown Hospital Renovations</t>
    </r>
  </si>
  <si>
    <r>
      <rPr>
        <sz val="8"/>
        <color rgb="FF333333"/>
        <rFont val="Verdana"/>
      </rPr>
      <t>Moravian Historic and Cultural Site Revitalization</t>
    </r>
  </si>
  <si>
    <r>
      <rPr>
        <sz val="8"/>
        <color rgb="FF333333"/>
        <rFont val="Verdana"/>
      </rPr>
      <t>York County Public Safety Training Center</t>
    </r>
  </si>
  <si>
    <r>
      <rPr>
        <sz val="8"/>
        <color rgb="FF333333"/>
        <rFont val="Verdana"/>
      </rPr>
      <t>Allegheny Landing Reconstruction</t>
    </r>
  </si>
  <si>
    <r>
      <rPr>
        <sz val="8"/>
        <color rgb="FF333333"/>
        <rFont val="Verdana"/>
      </rPr>
      <t>Thompson's Crossing Business Park</t>
    </r>
  </si>
  <si>
    <r>
      <rPr>
        <sz val="8"/>
        <color rgb="FF333333"/>
        <rFont val="Verdana"/>
      </rPr>
      <t>EGCW Donohoe Road</t>
    </r>
  </si>
  <si>
    <r>
      <rPr>
        <sz val="8"/>
        <color rgb="FF333333"/>
        <rFont val="Verdana"/>
      </rPr>
      <t>Curtis Institute of Music Opera House - 18th Street</t>
    </r>
  </si>
  <si>
    <r>
      <rPr>
        <sz val="8"/>
        <color rgb="FF333333"/>
        <rFont val="Verdana"/>
      </rPr>
      <t xml:space="preserve">Downtown Lebanon Parking Garage </t>
    </r>
  </si>
  <si>
    <r>
      <rPr>
        <sz val="8"/>
        <color rgb="FF333333"/>
        <rFont val="Verdana"/>
      </rPr>
      <t>Lancaster General Hospital Interventional Psychiatry</t>
    </r>
  </si>
  <si>
    <r>
      <rPr>
        <sz val="8"/>
        <color rgb="FF333333"/>
        <rFont val="Verdana"/>
      </rPr>
      <t>Superfit Manufacturing Facility</t>
    </r>
  </si>
  <si>
    <r>
      <rPr>
        <sz val="8"/>
        <color rgb="FF333333"/>
        <rFont val="Verdana"/>
      </rPr>
      <t>Penn State Abington Woodland Building Biology Lab</t>
    </r>
  </si>
  <si>
    <r>
      <rPr>
        <sz val="8"/>
        <color rgb="FF333333"/>
        <rFont val="Verdana"/>
      </rPr>
      <t>ReStream Energy JSEP II</t>
    </r>
  </si>
  <si>
    <r>
      <rPr>
        <sz val="8"/>
        <color rgb="FF333333"/>
        <rFont val="Verdana"/>
      </rPr>
      <t xml:space="preserve">New Freedom Theater Redevelopment </t>
    </r>
  </si>
  <si>
    <r>
      <rPr>
        <sz val="8"/>
        <color rgb="FF333333"/>
        <rFont val="Verdana"/>
      </rPr>
      <t>Elite Athletix Training and Development</t>
    </r>
  </si>
  <si>
    <r>
      <rPr>
        <sz val="8"/>
        <color rgb="FF333333"/>
        <rFont val="Verdana"/>
      </rPr>
      <t>Renovating America's First Public Library</t>
    </r>
  </si>
  <si>
    <r>
      <rPr>
        <sz val="8"/>
        <color rgb="FF333333"/>
        <rFont val="Verdana"/>
      </rPr>
      <t>Powerex 2024</t>
    </r>
  </si>
  <si>
    <r>
      <rPr>
        <sz val="8"/>
        <color rgb="FF333333"/>
        <rFont val="Verdana"/>
      </rPr>
      <t>Curtis Institute of Music Opera House - Chestnut Street</t>
    </r>
  </si>
  <si>
    <r>
      <rPr>
        <sz val="8"/>
        <color rgb="FF333333"/>
        <rFont val="Verdana"/>
      </rPr>
      <t>Sarah Heinz House Camp Improvements</t>
    </r>
  </si>
  <si>
    <r>
      <rPr>
        <sz val="8"/>
        <color rgb="FF333333"/>
        <rFont val="Verdana"/>
      </rPr>
      <t>Juvenile Justice Center Redevelopment</t>
    </r>
  </si>
  <si>
    <r>
      <rPr>
        <sz val="8"/>
        <color rgb="FF333333"/>
        <rFont val="Verdana"/>
      </rPr>
      <t>Local 1319 OSHE Training Facility</t>
    </r>
  </si>
  <si>
    <r>
      <rPr>
        <sz val="8"/>
        <color rgb="FF333333"/>
        <rFont val="Verdana"/>
      </rPr>
      <t>Alpine Springs Recovery Center</t>
    </r>
  </si>
  <si>
    <r>
      <rPr>
        <sz val="8"/>
        <color rgb="FF333333"/>
        <rFont val="Verdana"/>
      </rPr>
      <t>New Life Community Church</t>
    </r>
  </si>
  <si>
    <r>
      <rPr>
        <sz val="8"/>
        <color rgb="FF333333"/>
        <rFont val="Verdana"/>
      </rPr>
      <t>Lower Schuylkill Biotech Campus</t>
    </r>
  </si>
  <si>
    <r>
      <rPr>
        <sz val="8"/>
        <color rgb="FF333333"/>
        <rFont val="Verdana"/>
      </rPr>
      <t>Hatfield Public Safety Facility</t>
    </r>
  </si>
  <si>
    <r>
      <rPr>
        <sz val="8"/>
        <color rgb="FF333333"/>
        <rFont val="Verdana"/>
      </rPr>
      <t>Bedford Community Health Center Alterations</t>
    </r>
  </si>
  <si>
    <r>
      <rPr>
        <sz val="8"/>
        <color rgb="FF333333"/>
        <rFont val="Verdana"/>
      </rPr>
      <t>Oscar Hammerstein Museum and Theatre Education Center II</t>
    </r>
  </si>
  <si>
    <r>
      <rPr>
        <sz val="8"/>
        <color rgb="FF333333"/>
        <rFont val="Verdana"/>
      </rPr>
      <t>Calvary Temple South Whitehall</t>
    </r>
  </si>
  <si>
    <r>
      <rPr>
        <sz val="8"/>
        <color rgb="FF333333"/>
        <rFont val="Verdana"/>
      </rPr>
      <t>Lawncrest Recreation Center - Philadelphia Rebuild II</t>
    </r>
  </si>
  <si>
    <r>
      <rPr>
        <sz val="8"/>
        <color rgb="FF333333"/>
        <rFont val="Verdana"/>
      </rPr>
      <t>Monaca New Civic Center - Phase III</t>
    </r>
  </si>
  <si>
    <r>
      <rPr>
        <sz val="8"/>
        <color rgb="FF333333"/>
        <rFont val="Verdana"/>
      </rPr>
      <t>Gwynedd Mercy University Academic Facilities Renovation</t>
    </r>
  </si>
  <si>
    <r>
      <rPr>
        <sz val="8"/>
        <color rgb="FF333333"/>
        <rFont val="Verdana"/>
      </rPr>
      <t>YMCA of Corry Renovations</t>
    </r>
  </si>
  <si>
    <r>
      <rPr>
        <sz val="8"/>
        <color rgb="FF333333"/>
        <rFont val="Verdana"/>
      </rPr>
      <t>CCBC Golden Dome Critical Infrastructure</t>
    </r>
  </si>
  <si>
    <r>
      <rPr>
        <sz val="8"/>
        <color rgb="FF333333"/>
        <rFont val="Verdana"/>
      </rPr>
      <t>Pennsylvania Ballet Dance Center IV</t>
    </r>
  </si>
  <si>
    <r>
      <rPr>
        <sz val="8"/>
        <color rgb="FF333333"/>
        <rFont val="Verdana"/>
      </rPr>
      <t>Thiel College Academic Center III</t>
    </r>
  </si>
  <si>
    <r>
      <rPr>
        <sz val="8"/>
        <color rgb="FF333333"/>
        <rFont val="Verdana"/>
      </rPr>
      <t>Carnegie Music Hall Renovation Homestead Library III</t>
    </r>
  </si>
  <si>
    <r>
      <rPr>
        <sz val="8"/>
        <color rgb="FF333333"/>
        <rFont val="Verdana"/>
      </rPr>
      <t>Bristol Riverside Theatre Renovation II</t>
    </r>
  </si>
  <si>
    <r>
      <rPr>
        <sz val="8"/>
        <color rgb="FF333333"/>
        <rFont val="Verdana"/>
      </rPr>
      <t>Little Leaf Farms - McAdoo - Phase 4d Site Work</t>
    </r>
  </si>
  <si>
    <r>
      <rPr>
        <sz val="8"/>
        <color rgb="FF333333"/>
        <rFont val="Verdana"/>
      </rPr>
      <t xml:space="preserve">Radcliffe Street Garage Redevelopment </t>
    </r>
  </si>
  <si>
    <r>
      <rPr>
        <sz val="8"/>
        <color rgb="FF333333"/>
        <rFont val="Verdana"/>
      </rPr>
      <t>Martic Township Municipal Complex</t>
    </r>
  </si>
  <si>
    <r>
      <rPr>
        <sz val="8"/>
        <color rgb="FF333333"/>
        <rFont val="Verdana"/>
      </rPr>
      <t>Throop Mixed Use Redevelopment</t>
    </r>
  </si>
  <si>
    <r>
      <rPr>
        <sz val="8"/>
        <color rgb="FF333333"/>
        <rFont val="Verdana"/>
      </rPr>
      <t>Villanova University Library</t>
    </r>
  </si>
  <si>
    <r>
      <rPr>
        <sz val="8"/>
        <color rgb="FF333333"/>
        <rFont val="Verdana"/>
      </rPr>
      <t>Ambridge Senior Center Phase 2</t>
    </r>
  </si>
  <si>
    <r>
      <rPr>
        <sz val="8"/>
        <color rgb="FF333333"/>
        <rFont val="Verdana"/>
      </rPr>
      <t>Lackawanna Executive Park</t>
    </r>
  </si>
  <si>
    <r>
      <rPr>
        <sz val="8"/>
        <color rgb="FF333333"/>
        <rFont val="Verdana"/>
      </rPr>
      <t>Palmerton Borough Police Station Construction</t>
    </r>
  </si>
  <si>
    <r>
      <rPr>
        <sz val="8"/>
        <color rgb="FF333333"/>
        <rFont val="Verdana"/>
      </rPr>
      <t>U.S. Open Facility Improvements</t>
    </r>
  </si>
  <si>
    <r>
      <rPr>
        <sz val="8"/>
        <color rgb="FF333333"/>
        <rFont val="Verdana"/>
      </rPr>
      <t>Northeast Fire and Rescue Company New Fire Station</t>
    </r>
  </si>
  <si>
    <r>
      <rPr>
        <sz val="8"/>
        <color rgb="FF333333"/>
        <rFont val="Verdana"/>
      </rPr>
      <t>Matson Lumber Production Facility Upgrades</t>
    </r>
  </si>
  <si>
    <r>
      <rPr>
        <sz val="8"/>
        <color rgb="FF333333"/>
        <rFont val="Verdana"/>
      </rPr>
      <t>Erie Sports Center Renovations</t>
    </r>
  </si>
  <si>
    <r>
      <rPr>
        <sz val="8"/>
        <color rgb="FF333333"/>
        <rFont val="Verdana"/>
      </rPr>
      <t>333 Jefferson Avenue Development</t>
    </r>
  </si>
  <si>
    <r>
      <rPr>
        <sz val="8"/>
        <color rgb="FF333333"/>
        <rFont val="Verdana"/>
      </rPr>
      <t>Clifton Heights Middle School Construction II</t>
    </r>
  </si>
  <si>
    <r>
      <rPr>
        <sz val="8"/>
        <color rgb="FF333333"/>
        <rFont val="Verdana"/>
      </rPr>
      <t>Montage Mountain Resorts Conference Center and Hotel</t>
    </r>
  </si>
  <si>
    <r>
      <rPr>
        <sz val="8"/>
        <color rgb="FF333333"/>
        <rFont val="Verdana"/>
      </rPr>
      <t>Fairhill Master Redevelopment</t>
    </r>
  </si>
  <si>
    <r>
      <rPr>
        <sz val="8"/>
        <color rgb="FF333333"/>
        <rFont val="Verdana"/>
      </rPr>
      <t>Portland Power Plant Remediation II</t>
    </r>
  </si>
  <si>
    <r>
      <rPr>
        <sz val="8"/>
        <color rgb="FF333333"/>
        <rFont val="Verdana"/>
      </rPr>
      <t>Brentwood Borough Economic Development II</t>
    </r>
  </si>
  <si>
    <r>
      <rPr>
        <sz val="8"/>
        <color rgb="FF333333"/>
        <rFont val="Verdana"/>
      </rPr>
      <t>Sharon Hill Municipal Complex</t>
    </r>
  </si>
  <si>
    <r>
      <rPr>
        <sz val="8"/>
        <color rgb="FF333333"/>
        <rFont val="Verdana"/>
      </rPr>
      <t>Plastics Road Multi-Tenant Facility Infrastructure Upgrade</t>
    </r>
  </si>
  <si>
    <r>
      <rPr>
        <sz val="8"/>
        <color rgb="FF333333"/>
        <rFont val="Verdana"/>
      </rPr>
      <t>Pottstown Sustainable Energy Park III</t>
    </r>
  </si>
  <si>
    <r>
      <rPr>
        <sz val="8"/>
        <color rgb="FF333333"/>
        <rFont val="Verdana"/>
      </rPr>
      <t>AHARI Veterans Village</t>
    </r>
  </si>
  <si>
    <r>
      <rPr>
        <sz val="8"/>
        <color rgb="FF333333"/>
        <rFont val="Verdana"/>
      </rPr>
      <t>Amina Ocean</t>
    </r>
  </si>
  <si>
    <r>
      <rPr>
        <sz val="8"/>
        <color rgb="FF333333"/>
        <rFont val="Verdana"/>
      </rPr>
      <t>Budd Bioworks Commissary</t>
    </r>
  </si>
  <si>
    <r>
      <rPr>
        <sz val="8"/>
        <color rgb="FF333333"/>
        <rFont val="Verdana"/>
      </rPr>
      <t>Commercial – 3601 Haverford Avenue II</t>
    </r>
  </si>
  <si>
    <r>
      <rPr>
        <sz val="8"/>
        <color rgb="FF333333"/>
        <rFont val="Verdana"/>
      </rPr>
      <t>HVHS Sewickley Critical Hospital Infrastructure</t>
    </r>
  </si>
  <si>
    <r>
      <rPr>
        <sz val="8"/>
        <color rgb="FF333333"/>
        <rFont val="Verdana"/>
      </rPr>
      <t>Bensalem DVRC</t>
    </r>
  </si>
  <si>
    <r>
      <rPr>
        <sz val="8"/>
        <color rgb="FF333333"/>
        <rFont val="Verdana"/>
      </rPr>
      <t>Christy Recreation Center II</t>
    </r>
  </si>
  <si>
    <r>
      <rPr>
        <sz val="8"/>
        <color rgb="FF333333"/>
        <rFont val="Verdana"/>
      </rPr>
      <t>Beth Sholom Synagogue Dome Repair II</t>
    </r>
  </si>
  <si>
    <r>
      <rPr>
        <sz val="8"/>
        <color rgb="FF333333"/>
        <rFont val="Verdana"/>
      </rPr>
      <t>Hazle Township Airport Beltway Development</t>
    </r>
  </si>
  <si>
    <r>
      <rPr>
        <sz val="8"/>
        <color rgb="FF333333"/>
        <rFont val="Verdana"/>
      </rPr>
      <t>Piccoli Playground - Philadelphia Rebuild</t>
    </r>
  </si>
  <si>
    <r>
      <rPr>
        <sz val="8"/>
        <color rgb="FF333333"/>
        <rFont val="Verdana"/>
      </rPr>
      <t>Sedgwick Theater Renovations 3</t>
    </r>
  </si>
  <si>
    <r>
      <rPr>
        <sz val="8"/>
        <color rgb="FF333333"/>
        <rFont val="Verdana"/>
      </rPr>
      <t>Exeter Township Emergency Services Building</t>
    </r>
  </si>
  <si>
    <r>
      <rPr>
        <sz val="8"/>
        <color rgb="FF333333"/>
        <rFont val="Verdana"/>
      </rPr>
      <t xml:space="preserve">Triangle Building Retail </t>
    </r>
  </si>
  <si>
    <r>
      <rPr>
        <sz val="8"/>
        <color rgb="FF333333"/>
        <rFont val="Verdana"/>
      </rPr>
      <t>Clark Park Vision and Design Framework</t>
    </r>
  </si>
  <si>
    <r>
      <rPr>
        <sz val="8"/>
        <color rgb="FF333333"/>
        <rFont val="Verdana"/>
      </rPr>
      <t>FMKCYS Leadership Academy</t>
    </r>
  </si>
  <si>
    <r>
      <rPr>
        <sz val="8"/>
        <color rgb="FF333333"/>
        <rFont val="Verdana"/>
      </rPr>
      <t xml:space="preserve">St. Luke's Hospital Bethlehem Pediatric Unit Construction </t>
    </r>
  </si>
  <si>
    <r>
      <rPr>
        <sz val="8"/>
        <color rgb="FF333333"/>
        <rFont val="Verdana"/>
      </rPr>
      <t>Indiana County Education and Technology Center II</t>
    </r>
  </si>
  <si>
    <r>
      <rPr>
        <sz val="8"/>
        <color rgb="FF333333"/>
        <rFont val="Verdana"/>
      </rPr>
      <t>Phoebe Allentown Campus Revitalization II</t>
    </r>
  </si>
  <si>
    <r>
      <rPr>
        <sz val="8"/>
        <color rgb="FF333333"/>
        <rFont val="Verdana"/>
      </rPr>
      <t>West Whiteland Township Public Works Facility II</t>
    </r>
  </si>
  <si>
    <r>
      <rPr>
        <sz val="8"/>
        <color rgb="FF333333"/>
        <rFont val="Verdana"/>
      </rPr>
      <t>Reading Terminal Market Capital Improvements III</t>
    </r>
  </si>
  <si>
    <r>
      <rPr>
        <sz val="8"/>
        <color rgb="FF333333"/>
        <rFont val="Verdana"/>
      </rPr>
      <t>Rowland Community Center and Library</t>
    </r>
  </si>
  <si>
    <r>
      <rPr>
        <sz val="8"/>
        <color rgb="FF333333"/>
        <rFont val="Verdana"/>
      </rPr>
      <t>Commercial - 4151-61 Lancaster Avenue II</t>
    </r>
  </si>
  <si>
    <r>
      <rPr>
        <sz val="8"/>
        <color rgb="FF333333"/>
        <rFont val="Verdana"/>
      </rPr>
      <t>Huntingdon Bank Building</t>
    </r>
  </si>
  <si>
    <r>
      <rPr>
        <sz val="8"/>
        <color rgb="FF333333"/>
        <rFont val="Verdana"/>
      </rPr>
      <t>Gateway on 4th</t>
    </r>
  </si>
  <si>
    <r>
      <rPr>
        <sz val="8"/>
        <color rgb="FF333333"/>
        <rFont val="Verdana"/>
      </rPr>
      <t>Carrick Senior Apartments</t>
    </r>
  </si>
  <si>
    <r>
      <rPr>
        <sz val="8"/>
        <color rgb="FF333333"/>
        <rFont val="Verdana"/>
      </rPr>
      <t>Ridge Avenue Redevelopment</t>
    </r>
  </si>
  <si>
    <r>
      <rPr>
        <sz val="8"/>
        <color rgb="FF333333"/>
        <rFont val="Verdana"/>
      </rPr>
      <t>Hedgerow Theatre Company</t>
    </r>
  </si>
  <si>
    <r>
      <rPr>
        <sz val="8"/>
        <color rgb="FF333333"/>
        <rFont val="Verdana"/>
      </rPr>
      <t xml:space="preserve">Project Arrow - Pad Ready Site </t>
    </r>
  </si>
  <si>
    <r>
      <rPr>
        <sz val="8"/>
        <color rgb="FF333333"/>
        <rFont val="Verdana"/>
      </rPr>
      <t>Waverly Community House</t>
    </r>
  </si>
  <si>
    <r>
      <rPr>
        <sz val="8"/>
        <color rgb="FF333333"/>
        <rFont val="Verdana"/>
      </rPr>
      <t>Lancaster Recreation Commission Center</t>
    </r>
  </si>
  <si>
    <r>
      <rPr>
        <sz val="8"/>
        <color rgb="FF333333"/>
        <rFont val="Verdana"/>
      </rPr>
      <t>Liberty 53 Estelle Richman Place</t>
    </r>
  </si>
  <si>
    <r>
      <rPr>
        <sz val="8"/>
        <color rgb="FF333333"/>
        <rFont val="Verdana"/>
      </rPr>
      <t>West Scranton Intermediate School Renovation II</t>
    </r>
  </si>
  <si>
    <r>
      <rPr>
        <sz val="8"/>
        <color rgb="FF333333"/>
        <rFont val="Verdana"/>
      </rPr>
      <t>Nay Aug Park Swim Complex</t>
    </r>
  </si>
  <si>
    <r>
      <rPr>
        <sz val="8"/>
        <color rgb="FF333333"/>
        <rFont val="Verdana"/>
      </rPr>
      <t>City of Scranton Urban Brand Enhancement</t>
    </r>
  </si>
  <si>
    <r>
      <rPr>
        <sz val="8"/>
        <color rgb="FF333333"/>
        <rFont val="Verdana"/>
      </rPr>
      <t>New Granada Square</t>
    </r>
  </si>
  <si>
    <r>
      <rPr>
        <sz val="8"/>
        <color rgb="FF333333"/>
        <rFont val="Verdana"/>
      </rPr>
      <t>Cheltenham Township Public Works Facility</t>
    </r>
  </si>
  <si>
    <r>
      <rPr>
        <sz val="8"/>
        <color rgb="FF333333"/>
        <rFont val="Verdana"/>
      </rPr>
      <t>Capital Hotels Investment Group Renovation</t>
    </r>
  </si>
  <si>
    <r>
      <rPr>
        <sz val="8"/>
        <color rgb="FF333333"/>
        <rFont val="Verdana"/>
      </rPr>
      <t>Saint Mark's Church Historic Preservation</t>
    </r>
  </si>
  <si>
    <r>
      <rPr>
        <sz val="8"/>
        <color rgb="FF333333"/>
        <rFont val="Verdana"/>
      </rPr>
      <t>Urban League of Philadelphia West Phila Satellite Location</t>
    </r>
  </si>
  <si>
    <r>
      <rPr>
        <sz val="8"/>
        <color rgb="FF333333"/>
        <rFont val="Verdana"/>
      </rPr>
      <t>Ocugen Manufacturing Expansion</t>
    </r>
  </si>
  <si>
    <r>
      <rPr>
        <sz val="8"/>
        <color rgb="FF333333"/>
        <rFont val="Verdana"/>
      </rPr>
      <t>1990 Woodbourne Road Treatment Facility</t>
    </r>
  </si>
  <si>
    <r>
      <rPr>
        <sz val="8"/>
        <color rgb="FF333333"/>
        <rFont val="Verdana"/>
      </rPr>
      <t xml:space="preserve">Centre Avenue Avenues of Hope Site Preparation and Development 3 </t>
    </r>
  </si>
  <si>
    <r>
      <rPr>
        <sz val="8"/>
        <color rgb="FF333333"/>
        <rFont val="Verdana"/>
      </rPr>
      <t>Melton Center Building and Site Redevelopment</t>
    </r>
  </si>
  <si>
    <r>
      <rPr>
        <sz val="8"/>
        <color rgb="FF333333"/>
        <rFont val="Verdana"/>
      </rPr>
      <t>Panati Playground - Philadelphia Rebuild</t>
    </r>
  </si>
  <si>
    <r>
      <rPr>
        <sz val="8"/>
        <color rgb="FF333333"/>
        <rFont val="Verdana"/>
      </rPr>
      <t>Philadelphia Union Sportsplex II</t>
    </r>
  </si>
  <si>
    <r>
      <rPr>
        <sz val="8"/>
        <color rgb="FF333333"/>
        <rFont val="Verdana"/>
      </rPr>
      <t>Lexington End Use Packaging in Reading ByHeart III</t>
    </r>
  </si>
  <si>
    <r>
      <rPr>
        <sz val="8"/>
        <color rgb="FF333333"/>
        <rFont val="Verdana"/>
      </rPr>
      <t>Wright Center Health City Hub Wilkes-Barre</t>
    </r>
  </si>
  <si>
    <r>
      <rPr>
        <sz val="8"/>
        <color rgb="FF333333"/>
        <rFont val="Verdana"/>
      </rPr>
      <t>3151 Market Street</t>
    </r>
  </si>
  <si>
    <r>
      <rPr>
        <sz val="8"/>
        <color rgb="FF333333"/>
        <rFont val="Verdana"/>
      </rPr>
      <t>Wyoming Valley Behavioral Infrastructure and Revitalization</t>
    </r>
  </si>
  <si>
    <r>
      <rPr>
        <sz val="8"/>
        <color rgb="FF333333"/>
        <rFont val="Verdana"/>
      </rPr>
      <t>1224 Frankford Avenue Development</t>
    </r>
  </si>
  <si>
    <r>
      <rPr>
        <sz val="8"/>
        <color rgb="FF333333"/>
        <rFont val="Verdana"/>
      </rPr>
      <t>Trail Access Improvements Southwest Philadelphia</t>
    </r>
  </si>
  <si>
    <r>
      <rPr>
        <sz val="8"/>
        <color rgb="FF333333"/>
        <rFont val="Verdana"/>
      </rPr>
      <t>Golaski Labs Community Hub</t>
    </r>
  </si>
  <si>
    <r>
      <rPr>
        <sz val="8"/>
        <color rgb="FF333333"/>
        <rFont val="Verdana"/>
      </rPr>
      <t>3 Crossings Riverfront Trail and Public Spaces</t>
    </r>
  </si>
  <si>
    <r>
      <rPr>
        <sz val="8"/>
        <color rgb="FF333333"/>
        <rFont val="Verdana"/>
      </rPr>
      <t>Riverside Construction Materials Port Revitalization</t>
    </r>
  </si>
  <si>
    <r>
      <rPr>
        <sz val="8"/>
        <color rgb="FF333333"/>
        <rFont val="Verdana"/>
      </rPr>
      <t>Marietta Trailhead Center</t>
    </r>
  </si>
  <si>
    <r>
      <rPr>
        <sz val="8"/>
        <color rgb="FF333333"/>
        <rFont val="Verdana"/>
      </rPr>
      <t>Abington Memorial Hospital Toll Pavillion</t>
    </r>
  </si>
  <si>
    <r>
      <rPr>
        <sz val="8"/>
        <color rgb="FF333333"/>
        <rFont val="Verdana"/>
      </rPr>
      <t>Tanger Outlets Epi-Center</t>
    </r>
  </si>
  <si>
    <r>
      <rPr>
        <sz val="8"/>
        <color rgb="FF333333"/>
        <rFont val="Verdana"/>
      </rPr>
      <t xml:space="preserve">TJUH Emergency Department and Observation Renovation </t>
    </r>
  </si>
  <si>
    <r>
      <rPr>
        <sz val="8"/>
        <color rgb="FF333333"/>
        <rFont val="Verdana"/>
      </rPr>
      <t>Corry Regional Public Safety Building</t>
    </r>
  </si>
  <si>
    <r>
      <rPr>
        <sz val="8"/>
        <color rgb="FF333333"/>
        <rFont val="Verdana"/>
      </rPr>
      <t>Spruce Street Harbor Park Expansion</t>
    </r>
  </si>
  <si>
    <r>
      <rPr>
        <sz val="8"/>
        <color rgb="FF333333"/>
        <rFont val="Verdana"/>
      </rPr>
      <t>Wright Center Jermyn Expansion</t>
    </r>
  </si>
  <si>
    <r>
      <rPr>
        <sz val="8"/>
        <color rgb="FF333333"/>
        <rFont val="Verdana"/>
      </rPr>
      <t>Historic Gallatin School Living Centre Preservation</t>
    </r>
  </si>
  <si>
    <r>
      <rPr>
        <sz val="8"/>
        <color rgb="FF333333"/>
        <rFont val="Verdana"/>
      </rPr>
      <t>Ligonier Medical Center</t>
    </r>
  </si>
  <si>
    <r>
      <rPr>
        <sz val="8"/>
        <color rgb="FF333333"/>
        <rFont val="Verdana"/>
      </rPr>
      <t>RW Brown Redevelopment</t>
    </r>
  </si>
  <si>
    <r>
      <rPr>
        <sz val="8"/>
        <color rgb="FF333333"/>
        <rFont val="Verdana"/>
      </rPr>
      <t>IRG Erie Facility Construction</t>
    </r>
  </si>
  <si>
    <r>
      <rPr>
        <sz val="8"/>
        <color rgb="FF333333"/>
        <rFont val="Verdana"/>
      </rPr>
      <t>1716 Frankford Avenue Development</t>
    </r>
  </si>
  <si>
    <r>
      <rPr>
        <sz val="8"/>
        <color rgb="FF333333"/>
        <rFont val="Verdana"/>
      </rPr>
      <t>RMU Ice Hockey Facility</t>
    </r>
  </si>
  <si>
    <r>
      <rPr>
        <sz val="8"/>
        <color rgb="FF333333"/>
        <rFont val="Verdana"/>
      </rPr>
      <t>Union Station Revitalization Initiative</t>
    </r>
  </si>
  <si>
    <r>
      <rPr>
        <sz val="8"/>
        <color rgb="FF333333"/>
        <rFont val="Verdana"/>
      </rPr>
      <t>Laurel Highlands Tourism Infrastructure</t>
    </r>
  </si>
  <si>
    <r>
      <rPr>
        <sz val="8"/>
        <color rgb="FF333333"/>
        <rFont val="Verdana"/>
      </rPr>
      <t>11th and Walnut Street Mixed Use Construction</t>
    </r>
  </si>
  <si>
    <r>
      <rPr>
        <sz val="8"/>
        <color rgb="FF333333"/>
        <rFont val="Verdana"/>
      </rPr>
      <t>Curtis Center Biotech Hub</t>
    </r>
  </si>
  <si>
    <r>
      <rPr>
        <sz val="8"/>
        <color rgb="FF333333"/>
        <rFont val="Verdana"/>
      </rPr>
      <t>Erie Zoo Veterinary Center II</t>
    </r>
  </si>
  <si>
    <r>
      <rPr>
        <sz val="8"/>
        <color rgb="FF333333"/>
        <rFont val="Verdana"/>
      </rPr>
      <t>Privado 14 Downtown</t>
    </r>
  </si>
  <si>
    <r>
      <rPr>
        <sz val="8"/>
        <color rgb="FF333333"/>
        <rFont val="Verdana"/>
      </rPr>
      <t>1320-48 North Front Street Development</t>
    </r>
  </si>
  <si>
    <r>
      <rPr>
        <sz val="8"/>
        <color rgb="FF333333"/>
        <rFont val="Verdana"/>
      </rPr>
      <t>Sandy Run Biogas Facility Construction</t>
    </r>
  </si>
  <si>
    <r>
      <rPr>
        <sz val="8"/>
        <color rgb="FF333333"/>
        <rFont val="Verdana"/>
      </rPr>
      <t>Indiana County - Jimmy Stewart Airport Improvements 3</t>
    </r>
  </si>
  <si>
    <r>
      <rPr>
        <sz val="8"/>
        <color rgb="FF333333"/>
        <rFont val="Verdana"/>
      </rPr>
      <t>Tower Health Pharmacy Operations Center</t>
    </r>
  </si>
  <si>
    <r>
      <rPr>
        <sz val="8"/>
        <color rgb="FF333333"/>
        <rFont val="Verdana"/>
      </rPr>
      <t>Harrisburg Plaza</t>
    </r>
  </si>
  <si>
    <r>
      <rPr>
        <sz val="8"/>
        <color rgb="FF333333"/>
        <rFont val="Verdana"/>
      </rPr>
      <t>Rhythm Square Mixed Use Development</t>
    </r>
  </si>
  <si>
    <r>
      <rPr>
        <sz val="8"/>
        <color rgb="FF333333"/>
        <rFont val="Verdana"/>
      </rPr>
      <t>Berks History Center Museum and Library Revitalization</t>
    </r>
  </si>
  <si>
    <r>
      <rPr>
        <sz val="8"/>
        <color rgb="FF333333"/>
        <rFont val="Verdana"/>
      </rPr>
      <t>Lehigh Valley International Airport Business Park</t>
    </r>
  </si>
  <si>
    <r>
      <rPr>
        <sz val="8"/>
        <color rgb="FF333333"/>
        <rFont val="Verdana"/>
      </rPr>
      <t>Preate Office Building Rehabilitation</t>
    </r>
  </si>
  <si>
    <r>
      <rPr>
        <sz val="8"/>
        <color rgb="FF333333"/>
        <rFont val="Verdana"/>
      </rPr>
      <t>Cecil B Moore Library - Philadelphia Rebuild</t>
    </r>
  </si>
  <si>
    <r>
      <rPr>
        <sz val="8"/>
        <color rgb="FF333333"/>
        <rFont val="Verdana"/>
      </rPr>
      <t>Concept School - The Concept Grows</t>
    </r>
  </si>
  <si>
    <r>
      <rPr>
        <sz val="8"/>
        <color rgb="FF333333"/>
        <rFont val="Verdana"/>
      </rPr>
      <t>Steel Center for Career and Technical Education Renovation II</t>
    </r>
  </si>
  <si>
    <r>
      <rPr>
        <sz val="8"/>
        <color rgb="FF333333"/>
        <rFont val="Verdana"/>
      </rPr>
      <t>Conturo Prototyping Expansion</t>
    </r>
  </si>
  <si>
    <r>
      <rPr>
        <sz val="8"/>
        <color rgb="FF333333"/>
        <rFont val="Verdana"/>
      </rPr>
      <t>Salem Baptist Church Campus Renovation - Abington II</t>
    </r>
  </si>
  <si>
    <r>
      <rPr>
        <sz val="8"/>
        <color rgb="FF333333"/>
        <rFont val="Verdana"/>
      </rPr>
      <t>City of Erie Public Safety Complex</t>
    </r>
  </si>
  <si>
    <r>
      <rPr>
        <sz val="8"/>
        <color rgb="FF333333"/>
        <rFont val="Verdana"/>
      </rPr>
      <t>Woodland Academy Child Development (NESTT) II</t>
    </r>
  </si>
  <si>
    <r>
      <rPr>
        <sz val="8"/>
        <color rgb="FF333333"/>
        <rFont val="Verdana"/>
      </rPr>
      <t>Delaware River Vertiport</t>
    </r>
  </si>
  <si>
    <r>
      <rPr>
        <sz val="8"/>
        <color rgb="FF333333"/>
        <rFont val="Verdana"/>
      </rPr>
      <t>ACANA Africa Market</t>
    </r>
  </si>
  <si>
    <r>
      <rPr>
        <sz val="8"/>
        <color rgb="FF333333"/>
        <rFont val="Verdana"/>
      </rPr>
      <t>Downtown Indiana Redevelopment</t>
    </r>
  </si>
  <si>
    <r>
      <rPr>
        <sz val="8"/>
        <color rgb="FF333333"/>
        <rFont val="Verdana"/>
      </rPr>
      <t>TekRidge Expansion</t>
    </r>
  </si>
  <si>
    <r>
      <rPr>
        <sz val="8"/>
        <color rgb="FF333333"/>
        <rFont val="Verdana"/>
      </rPr>
      <t>Cristo Rey Philadelphia High School Campus II</t>
    </r>
  </si>
  <si>
    <r>
      <rPr>
        <sz val="8"/>
        <color rgb="FF333333"/>
        <rFont val="Verdana"/>
      </rPr>
      <t>Economy Locker Country Store Expansion</t>
    </r>
  </si>
  <si>
    <r>
      <rPr>
        <sz val="8"/>
        <color rgb="FF333333"/>
        <rFont val="Verdana"/>
      </rPr>
      <t>1227 Mulberry Revitalization</t>
    </r>
  </si>
  <si>
    <r>
      <rPr>
        <sz val="8"/>
        <color rgb="FF333333"/>
        <rFont val="Verdana"/>
      </rPr>
      <t>Gulf Tower</t>
    </r>
  </si>
  <si>
    <r>
      <rPr>
        <sz val="8"/>
        <color rgb="FF333333"/>
        <rFont val="Verdana"/>
      </rPr>
      <t>Skyview Senior Apartments - The Mill</t>
    </r>
  </si>
  <si>
    <r>
      <rPr>
        <sz val="8"/>
        <color rgb="FF333333"/>
        <rFont val="Verdana"/>
      </rPr>
      <t>Penn Farmers Market Renovations II</t>
    </r>
  </si>
  <si>
    <r>
      <rPr>
        <sz val="8"/>
        <color rgb="FF333333"/>
        <rFont val="Verdana"/>
      </rPr>
      <t>Century III Mall</t>
    </r>
  </si>
  <si>
    <r>
      <rPr>
        <sz val="8"/>
        <color rgb="FF333333"/>
        <rFont val="Verdana"/>
      </rPr>
      <t>Shoppes of Sadsbury II</t>
    </r>
  </si>
  <si>
    <r>
      <rPr>
        <sz val="8"/>
        <color rgb="FF333333"/>
        <rFont val="Verdana"/>
      </rPr>
      <t>Gautier Steel Window Replacement</t>
    </r>
  </si>
  <si>
    <r>
      <rPr>
        <sz val="8"/>
        <color rgb="FF333333"/>
        <rFont val="Verdana"/>
      </rPr>
      <t>Laborer's Union Local 413 Training School</t>
    </r>
  </si>
  <si>
    <r>
      <rPr>
        <sz val="8"/>
        <color rgb="FF333333"/>
        <rFont val="Verdana"/>
      </rPr>
      <t>Arnold Palmer Legacy Experience</t>
    </r>
  </si>
  <si>
    <r>
      <rPr>
        <sz val="8"/>
        <color rgb="FF333333"/>
        <rFont val="Verdana"/>
      </rPr>
      <t>Hazleton Creek Commerce Center II</t>
    </r>
  </si>
  <si>
    <r>
      <rPr>
        <sz val="8"/>
        <color rgb="FF333333"/>
        <rFont val="Verdana"/>
      </rPr>
      <t>Lehigh Valley Semiconductor Development Center</t>
    </r>
  </si>
  <si>
    <r>
      <rPr>
        <sz val="8"/>
        <color rgb="FF333333"/>
        <rFont val="Verdana"/>
      </rPr>
      <t>Genetti Hotel Redevelopment</t>
    </r>
  </si>
  <si>
    <r>
      <rPr>
        <sz val="8"/>
        <color rgb="FF333333"/>
        <rFont val="Verdana"/>
      </rPr>
      <t>Madinah Mosque</t>
    </r>
  </si>
  <si>
    <r>
      <rPr>
        <sz val="8"/>
        <color rgb="FF333333"/>
        <rFont val="Verdana"/>
      </rPr>
      <t>Logos Academy Harrisburg Expansion and Renovation</t>
    </r>
  </si>
  <si>
    <r>
      <rPr>
        <sz val="8"/>
        <color rgb="FF333333"/>
        <rFont val="Verdana"/>
      </rPr>
      <t>River Valley Plaza - Old City Revitalization II</t>
    </r>
  </si>
  <si>
    <r>
      <rPr>
        <sz val="8"/>
        <color rgb="FF333333"/>
        <rFont val="Verdana"/>
      </rPr>
      <t>Safe-Hub Philadelphia Community Campus</t>
    </r>
  </si>
  <si>
    <r>
      <rPr>
        <sz val="8"/>
        <color rgb="FF333333"/>
        <rFont val="Verdana"/>
      </rPr>
      <t>Bethel Park Industrial Park Loop</t>
    </r>
  </si>
  <si>
    <r>
      <rPr>
        <sz val="8"/>
        <color rgb="FF333333"/>
        <rFont val="Verdana"/>
      </rPr>
      <t>District at Lycoming Valley</t>
    </r>
  </si>
  <si>
    <r>
      <rPr>
        <sz val="8"/>
        <color rgb="FF333333"/>
        <rFont val="Verdana"/>
      </rPr>
      <t>Barren Hill Volunteer Fire Company Relocation</t>
    </r>
  </si>
  <si>
    <r>
      <rPr>
        <sz val="8"/>
        <color rgb="FF333333"/>
        <rFont val="Verdana"/>
      </rPr>
      <t>Brownsville Water Street Redevelopment</t>
    </r>
  </si>
  <si>
    <r>
      <rPr>
        <sz val="8"/>
        <color rgb="FF333333"/>
        <rFont val="Verdana"/>
      </rPr>
      <t>Scranton JBAS Tower Development</t>
    </r>
  </si>
  <si>
    <r>
      <rPr>
        <sz val="8"/>
        <color rgb="FF333333"/>
        <rFont val="Verdana"/>
      </rPr>
      <t>3031 N 21st Street Senior II</t>
    </r>
  </si>
  <si>
    <r>
      <rPr>
        <sz val="8"/>
        <color rgb="FF333333"/>
        <rFont val="Verdana"/>
      </rPr>
      <t>Platinum Visual Systems Dixonville Industrial Building</t>
    </r>
  </si>
  <si>
    <r>
      <rPr>
        <sz val="8"/>
        <color rgb="FF333333"/>
        <rFont val="Verdana"/>
      </rPr>
      <t>Bridge - Harrisburg J.E.D.I.I. Center II</t>
    </r>
  </si>
  <si>
    <r>
      <rPr>
        <sz val="8"/>
        <color rgb="FF333333"/>
        <rFont val="Verdana"/>
      </rPr>
      <t>Chinmaya Sanjeevani Renovation</t>
    </r>
  </si>
  <si>
    <r>
      <rPr>
        <sz val="8"/>
        <color rgb="FF333333"/>
        <rFont val="Verdana"/>
      </rPr>
      <t>SCM Place</t>
    </r>
  </si>
  <si>
    <r>
      <rPr>
        <sz val="8"/>
        <color rgb="FF333333"/>
        <rFont val="Verdana"/>
      </rPr>
      <t>Greenlight Operation Restoration Home</t>
    </r>
  </si>
  <si>
    <r>
      <rPr>
        <sz val="8"/>
        <color rgb="FF333333"/>
        <rFont val="Verdana"/>
      </rPr>
      <t>Cambria County War Memorial Renovations II</t>
    </r>
  </si>
  <si>
    <r>
      <rPr>
        <sz val="8"/>
        <color rgb="FF333333"/>
        <rFont val="Verdana"/>
      </rPr>
      <t>16 Street Pedestrian Safety and Block Improvement</t>
    </r>
  </si>
  <si>
    <r>
      <rPr>
        <sz val="8"/>
        <color rgb="FF333333"/>
        <rFont val="Verdana"/>
      </rPr>
      <t xml:space="preserve">Bayfront Harbor Place Mixed-Use Office Building </t>
    </r>
  </si>
  <si>
    <r>
      <rPr>
        <sz val="8"/>
        <color rgb="FF333333"/>
        <rFont val="Verdana"/>
      </rPr>
      <t>City of York Health and Safety Complex II</t>
    </r>
  </si>
  <si>
    <r>
      <rPr>
        <sz val="8"/>
        <color rgb="FF333333"/>
        <rFont val="Verdana"/>
      </rPr>
      <t>New Trail Brewing Expansion</t>
    </r>
  </si>
  <si>
    <r>
      <rPr>
        <sz val="8"/>
        <color rgb="FF333333"/>
        <rFont val="Verdana"/>
      </rPr>
      <t>Bayfront Harbor Place Hotel</t>
    </r>
  </si>
  <si>
    <r>
      <rPr>
        <sz val="8"/>
        <color rgb="FF333333"/>
        <rFont val="Verdana"/>
      </rPr>
      <t>Lynnewood Hall Estate Historic Restoration</t>
    </r>
  </si>
  <si>
    <r>
      <rPr>
        <sz val="8"/>
        <color rgb="FF333333"/>
        <rFont val="Verdana"/>
      </rPr>
      <t>Princess Street Center</t>
    </r>
  </si>
  <si>
    <r>
      <rPr>
        <sz val="8"/>
        <color rgb="FF333333"/>
        <rFont val="Verdana"/>
      </rPr>
      <t>Live and Work at Central</t>
    </r>
  </si>
  <si>
    <r>
      <rPr>
        <sz val="8"/>
        <color rgb="FF333333"/>
        <rFont val="Verdana"/>
      </rPr>
      <t>SCI Greensburg Economic Redevelopment</t>
    </r>
  </si>
  <si>
    <r>
      <rPr>
        <sz val="8"/>
        <color rgb="FF333333"/>
        <rFont val="Verdana"/>
      </rPr>
      <t>North Philadelphia Reform And Wellness</t>
    </r>
  </si>
  <si>
    <r>
      <rPr>
        <sz val="8"/>
        <color rgb="FF333333"/>
        <rFont val="Verdana"/>
      </rPr>
      <t>Eastern University Accessibility Enhancement</t>
    </r>
  </si>
  <si>
    <r>
      <rPr>
        <sz val="8"/>
        <color rgb="FF333333"/>
        <rFont val="Verdana"/>
      </rPr>
      <t>GVCO Community Center II</t>
    </r>
  </si>
  <si>
    <r>
      <rPr>
        <sz val="8"/>
        <color rgb="FF333333"/>
        <rFont val="Verdana"/>
      </rPr>
      <t>Interstate Building Materials Expansion II</t>
    </r>
  </si>
  <si>
    <r>
      <rPr>
        <sz val="8"/>
        <color rgb="FF333333"/>
        <rFont val="Verdana"/>
      </rPr>
      <t>Kensington Vertical Urban Farm</t>
    </r>
  </si>
  <si>
    <r>
      <rPr>
        <sz val="8"/>
        <color rgb="FF333333"/>
        <rFont val="Verdana"/>
      </rPr>
      <t>North East Borough Salute to Service</t>
    </r>
  </si>
  <si>
    <r>
      <rPr>
        <sz val="8"/>
        <color rgb="FF333333"/>
        <rFont val="Verdana"/>
      </rPr>
      <t>Mayapple Exterior Expansion and Redevelopment II</t>
    </r>
  </si>
  <si>
    <r>
      <rPr>
        <sz val="8"/>
        <color rgb="FF333333"/>
        <rFont val="Verdana"/>
      </rPr>
      <t>Lexington Technology Park III</t>
    </r>
  </si>
  <si>
    <r>
      <rPr>
        <sz val="8"/>
        <color rgb="FF333333"/>
        <rFont val="Verdana"/>
      </rPr>
      <t>Forest Hall Event Center Improvement II</t>
    </r>
  </si>
  <si>
    <r>
      <rPr>
        <sz val="8"/>
        <color rgb="FF333333"/>
        <rFont val="Verdana"/>
      </rPr>
      <t>Lower Providence Township Facility</t>
    </r>
  </si>
  <si>
    <r>
      <rPr>
        <sz val="8"/>
        <color rgb="FF333333"/>
        <rFont val="Verdana"/>
      </rPr>
      <t>Life Sciences Accelerator Small Labs</t>
    </r>
  </si>
  <si>
    <r>
      <rPr>
        <sz val="8"/>
        <color rgb="FF333333"/>
        <rFont val="Verdana"/>
      </rPr>
      <t>NextGen Alloy Recycling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</si>
</sst>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43" formatCode="_(* #,##0.00_);_(* \(#,##0.00\);_(* &quot;-&quot;??_);_(@_)"/>
    <numFmt numFmtId="164" formatCode="\$#,##0;&quot;($&quot;#,##0\)"/>
    <numFmt numFmtId="165" formatCode="&quot;$&quot;#,##0"/>
    <numFmt numFmtId="166" formatCode="[$-1010409]&quot;$&quot;#,##0;\(&quot;$&quot;#,##0\)"/>
    <numFmt numFmtId="167" formatCode="_(* #,##0_);_(* \(#,##0\);_(* &quot;-&quot;??_);_(@_)"/>
    <numFmt numFmtId="168" formatCode="[$-10409]&quot;$&quot;#,##0;\(&quot;$&quot;#,##0\)"/>
  </numFmts>
  <fonts count="30" x14ac:knownFonts="1">
    <font>
      <sz val="11"/>
      <color theme="1"/>
      <name val="Calibri"/>
      <family val="2"/>
      <scheme val="minor"/>
    </font>
    <font>
      <b/>
      <i/>
      <sz val="18"/>
      <color indexed="8"/>
      <name val="Arial"/>
      <family val="2"/>
    </font>
    <font>
      <b/>
      <sz val="14"/>
      <color indexed="8"/>
      <name val="Arial"/>
      <family val="2"/>
    </font>
    <font>
      <b/>
      <sz val="22"/>
      <name val="Arial"/>
      <family val="2"/>
    </font>
    <font>
      <i/>
      <sz val="11"/>
      <color indexed="8"/>
      <name val="Arial"/>
      <family val="2"/>
    </font>
    <font>
      <b/>
      <i/>
      <u/>
      <sz val="11"/>
      <color indexed="30"/>
      <name val="Arial"/>
      <family val="2"/>
    </font>
    <font>
      <b/>
      <sz val="12"/>
      <color indexed="8"/>
      <name val="Arial"/>
      <family val="2"/>
    </font>
    <font>
      <sz val="10"/>
      <color indexed="8"/>
      <name val="Arial"/>
      <family val="2"/>
    </font>
    <font>
      <sz val="10"/>
      <name val="Arial"/>
      <family val="2"/>
    </font>
    <font>
      <sz val="10"/>
      <color rgb="FF000000"/>
      <name val="Arial"/>
      <family val="2"/>
    </font>
    <font>
      <sz val="10"/>
      <color indexed="10"/>
      <name val="Arial"/>
      <family val="2"/>
    </font>
    <font>
      <sz val="11"/>
      <color theme="1"/>
      <name val="Calibri"/>
      <family val="2"/>
      <scheme val="minor"/>
    </font>
    <font>
      <b/>
      <sz val="12"/>
      <name val="Arial"/>
      <family val="2"/>
    </font>
    <font>
      <sz val="10"/>
      <color theme="1"/>
      <name val="Arial"/>
      <family val="2"/>
    </font>
    <font>
      <sz val="11"/>
      <name val="Calibri"/>
      <family val="2"/>
      <scheme val="minor"/>
    </font>
    <font>
      <sz val="10"/>
      <color rgb="FFFF0000"/>
      <name val="Arial"/>
      <family val="2"/>
    </font>
    <font>
      <sz val="11"/>
      <name val="Calibri"/>
    </font>
    <font>
      <b/>
      <sz val="12"/>
      <color rgb="FF000000"/>
      <name val="Arial"/>
    </font>
    <font>
      <sz val="10"/>
      <color rgb="FF000000"/>
      <name val="Arial"/>
    </font>
    <font>
      <strike/>
      <sz val="10"/>
      <color rgb="FF000000"/>
      <name val="Arial"/>
      <family val="2"/>
    </font>
    <font>
      <sz val="11"/>
      <name val="Calibri"/>
      <family val="2"/>
    </font>
    <font>
      <b/>
      <i/>
      <sz val="11"/>
      <color indexed="8"/>
      <name val="Arial"/>
      <family val="2"/>
    </font>
    <font>
      <b/>
      <i/>
      <sz val="11"/>
      <color theme="5"/>
      <name val="Arial"/>
      <family val="2"/>
    </font>
    <font>
      <b/>
      <sz val="12"/>
      <color rgb="FF000000"/>
      <name val="Arial"/>
      <family val="2"/>
    </font>
    <font>
      <sz val="10"/>
      <color theme="1"/>
      <name val="Segoe UI"/>
      <family val="2"/>
    </font>
    <font>
      <b/>
      <sz val="14"/>
      <name val="Arial"/>
      <family val="2"/>
    </font>
    <font>
      <b/>
      <sz val="18"/>
      <name val="Arial"/>
      <family val="2"/>
    </font>
    <font>
      <sz val="11"/>
      <name val="Arial"/>
      <family val="2"/>
    </font>
    <font>
      <sz val="8"/>
      <color rgb="FF333333"/>
      <name val="Verdana"/>
      <family val="2"/>
    </font>
    <font>
      <sz val="8"/>
      <color rgb="FF333333"/>
      <name val="Verdana"/>
    </font>
  </fonts>
  <fills count="2">
    <fill>
      <patternFill patternType="none"/>
    </fill>
    <fill>
      <patternFill patternType="gray125"/>
    </fill>
  </fills>
  <borders count="20">
    <border>
      <left/>
      <right/>
      <top/>
      <bottom/>
      <diagonal/>
    </border>
    <border>
      <left style="medium">
        <color indexed="63"/>
      </left>
      <right style="medium">
        <color indexed="63"/>
      </right>
      <top style="medium">
        <color indexed="63"/>
      </top>
      <bottom style="medium">
        <color indexed="63"/>
      </bottom>
      <diagonal/>
    </border>
    <border>
      <left style="hair">
        <color indexed="63"/>
      </left>
      <right style="hair">
        <color indexed="63"/>
      </right>
      <top style="medium">
        <color indexed="63"/>
      </top>
      <bottom style="hair">
        <color indexed="63"/>
      </bottom>
      <diagonal/>
    </border>
    <border>
      <left style="hair">
        <color indexed="63"/>
      </left>
      <right style="hair">
        <color indexed="63"/>
      </right>
      <top/>
      <bottom style="hair">
        <color indexed="63"/>
      </bottom>
      <diagonal/>
    </border>
    <border>
      <left style="hair">
        <color indexed="63"/>
      </left>
      <right style="hair">
        <color indexed="63"/>
      </right>
      <top style="hair">
        <color indexed="63"/>
      </top>
      <bottom style="hair">
        <color indexed="63"/>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thin">
        <color rgb="FFD3D3D3"/>
      </left>
      <right style="thin">
        <color rgb="FFD3D3D3"/>
      </right>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right/>
      <top/>
      <bottom style="medium">
        <color indexed="64"/>
      </bottom>
      <diagonal/>
    </border>
    <border>
      <left style="thin">
        <color rgb="FFD3D3D3"/>
      </left>
      <right style="thin">
        <color rgb="FFD3D3D3"/>
      </right>
      <top style="thin">
        <color rgb="FFD3D3D3"/>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s>
  <cellStyleXfs count="3">
    <xf numFmtId="0" fontId="0" fillId="0" borderId="0"/>
    <xf numFmtId="43" fontId="11" fillId="0" borderId="0" applyFont="0" applyFill="0" applyBorder="0" applyAlignment="0" applyProtection="0"/>
    <xf numFmtId="44" fontId="11" fillId="0" borderId="0" applyFont="0" applyFill="0" applyBorder="0" applyAlignment="0" applyProtection="0"/>
  </cellStyleXfs>
  <cellXfs count="130">
    <xf numFmtId="0" fontId="0" fillId="0" borderId="0" xfId="0"/>
    <xf numFmtId="0" fontId="1" fillId="0" borderId="0" xfId="0" applyFont="1" applyAlignment="1">
      <alignment horizontal="center" vertical="top" wrapText="1"/>
    </xf>
    <xf numFmtId="0" fontId="0" fillId="0" borderId="0" xfId="0" applyAlignment="1">
      <alignment wrapText="1"/>
    </xf>
    <xf numFmtId="0" fontId="6" fillId="0" borderId="1" xfId="0" applyFont="1" applyBorder="1" applyAlignment="1">
      <alignment horizontal="center" vertical="center" wrapText="1"/>
    </xf>
    <xf numFmtId="0" fontId="7" fillId="0" borderId="2" xfId="0" applyFont="1" applyBorder="1" applyAlignment="1">
      <alignment horizontal="center" vertical="top" wrapText="1"/>
    </xf>
    <xf numFmtId="0" fontId="7" fillId="0" borderId="2" xfId="0" applyFont="1" applyBorder="1" applyAlignment="1">
      <alignment horizontal="left" vertical="top" wrapText="1"/>
    </xf>
    <xf numFmtId="164" fontId="7" fillId="0" borderId="3" xfId="0" applyNumberFormat="1" applyFont="1" applyBorder="1" applyAlignment="1">
      <alignment horizontal="right" vertical="top" wrapText="1"/>
    </xf>
    <xf numFmtId="0" fontId="8" fillId="0" borderId="0" xfId="0" applyFont="1" applyAlignment="1">
      <alignment wrapText="1"/>
    </xf>
    <xf numFmtId="0" fontId="7" fillId="0" borderId="4" xfId="0" applyFont="1" applyBorder="1" applyAlignment="1">
      <alignment horizontal="center" vertical="top" wrapText="1"/>
    </xf>
    <xf numFmtId="0" fontId="7" fillId="0" borderId="4" xfId="0" applyFont="1" applyBorder="1" applyAlignment="1">
      <alignment horizontal="left" vertical="top" wrapText="1"/>
    </xf>
    <xf numFmtId="164" fontId="7" fillId="0" borderId="4" xfId="0" applyNumberFormat="1" applyFont="1" applyBorder="1" applyAlignment="1">
      <alignment horizontal="right" vertical="top" wrapText="1"/>
    </xf>
    <xf numFmtId="0" fontId="7" fillId="0" borderId="3" xfId="0" applyFont="1" applyBorder="1" applyAlignment="1">
      <alignment horizontal="center" vertical="top" wrapText="1"/>
    </xf>
    <xf numFmtId="0" fontId="7" fillId="0" borderId="3" xfId="0" applyFont="1" applyBorder="1" applyAlignment="1">
      <alignment horizontal="left" vertical="top" wrapText="1"/>
    </xf>
    <xf numFmtId="0" fontId="9" fillId="0" borderId="4" xfId="0" applyFont="1" applyBorder="1" applyAlignment="1">
      <alignment wrapText="1"/>
    </xf>
    <xf numFmtId="0" fontId="7" fillId="0" borderId="0" xfId="0" applyFont="1" applyAlignment="1">
      <alignment horizontal="left" vertical="top" wrapText="1"/>
    </xf>
    <xf numFmtId="0" fontId="0" fillId="0" borderId="4" xfId="0" applyBorder="1" applyAlignment="1">
      <alignment horizontal="center" wrapText="1"/>
    </xf>
    <xf numFmtId="0" fontId="7" fillId="0" borderId="0" xfId="0" applyFont="1" applyAlignment="1">
      <alignment horizontal="center" vertical="top" wrapText="1"/>
    </xf>
    <xf numFmtId="0" fontId="0" fillId="0" borderId="0" xfId="0" applyAlignment="1">
      <alignment horizontal="center" wrapText="1"/>
    </xf>
    <xf numFmtId="0" fontId="8" fillId="0" borderId="0" xfId="0" applyFont="1" applyAlignment="1">
      <alignment horizontal="right" wrapText="1"/>
    </xf>
    <xf numFmtId="164" fontId="0" fillId="0" borderId="0" xfId="0" applyNumberFormat="1" applyAlignment="1">
      <alignment wrapText="1"/>
    </xf>
    <xf numFmtId="0" fontId="10" fillId="0" borderId="0" xfId="0" applyFont="1" applyAlignment="1">
      <alignment horizontal="right" wrapText="1"/>
    </xf>
    <xf numFmtId="164" fontId="10" fillId="0" borderId="0" xfId="0" applyNumberFormat="1" applyFont="1" applyAlignment="1">
      <alignment wrapText="1"/>
    </xf>
    <xf numFmtId="0" fontId="10" fillId="0" borderId="0" xfId="0" applyFont="1" applyAlignment="1">
      <alignment horizontal="right"/>
    </xf>
    <xf numFmtId="0" fontId="10" fillId="0" borderId="0" xfId="0" applyFont="1" applyAlignment="1">
      <alignment wrapText="1"/>
    </xf>
    <xf numFmtId="0" fontId="0" fillId="0" borderId="0" xfId="0" applyAlignment="1">
      <alignment horizontal="right" wrapText="1"/>
    </xf>
    <xf numFmtId="1" fontId="1" fillId="0" borderId="0" xfId="0" applyNumberFormat="1" applyFont="1" applyAlignment="1">
      <alignment horizontal="center" vertical="top" wrapText="1"/>
    </xf>
    <xf numFmtId="1" fontId="6"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12" fillId="0" borderId="0" xfId="0" applyFont="1" applyAlignment="1">
      <alignment vertical="center" wrapText="1"/>
    </xf>
    <xf numFmtId="1" fontId="13" fillId="0" borderId="5" xfId="0" applyNumberFormat="1" applyFont="1" applyBorder="1" applyAlignment="1">
      <alignment vertical="top"/>
    </xf>
    <xf numFmtId="0" fontId="13" fillId="0" borderId="5" xfId="0" applyFont="1" applyBorder="1" applyAlignment="1">
      <alignment vertical="top" wrapText="1"/>
    </xf>
    <xf numFmtId="0" fontId="13" fillId="0" borderId="5" xfId="0" applyFont="1" applyBorder="1" applyAlignment="1">
      <alignment vertical="top"/>
    </xf>
    <xf numFmtId="165" fontId="13" fillId="0" borderId="5" xfId="0" applyNumberFormat="1" applyFont="1" applyBorder="1" applyAlignment="1">
      <alignment vertical="top"/>
    </xf>
    <xf numFmtId="6" fontId="13" fillId="0" borderId="5" xfId="0" applyNumberFormat="1" applyFont="1" applyBorder="1" applyAlignment="1">
      <alignment vertical="top"/>
    </xf>
    <xf numFmtId="1" fontId="13" fillId="0" borderId="6" xfId="0" applyNumberFormat="1" applyFont="1" applyBorder="1" applyAlignment="1">
      <alignment vertical="top"/>
    </xf>
    <xf numFmtId="0" fontId="13" fillId="0" borderId="6" xfId="0" applyFont="1" applyBorder="1" applyAlignment="1">
      <alignment vertical="top" wrapText="1"/>
    </xf>
    <xf numFmtId="0" fontId="13" fillId="0" borderId="6" xfId="0" applyFont="1" applyBorder="1" applyAlignment="1">
      <alignment vertical="top"/>
    </xf>
    <xf numFmtId="165" fontId="13" fillId="0" borderId="6" xfId="0" applyNumberFormat="1" applyFont="1" applyBorder="1" applyAlignment="1">
      <alignment vertical="top"/>
    </xf>
    <xf numFmtId="6" fontId="13" fillId="0" borderId="6" xfId="0" applyNumberFormat="1" applyFont="1" applyBorder="1" applyAlignment="1">
      <alignment vertical="top"/>
    </xf>
    <xf numFmtId="1" fontId="8" fillId="0" borderId="6" xfId="0" applyNumberFormat="1" applyFont="1" applyBorder="1" applyAlignment="1">
      <alignment vertical="top"/>
    </xf>
    <xf numFmtId="0" fontId="8" fillId="0" borderId="6" xfId="0" applyFont="1" applyBorder="1" applyAlignment="1">
      <alignment vertical="top" wrapText="1"/>
    </xf>
    <xf numFmtId="0" fontId="8" fillId="0" borderId="6" xfId="0" applyFont="1" applyBorder="1" applyAlignment="1">
      <alignment vertical="top"/>
    </xf>
    <xf numFmtId="0" fontId="14" fillId="0" borderId="6" xfId="0" applyFont="1" applyBorder="1" applyAlignment="1">
      <alignment vertical="top" wrapText="1"/>
    </xf>
    <xf numFmtId="1" fontId="13" fillId="0" borderId="0" xfId="0" applyNumberFormat="1" applyFont="1" applyAlignment="1">
      <alignment vertical="top"/>
    </xf>
    <xf numFmtId="0" fontId="13" fillId="0" borderId="0" xfId="0" applyFont="1" applyAlignment="1">
      <alignment vertical="top" wrapText="1"/>
    </xf>
    <xf numFmtId="0" fontId="13" fillId="0" borderId="0" xfId="0" applyFont="1" applyAlignment="1">
      <alignment vertical="top"/>
    </xf>
    <xf numFmtId="165" fontId="13" fillId="0" borderId="0" xfId="0" applyNumberFormat="1" applyFont="1" applyAlignment="1">
      <alignment vertical="top"/>
    </xf>
    <xf numFmtId="0" fontId="13" fillId="0" borderId="0" xfId="0" applyFont="1" applyAlignment="1">
      <alignment horizontal="right"/>
    </xf>
    <xf numFmtId="165" fontId="13" fillId="0" borderId="0" xfId="0" applyNumberFormat="1" applyFont="1"/>
    <xf numFmtId="3" fontId="13" fillId="0" borderId="0" xfId="0" applyNumberFormat="1" applyFont="1"/>
    <xf numFmtId="0" fontId="15" fillId="0" borderId="0" xfId="0" applyFont="1" applyAlignment="1">
      <alignment horizontal="right"/>
    </xf>
    <xf numFmtId="165" fontId="15" fillId="0" borderId="0" xfId="0" applyNumberFormat="1" applyFont="1"/>
    <xf numFmtId="1" fontId="0" fillId="0" borderId="0" xfId="0" applyNumberFormat="1" applyAlignment="1">
      <alignment vertical="top"/>
    </xf>
    <xf numFmtId="0" fontId="0" fillId="0" borderId="0" xfId="0" applyAlignment="1">
      <alignment vertical="top" wrapText="1"/>
    </xf>
    <xf numFmtId="0" fontId="0" fillId="0" borderId="0" xfId="0" applyAlignment="1">
      <alignment vertical="top"/>
    </xf>
    <xf numFmtId="165" fontId="0" fillId="0" borderId="0" xfId="0" applyNumberFormat="1" applyAlignment="1">
      <alignment vertical="top"/>
    </xf>
    <xf numFmtId="1" fontId="1" fillId="0" borderId="0" xfId="0" applyNumberFormat="1" applyFont="1" applyAlignment="1">
      <alignment vertical="top" wrapText="1"/>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top" wrapText="1"/>
    </xf>
    <xf numFmtId="0" fontId="6" fillId="0" borderId="0" xfId="0" applyFont="1" applyAlignment="1">
      <alignment horizontal="center" vertical="center" wrapText="1"/>
    </xf>
    <xf numFmtId="166" fontId="7" fillId="0" borderId="2" xfId="0" applyNumberFormat="1" applyFont="1" applyBorder="1" applyAlignment="1">
      <alignment horizontal="right" vertical="top" wrapText="1"/>
    </xf>
    <xf numFmtId="166" fontId="7" fillId="0" borderId="4" xfId="0" applyNumberFormat="1" applyFont="1" applyBorder="1" applyAlignment="1">
      <alignment horizontal="right" vertical="top" wrapText="1"/>
    </xf>
    <xf numFmtId="166" fontId="0" fillId="0" borderId="0" xfId="0" applyNumberFormat="1" applyAlignment="1">
      <alignment horizontal="right" wrapText="1"/>
    </xf>
    <xf numFmtId="0" fontId="16" fillId="0" borderId="0" xfId="0" applyFont="1" applyAlignment="1">
      <alignment vertical="center"/>
    </xf>
    <xf numFmtId="0" fontId="16" fillId="0" borderId="0" xfId="0" applyFont="1"/>
    <xf numFmtId="0" fontId="17" fillId="0" borderId="7" xfId="0" applyFont="1" applyBorder="1" applyAlignment="1">
      <alignment horizontal="center" vertical="center" wrapText="1" readingOrder="1"/>
    </xf>
    <xf numFmtId="0" fontId="17" fillId="0" borderId="7" xfId="0" applyFont="1" applyBorder="1" applyAlignment="1">
      <alignment horizontal="left" vertical="center" wrapText="1" readingOrder="1"/>
    </xf>
    <xf numFmtId="0" fontId="18" fillId="0" borderId="8" xfId="0" applyFont="1" applyBorder="1" applyAlignment="1">
      <alignment horizontal="left" vertical="top" wrapText="1" readingOrder="1"/>
    </xf>
    <xf numFmtId="0" fontId="18" fillId="0" borderId="9" xfId="0" applyFont="1" applyBorder="1" applyAlignment="1">
      <alignment horizontal="left" vertical="top" wrapText="1" readingOrder="1"/>
    </xf>
    <xf numFmtId="0" fontId="18" fillId="0" borderId="9" xfId="0" applyFont="1" applyBorder="1" applyAlignment="1">
      <alignment horizontal="center" vertical="top" wrapText="1" readingOrder="1"/>
    </xf>
    <xf numFmtId="6" fontId="18" fillId="0" borderId="9" xfId="0" applyNumberFormat="1" applyFont="1" applyBorder="1" applyAlignment="1">
      <alignment horizontal="right" vertical="top" wrapText="1" readingOrder="1"/>
    </xf>
    <xf numFmtId="165" fontId="18" fillId="0" borderId="9" xfId="0" applyNumberFormat="1" applyFont="1" applyBorder="1" applyAlignment="1">
      <alignment horizontal="right" vertical="top" wrapText="1" readingOrder="1"/>
    </xf>
    <xf numFmtId="0" fontId="18" fillId="0" borderId="9" xfId="0" applyFont="1" applyBorder="1" applyAlignment="1">
      <alignment vertical="top" wrapText="1" readingOrder="1"/>
    </xf>
    <xf numFmtId="0" fontId="9" fillId="0" borderId="9" xfId="0" applyFont="1" applyBorder="1" applyAlignment="1">
      <alignment horizontal="left" vertical="top" wrapText="1" readingOrder="1"/>
    </xf>
    <xf numFmtId="0" fontId="18" fillId="0" borderId="10" xfId="0" applyFont="1" applyBorder="1" applyAlignment="1">
      <alignment horizontal="left" vertical="top" wrapText="1" readingOrder="1"/>
    </xf>
    <xf numFmtId="0" fontId="18" fillId="0" borderId="10" xfId="0" applyFont="1" applyBorder="1" applyAlignment="1">
      <alignment horizontal="center" vertical="top" wrapText="1" readingOrder="1"/>
    </xf>
    <xf numFmtId="6" fontId="18" fillId="0" borderId="10" xfId="0" applyNumberFormat="1" applyFont="1" applyBorder="1" applyAlignment="1">
      <alignment horizontal="right" vertical="top" wrapText="1" readingOrder="1"/>
    </xf>
    <xf numFmtId="0" fontId="18" fillId="0" borderId="8" xfId="0" applyFont="1" applyBorder="1" applyAlignment="1">
      <alignment horizontal="center" vertical="top" wrapText="1" readingOrder="1"/>
    </xf>
    <xf numFmtId="6" fontId="18" fillId="0" borderId="8" xfId="0" applyNumberFormat="1" applyFont="1" applyBorder="1" applyAlignment="1">
      <alignment horizontal="right" vertical="top" wrapText="1" readingOrder="1"/>
    </xf>
    <xf numFmtId="0" fontId="9" fillId="0" borderId="9" xfId="0" applyFont="1" applyBorder="1" applyAlignment="1">
      <alignment horizontal="center" vertical="top" wrapText="1" readingOrder="1"/>
    </xf>
    <xf numFmtId="0" fontId="16" fillId="0" borderId="0" xfId="0" applyFont="1" applyAlignment="1">
      <alignment horizontal="left"/>
    </xf>
    <xf numFmtId="6" fontId="16" fillId="0" borderId="0" xfId="0" applyNumberFormat="1" applyFont="1"/>
    <xf numFmtId="166" fontId="16" fillId="0" borderId="0" xfId="0" applyNumberFormat="1" applyFont="1"/>
    <xf numFmtId="0" fontId="20" fillId="0" borderId="0" xfId="0" applyFont="1"/>
    <xf numFmtId="0" fontId="20" fillId="0" borderId="0" xfId="0" applyFont="1" applyAlignment="1">
      <alignment horizontal="left"/>
    </xf>
    <xf numFmtId="165" fontId="20" fillId="0" borderId="0" xfId="2" applyNumberFormat="1" applyFont="1" applyFill="1" applyBorder="1"/>
    <xf numFmtId="0" fontId="23" fillId="0" borderId="12" xfId="0" applyFont="1" applyBorder="1" applyAlignment="1">
      <alignment horizontal="center" vertical="top" wrapText="1" readingOrder="1"/>
    </xf>
    <xf numFmtId="165" fontId="23" fillId="0" borderId="12" xfId="2" applyNumberFormat="1" applyFont="1" applyFill="1" applyBorder="1" applyAlignment="1">
      <alignment horizontal="center" vertical="top" wrapText="1" readingOrder="1"/>
    </xf>
    <xf numFmtId="0" fontId="9" fillId="0" borderId="8" xfId="0" applyFont="1" applyBorder="1" applyAlignment="1">
      <alignment horizontal="left" vertical="top" wrapText="1" readingOrder="1"/>
    </xf>
    <xf numFmtId="0" fontId="9" fillId="0" borderId="8" xfId="0" applyFont="1" applyBorder="1" applyAlignment="1">
      <alignment horizontal="center" vertical="top" wrapText="1" readingOrder="1"/>
    </xf>
    <xf numFmtId="6" fontId="9" fillId="0" borderId="8" xfId="0" applyNumberFormat="1" applyFont="1" applyBorder="1" applyAlignment="1">
      <alignment horizontal="right" vertical="top" wrapText="1" readingOrder="1"/>
    </xf>
    <xf numFmtId="165" fontId="9" fillId="0" borderId="8" xfId="2" applyNumberFormat="1" applyFont="1" applyFill="1" applyBorder="1" applyAlignment="1">
      <alignment horizontal="right" vertical="top" wrapText="1" readingOrder="1"/>
    </xf>
    <xf numFmtId="0" fontId="9" fillId="0" borderId="8" xfId="0" applyFont="1" applyBorder="1" applyAlignment="1">
      <alignment vertical="top" wrapText="1" readingOrder="1"/>
    </xf>
    <xf numFmtId="6" fontId="9" fillId="0" borderId="9" xfId="0" applyNumberFormat="1" applyFont="1" applyBorder="1" applyAlignment="1">
      <alignment horizontal="right" vertical="top" wrapText="1" readingOrder="1"/>
    </xf>
    <xf numFmtId="165" fontId="9" fillId="0" borderId="9" xfId="2" applyNumberFormat="1" applyFont="1" applyFill="1" applyBorder="1" applyAlignment="1">
      <alignment horizontal="right" vertical="top" wrapText="1" readingOrder="1"/>
    </xf>
    <xf numFmtId="0" fontId="9" fillId="0" borderId="9" xfId="0" applyFont="1" applyBorder="1" applyAlignment="1">
      <alignment vertical="top" wrapText="1" readingOrder="1"/>
    </xf>
    <xf numFmtId="49" fontId="19" fillId="0" borderId="9" xfId="2" applyNumberFormat="1" applyFont="1" applyFill="1" applyBorder="1" applyAlignment="1">
      <alignment horizontal="right" vertical="top" wrapText="1" readingOrder="1"/>
    </xf>
    <xf numFmtId="6" fontId="20" fillId="0" borderId="0" xfId="0" applyNumberFormat="1" applyFont="1"/>
    <xf numFmtId="167" fontId="24" fillId="0" borderId="0" xfId="1" applyNumberFormat="1" applyFont="1"/>
    <xf numFmtId="0" fontId="20" fillId="0" borderId="0" xfId="0" applyFont="1" applyAlignment="1">
      <alignment horizontal="right"/>
    </xf>
    <xf numFmtId="0" fontId="26" fillId="0" borderId="0" xfId="0" applyFont="1" applyAlignment="1">
      <alignment horizontal="center" vertical="top"/>
    </xf>
    <xf numFmtId="0" fontId="23" fillId="0" borderId="18" xfId="0" applyFont="1" applyBorder="1" applyAlignment="1">
      <alignment horizontal="center" vertical="top" wrapText="1" readingOrder="1"/>
    </xf>
    <xf numFmtId="165" fontId="23" fillId="0" borderId="18" xfId="2" applyNumberFormat="1" applyFont="1" applyBorder="1" applyAlignment="1" applyProtection="1">
      <alignment horizontal="center" vertical="top" wrapText="1" readingOrder="1"/>
    </xf>
    <xf numFmtId="0" fontId="28" fillId="0" borderId="19" xfId="0" applyFont="1" applyBorder="1" applyAlignment="1">
      <alignment horizontal="left" vertical="center" wrapText="1" readingOrder="1"/>
    </xf>
    <xf numFmtId="168" fontId="28" fillId="0" borderId="19" xfId="0" applyNumberFormat="1" applyFont="1" applyBorder="1" applyAlignment="1">
      <alignment horizontal="right" vertical="center" wrapText="1" readingOrder="1"/>
    </xf>
    <xf numFmtId="0" fontId="28" fillId="0" borderId="19" xfId="0" applyFont="1" applyBorder="1" applyAlignment="1">
      <alignment horizontal="right" vertical="center" wrapText="1" readingOrder="1"/>
    </xf>
    <xf numFmtId="0" fontId="29" fillId="0" borderId="19" xfId="0" applyFont="1" applyBorder="1" applyAlignment="1">
      <alignment horizontal="left" vertical="center" wrapText="1" readingOrder="1"/>
    </xf>
    <xf numFmtId="168" fontId="29" fillId="0" borderId="19" xfId="0" applyNumberFormat="1" applyFont="1" applyBorder="1" applyAlignment="1">
      <alignment horizontal="right" vertical="center" wrapText="1" readingOrder="1"/>
    </xf>
    <xf numFmtId="0" fontId="29" fillId="0" borderId="19" xfId="0" applyFont="1" applyBorder="1" applyAlignment="1">
      <alignment horizontal="right" vertical="center" wrapText="1" readingOrder="1"/>
    </xf>
    <xf numFmtId="44" fontId="16" fillId="0" borderId="0" xfId="2" applyFont="1"/>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top" wrapText="1"/>
    </xf>
    <xf numFmtId="0" fontId="1" fillId="0" borderId="0" xfId="0" applyFont="1" applyAlignment="1">
      <alignment horizontal="center" vertical="top" wrapText="1"/>
    </xf>
    <xf numFmtId="0" fontId="4" fillId="0" borderId="0" xfId="0" applyFont="1" applyAlignment="1">
      <alignment horizontal="center" vertical="top" wrapText="1"/>
    </xf>
    <xf numFmtId="0" fontId="21" fillId="0" borderId="11" xfId="0" applyFont="1" applyBorder="1" applyAlignment="1">
      <alignment horizontal="center" vertical="top" wrapText="1"/>
    </xf>
    <xf numFmtId="0" fontId="25" fillId="0" borderId="13" xfId="0" applyFont="1" applyBorder="1" applyAlignment="1">
      <alignment horizontal="center" vertical="top"/>
    </xf>
    <xf numFmtId="0" fontId="25" fillId="0" borderId="14" xfId="0" applyFont="1" applyBorder="1" applyAlignment="1">
      <alignment horizontal="center" vertical="top"/>
    </xf>
    <xf numFmtId="0" fontId="25" fillId="0" borderId="15" xfId="0" applyFont="1" applyBorder="1" applyAlignment="1">
      <alignment horizontal="center" vertical="top"/>
    </xf>
    <xf numFmtId="0" fontId="26" fillId="0" borderId="16" xfId="0" applyFont="1" applyBorder="1" applyAlignment="1">
      <alignment horizontal="center" vertical="top"/>
    </xf>
    <xf numFmtId="0" fontId="26" fillId="0" borderId="0" xfId="0" applyFont="1" applyAlignment="1">
      <alignment horizontal="center" vertical="top"/>
    </xf>
    <xf numFmtId="0" fontId="26" fillId="0" borderId="17" xfId="0" applyFont="1" applyBorder="1" applyAlignment="1">
      <alignment horizontal="center" vertical="top"/>
    </xf>
    <xf numFmtId="0" fontId="27" fillId="0" borderId="16" xfId="0" applyFont="1" applyBorder="1" applyAlignment="1">
      <alignment horizontal="center" vertical="top" wrapText="1"/>
    </xf>
    <xf numFmtId="0" fontId="27" fillId="0" borderId="0" xfId="0" applyFont="1" applyAlignment="1">
      <alignment horizontal="center" vertical="top" wrapText="1"/>
    </xf>
    <xf numFmtId="0" fontId="27" fillId="0" borderId="17" xfId="0" applyFont="1" applyBorder="1" applyAlignment="1">
      <alignment horizontal="center" vertical="top" wrapText="1"/>
    </xf>
    <xf numFmtId="0" fontId="8" fillId="0" borderId="16" xfId="0" applyFont="1" applyBorder="1"/>
    <xf numFmtId="0" fontId="8" fillId="0" borderId="0" xfId="0" applyFont="1"/>
    <xf numFmtId="0" fontId="8" fillId="0" borderId="17" xfId="0" applyFont="1" applyBorder="1"/>
    <xf numFmtId="8" fontId="28" fillId="0" borderId="19" xfId="0" applyNumberFormat="1" applyFont="1" applyBorder="1" applyAlignment="1">
      <alignment horizontal="left" vertical="center" wrapText="1" readingOrder="1"/>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8"/>
  <sheetViews>
    <sheetView topLeftCell="C1" workbookViewId="0">
      <selection sqref="A1:XFD1048576"/>
    </sheetView>
  </sheetViews>
  <sheetFormatPr defaultColWidth="8.6640625" defaultRowHeight="14.4" x14ac:dyDescent="0.3"/>
  <cols>
    <col min="1" max="2" width="12.88671875" style="17" hidden="1" customWidth="1"/>
    <col min="3" max="3" width="30.6640625" style="2" customWidth="1"/>
    <col min="4" max="4" width="20.5546875" style="2" customWidth="1"/>
    <col min="5" max="5" width="22" style="17" customWidth="1"/>
    <col min="6" max="6" width="17.33203125" style="2" customWidth="1"/>
    <col min="7" max="7" width="15.44140625" style="2" customWidth="1"/>
    <col min="8" max="8" width="15.44140625" style="24" customWidth="1"/>
    <col min="9" max="9" width="50.5546875" style="2" customWidth="1"/>
    <col min="10" max="16384" width="8.6640625" style="2"/>
  </cols>
  <sheetData>
    <row r="1" spans="1:9" ht="27" customHeight="1" x14ac:dyDescent="0.3">
      <c r="A1" s="1"/>
      <c r="B1" s="1"/>
      <c r="C1" s="111" t="s">
        <v>0</v>
      </c>
      <c r="D1" s="111"/>
      <c r="E1" s="111"/>
      <c r="F1" s="111"/>
      <c r="G1" s="111"/>
      <c r="H1" s="111"/>
      <c r="I1" s="111"/>
    </row>
    <row r="2" spans="1:9" ht="27" customHeight="1" x14ac:dyDescent="0.3">
      <c r="A2" s="1"/>
      <c r="B2" s="1"/>
      <c r="C2" s="112" t="s">
        <v>1</v>
      </c>
      <c r="D2" s="112"/>
      <c r="E2" s="112"/>
      <c r="F2" s="112"/>
      <c r="G2" s="112"/>
      <c r="H2" s="112"/>
      <c r="I2" s="112"/>
    </row>
    <row r="3" spans="1:9" ht="27" customHeight="1" thickBot="1" x14ac:dyDescent="0.35">
      <c r="A3" s="1"/>
      <c r="B3" s="1"/>
      <c r="C3" s="113" t="s">
        <v>2</v>
      </c>
      <c r="D3" s="113"/>
      <c r="E3" s="113"/>
      <c r="F3" s="113"/>
      <c r="G3" s="113"/>
      <c r="H3" s="113"/>
      <c r="I3" s="113"/>
    </row>
    <row r="4" spans="1:9" ht="47.4" thickBot="1" x14ac:dyDescent="0.35">
      <c r="A4" s="3" t="s">
        <v>3</v>
      </c>
      <c r="B4" s="3" t="s">
        <v>4</v>
      </c>
      <c r="C4" s="3" t="s">
        <v>5</v>
      </c>
      <c r="D4" s="3" t="s">
        <v>6</v>
      </c>
      <c r="E4" s="3" t="s">
        <v>7</v>
      </c>
      <c r="F4" s="3" t="s">
        <v>8</v>
      </c>
      <c r="G4" s="3" t="s">
        <v>9</v>
      </c>
      <c r="H4" s="3" t="s">
        <v>10</v>
      </c>
      <c r="I4" s="3" t="s">
        <v>11</v>
      </c>
    </row>
    <row r="5" spans="1:9" s="7" customFormat="1" ht="105.6" x14ac:dyDescent="0.25">
      <c r="A5" s="4" t="s">
        <v>12</v>
      </c>
      <c r="B5" s="4" t="s">
        <v>13</v>
      </c>
      <c r="C5" s="5" t="s">
        <v>14</v>
      </c>
      <c r="D5" s="5" t="s">
        <v>15</v>
      </c>
      <c r="E5" s="4" t="s">
        <v>16</v>
      </c>
      <c r="F5" s="4" t="s">
        <v>17</v>
      </c>
      <c r="G5" s="6">
        <v>3000000</v>
      </c>
      <c r="H5" s="6">
        <v>750000</v>
      </c>
      <c r="I5" s="5" t="s">
        <v>18</v>
      </c>
    </row>
    <row r="6" spans="1:9" ht="132" x14ac:dyDescent="0.3">
      <c r="A6" s="8" t="s">
        <v>19</v>
      </c>
      <c r="B6" s="8" t="s">
        <v>20</v>
      </c>
      <c r="C6" s="9" t="s">
        <v>21</v>
      </c>
      <c r="D6" s="9" t="s">
        <v>22</v>
      </c>
      <c r="E6" s="8" t="s">
        <v>16</v>
      </c>
      <c r="F6" s="8" t="s">
        <v>17</v>
      </c>
      <c r="G6" s="10">
        <v>5000000</v>
      </c>
      <c r="H6" s="10">
        <v>2000000</v>
      </c>
      <c r="I6" s="9" t="s">
        <v>23</v>
      </c>
    </row>
    <row r="7" spans="1:9" ht="303.60000000000002" x14ac:dyDescent="0.3">
      <c r="A7" s="8" t="s">
        <v>24</v>
      </c>
      <c r="B7" s="8"/>
      <c r="C7" s="9" t="s">
        <v>25</v>
      </c>
      <c r="D7" s="9" t="s">
        <v>26</v>
      </c>
      <c r="E7" s="8" t="s">
        <v>16</v>
      </c>
      <c r="F7" s="8" t="s">
        <v>17</v>
      </c>
      <c r="G7" s="10">
        <v>2000000</v>
      </c>
      <c r="H7" s="10"/>
      <c r="I7" s="9" t="s">
        <v>27</v>
      </c>
    </row>
    <row r="8" spans="1:9" ht="105.6" x14ac:dyDescent="0.3">
      <c r="A8" s="8" t="s">
        <v>28</v>
      </c>
      <c r="B8" s="8"/>
      <c r="C8" s="9" t="s">
        <v>29</v>
      </c>
      <c r="D8" s="9" t="s">
        <v>30</v>
      </c>
      <c r="E8" s="8" t="s">
        <v>16</v>
      </c>
      <c r="F8" s="8" t="s">
        <v>31</v>
      </c>
      <c r="G8" s="10">
        <v>2000000</v>
      </c>
      <c r="H8" s="10"/>
      <c r="I8" s="9" t="s">
        <v>32</v>
      </c>
    </row>
    <row r="9" spans="1:9" s="7" customFormat="1" ht="92.4" x14ac:dyDescent="0.25">
      <c r="A9" s="8" t="s">
        <v>33</v>
      </c>
      <c r="B9" s="8" t="s">
        <v>34</v>
      </c>
      <c r="C9" s="9" t="s">
        <v>35</v>
      </c>
      <c r="D9" s="9" t="s">
        <v>36</v>
      </c>
      <c r="E9" s="8" t="s">
        <v>16</v>
      </c>
      <c r="F9" s="8" t="s">
        <v>17</v>
      </c>
      <c r="G9" s="6">
        <v>4000000</v>
      </c>
      <c r="H9" s="6">
        <v>1000000</v>
      </c>
      <c r="I9" s="9" t="s">
        <v>37</v>
      </c>
    </row>
    <row r="10" spans="1:9" s="7" customFormat="1" ht="66" x14ac:dyDescent="0.25">
      <c r="A10" s="8" t="s">
        <v>38</v>
      </c>
      <c r="B10" s="8"/>
      <c r="C10" s="9" t="s">
        <v>39</v>
      </c>
      <c r="D10" s="9" t="s">
        <v>40</v>
      </c>
      <c r="E10" s="8" t="s">
        <v>16</v>
      </c>
      <c r="F10" s="8" t="s">
        <v>17</v>
      </c>
      <c r="G10" s="6">
        <v>750000</v>
      </c>
      <c r="H10" s="6"/>
      <c r="I10" s="9" t="s">
        <v>41</v>
      </c>
    </row>
    <row r="11" spans="1:9" ht="277.2" x14ac:dyDescent="0.3">
      <c r="A11" s="11" t="s">
        <v>42</v>
      </c>
      <c r="B11" s="11"/>
      <c r="C11" s="12" t="s">
        <v>43</v>
      </c>
      <c r="D11" s="12" t="s">
        <v>44</v>
      </c>
      <c r="E11" s="11" t="s">
        <v>16</v>
      </c>
      <c r="F11" s="11" t="s">
        <v>17</v>
      </c>
      <c r="G11" s="6">
        <v>6356979</v>
      </c>
      <c r="H11" s="6"/>
      <c r="I11" s="12" t="s">
        <v>45</v>
      </c>
    </row>
    <row r="12" spans="1:9" ht="132" x14ac:dyDescent="0.3">
      <c r="A12" s="8" t="s">
        <v>46</v>
      </c>
      <c r="B12" s="8"/>
      <c r="C12" s="9" t="s">
        <v>47</v>
      </c>
      <c r="D12" s="9" t="s">
        <v>48</v>
      </c>
      <c r="E12" s="8" t="s">
        <v>16</v>
      </c>
      <c r="F12" s="8" t="s">
        <v>17</v>
      </c>
      <c r="G12" s="10">
        <v>611000</v>
      </c>
      <c r="H12" s="10"/>
      <c r="I12" s="9" t="s">
        <v>49</v>
      </c>
    </row>
    <row r="13" spans="1:9" ht="145.80000000000001" x14ac:dyDescent="0.3">
      <c r="A13" s="8" t="s">
        <v>50</v>
      </c>
      <c r="B13" s="8" t="s">
        <v>51</v>
      </c>
      <c r="C13" s="9" t="s">
        <v>52</v>
      </c>
      <c r="D13" s="9" t="s">
        <v>53</v>
      </c>
      <c r="E13" s="8" t="s">
        <v>16</v>
      </c>
      <c r="F13" s="8" t="s">
        <v>54</v>
      </c>
      <c r="G13" s="10">
        <v>3125000</v>
      </c>
      <c r="H13" s="10">
        <v>1500000</v>
      </c>
      <c r="I13" s="13" t="s">
        <v>55</v>
      </c>
    </row>
    <row r="14" spans="1:9" ht="105.6" x14ac:dyDescent="0.3">
      <c r="A14" s="8" t="s">
        <v>56</v>
      </c>
      <c r="B14" s="8" t="s">
        <v>57</v>
      </c>
      <c r="C14" s="9" t="s">
        <v>58</v>
      </c>
      <c r="D14" s="9" t="s">
        <v>59</v>
      </c>
      <c r="E14" s="8" t="s">
        <v>16</v>
      </c>
      <c r="F14" s="8" t="s">
        <v>60</v>
      </c>
      <c r="G14" s="10">
        <v>2000000</v>
      </c>
      <c r="H14" s="10">
        <v>1000000</v>
      </c>
      <c r="I14" s="9" t="s">
        <v>61</v>
      </c>
    </row>
    <row r="15" spans="1:9" ht="118.8" x14ac:dyDescent="0.3">
      <c r="A15" s="8" t="s">
        <v>62</v>
      </c>
      <c r="B15" s="8" t="s">
        <v>63</v>
      </c>
      <c r="C15" s="9" t="s">
        <v>64</v>
      </c>
      <c r="D15" s="9" t="s">
        <v>65</v>
      </c>
      <c r="E15" s="8" t="s">
        <v>16</v>
      </c>
      <c r="F15" s="8" t="s">
        <v>17</v>
      </c>
      <c r="G15" s="10">
        <v>4000000</v>
      </c>
      <c r="H15" s="10">
        <v>500000</v>
      </c>
      <c r="I15" s="9" t="s">
        <v>66</v>
      </c>
    </row>
    <row r="16" spans="1:9" ht="118.8" x14ac:dyDescent="0.3">
      <c r="A16" s="8" t="s">
        <v>67</v>
      </c>
      <c r="B16" s="8" t="s">
        <v>68</v>
      </c>
      <c r="C16" s="9" t="s">
        <v>69</v>
      </c>
      <c r="D16" s="9" t="s">
        <v>70</v>
      </c>
      <c r="E16" s="8" t="s">
        <v>16</v>
      </c>
      <c r="F16" s="8" t="s">
        <v>17</v>
      </c>
      <c r="G16" s="10">
        <v>750000</v>
      </c>
      <c r="H16" s="10">
        <v>500000</v>
      </c>
      <c r="I16" s="9" t="s">
        <v>71</v>
      </c>
    </row>
    <row r="17" spans="1:9" ht="79.2" x14ac:dyDescent="0.3">
      <c r="A17" s="8" t="s">
        <v>72</v>
      </c>
      <c r="B17" s="8"/>
      <c r="C17" s="9" t="s">
        <v>73</v>
      </c>
      <c r="D17" s="9" t="s">
        <v>74</v>
      </c>
      <c r="E17" s="8" t="s">
        <v>16</v>
      </c>
      <c r="F17" s="8" t="s">
        <v>75</v>
      </c>
      <c r="G17" s="10">
        <v>5000000</v>
      </c>
      <c r="H17" s="10"/>
      <c r="I17" s="9" t="s">
        <v>76</v>
      </c>
    </row>
    <row r="18" spans="1:9" ht="66" x14ac:dyDescent="0.3">
      <c r="A18" s="8" t="s">
        <v>77</v>
      </c>
      <c r="B18" s="8"/>
      <c r="C18" s="9" t="s">
        <v>78</v>
      </c>
      <c r="D18" s="9" t="s">
        <v>79</v>
      </c>
      <c r="E18" s="8" t="s">
        <v>16</v>
      </c>
      <c r="F18" s="8" t="s">
        <v>17</v>
      </c>
      <c r="G18" s="10">
        <v>1000000</v>
      </c>
      <c r="H18" s="10"/>
      <c r="I18" s="9" t="s">
        <v>80</v>
      </c>
    </row>
    <row r="19" spans="1:9" ht="39.6" x14ac:dyDescent="0.3">
      <c r="A19" s="8" t="s">
        <v>81</v>
      </c>
      <c r="B19" s="8"/>
      <c r="C19" s="9" t="s">
        <v>82</v>
      </c>
      <c r="D19" s="9" t="s">
        <v>83</v>
      </c>
      <c r="E19" s="8" t="s">
        <v>16</v>
      </c>
      <c r="F19" s="8" t="s">
        <v>17</v>
      </c>
      <c r="G19" s="10">
        <v>4000000</v>
      </c>
      <c r="H19" s="10"/>
      <c r="I19" s="14" t="s">
        <v>84</v>
      </c>
    </row>
    <row r="20" spans="1:9" ht="39.6" x14ac:dyDescent="0.3">
      <c r="A20" s="8" t="s">
        <v>85</v>
      </c>
      <c r="B20" s="8" t="s">
        <v>86</v>
      </c>
      <c r="C20" s="9" t="s">
        <v>87</v>
      </c>
      <c r="D20" s="9" t="s">
        <v>88</v>
      </c>
      <c r="E20" s="8" t="s">
        <v>16</v>
      </c>
      <c r="F20" s="8" t="s">
        <v>17</v>
      </c>
      <c r="G20" s="10">
        <v>750000</v>
      </c>
      <c r="H20" s="10">
        <v>500000</v>
      </c>
      <c r="I20" s="9" t="s">
        <v>89</v>
      </c>
    </row>
    <row r="21" spans="1:9" ht="79.2" x14ac:dyDescent="0.3">
      <c r="A21" s="8" t="s">
        <v>90</v>
      </c>
      <c r="B21" s="8"/>
      <c r="C21" s="9" t="s">
        <v>91</v>
      </c>
      <c r="D21" s="9" t="s">
        <v>92</v>
      </c>
      <c r="E21" s="8" t="s">
        <v>16</v>
      </c>
      <c r="F21" s="8" t="s">
        <v>17</v>
      </c>
      <c r="G21" s="10">
        <v>1500000</v>
      </c>
      <c r="H21" s="10"/>
      <c r="I21" s="9" t="s">
        <v>93</v>
      </c>
    </row>
    <row r="22" spans="1:9" ht="158.4" x14ac:dyDescent="0.3">
      <c r="A22" s="8" t="s">
        <v>94</v>
      </c>
      <c r="B22" s="8" t="s">
        <v>95</v>
      </c>
      <c r="C22" s="9" t="s">
        <v>96</v>
      </c>
      <c r="D22" s="9" t="s">
        <v>97</v>
      </c>
      <c r="E22" s="8" t="s">
        <v>16</v>
      </c>
      <c r="F22" s="8" t="s">
        <v>17</v>
      </c>
      <c r="G22" s="10">
        <v>10000000</v>
      </c>
      <c r="H22" s="10">
        <v>1500000</v>
      </c>
      <c r="I22" s="9" t="s">
        <v>98</v>
      </c>
    </row>
    <row r="23" spans="1:9" ht="145.19999999999999" x14ac:dyDescent="0.3">
      <c r="A23" s="8" t="s">
        <v>99</v>
      </c>
      <c r="B23" s="8"/>
      <c r="C23" s="9" t="s">
        <v>100</v>
      </c>
      <c r="D23" s="9" t="s">
        <v>101</v>
      </c>
      <c r="E23" s="8" t="s">
        <v>16</v>
      </c>
      <c r="F23" s="8" t="s">
        <v>17</v>
      </c>
      <c r="G23" s="10">
        <v>1500000</v>
      </c>
      <c r="H23" s="10"/>
      <c r="I23" s="9" t="s">
        <v>102</v>
      </c>
    </row>
    <row r="24" spans="1:9" ht="118.8" x14ac:dyDescent="0.3">
      <c r="A24" s="8" t="s">
        <v>103</v>
      </c>
      <c r="B24" s="8"/>
      <c r="C24" s="9" t="s">
        <v>104</v>
      </c>
      <c r="D24" s="9" t="s">
        <v>105</v>
      </c>
      <c r="E24" s="8" t="s">
        <v>16</v>
      </c>
      <c r="F24" s="8" t="s">
        <v>17</v>
      </c>
      <c r="G24" s="10">
        <v>1000000</v>
      </c>
      <c r="H24" s="10"/>
      <c r="I24" s="9" t="s">
        <v>106</v>
      </c>
    </row>
    <row r="25" spans="1:9" ht="92.4" x14ac:dyDescent="0.3">
      <c r="A25" s="8" t="s">
        <v>107</v>
      </c>
      <c r="B25" s="8"/>
      <c r="C25" s="9" t="s">
        <v>108</v>
      </c>
      <c r="D25" s="9" t="s">
        <v>109</v>
      </c>
      <c r="E25" s="8" t="s">
        <v>16</v>
      </c>
      <c r="F25" s="8" t="s">
        <v>17</v>
      </c>
      <c r="G25" s="10">
        <v>1000000</v>
      </c>
      <c r="H25" s="10"/>
      <c r="I25" s="9" t="s">
        <v>110</v>
      </c>
    </row>
    <row r="26" spans="1:9" ht="39.6" x14ac:dyDescent="0.3">
      <c r="A26" s="8" t="s">
        <v>111</v>
      </c>
      <c r="B26" s="8" t="s">
        <v>112</v>
      </c>
      <c r="C26" s="9" t="s">
        <v>113</v>
      </c>
      <c r="D26" s="9" t="s">
        <v>114</v>
      </c>
      <c r="E26" s="8" t="s">
        <v>16</v>
      </c>
      <c r="F26" s="8" t="s">
        <v>115</v>
      </c>
      <c r="G26" s="10">
        <v>1200000</v>
      </c>
      <c r="H26" s="10">
        <v>1000000</v>
      </c>
      <c r="I26" s="9" t="s">
        <v>116</v>
      </c>
    </row>
    <row r="27" spans="1:9" ht="92.4" x14ac:dyDescent="0.3">
      <c r="A27" s="8" t="s">
        <v>117</v>
      </c>
      <c r="B27" s="8" t="s">
        <v>118</v>
      </c>
      <c r="C27" s="9" t="s">
        <v>119</v>
      </c>
      <c r="D27" s="9" t="s">
        <v>120</v>
      </c>
      <c r="E27" s="8" t="s">
        <v>16</v>
      </c>
      <c r="F27" s="8" t="s">
        <v>17</v>
      </c>
      <c r="G27" s="10">
        <v>1000000</v>
      </c>
      <c r="H27" s="10">
        <v>1000000</v>
      </c>
      <c r="I27" s="9" t="s">
        <v>121</v>
      </c>
    </row>
    <row r="28" spans="1:9" ht="26.4" x14ac:dyDescent="0.3">
      <c r="A28" s="8" t="s">
        <v>122</v>
      </c>
      <c r="B28" s="8"/>
      <c r="C28" s="9" t="s">
        <v>123</v>
      </c>
      <c r="D28" s="9" t="s">
        <v>120</v>
      </c>
      <c r="E28" s="8" t="s">
        <v>16</v>
      </c>
      <c r="F28" s="8" t="s">
        <v>17</v>
      </c>
      <c r="G28" s="10">
        <v>2000000</v>
      </c>
      <c r="H28" s="10"/>
      <c r="I28" s="9" t="s">
        <v>124</v>
      </c>
    </row>
    <row r="29" spans="1:9" ht="105.6" x14ac:dyDescent="0.3">
      <c r="A29" s="8" t="s">
        <v>125</v>
      </c>
      <c r="B29" s="8"/>
      <c r="C29" s="9" t="s">
        <v>126</v>
      </c>
      <c r="D29" s="9" t="s">
        <v>127</v>
      </c>
      <c r="E29" s="8" t="s">
        <v>16</v>
      </c>
      <c r="F29" s="8" t="s">
        <v>17</v>
      </c>
      <c r="G29" s="10">
        <v>5000000</v>
      </c>
      <c r="H29" s="10"/>
      <c r="I29" s="9" t="s">
        <v>128</v>
      </c>
    </row>
    <row r="30" spans="1:9" ht="52.8" x14ac:dyDescent="0.3">
      <c r="A30" s="8" t="s">
        <v>129</v>
      </c>
      <c r="B30" s="8" t="s">
        <v>130</v>
      </c>
      <c r="C30" s="9" t="s">
        <v>131</v>
      </c>
      <c r="D30" s="9" t="s">
        <v>132</v>
      </c>
      <c r="E30" s="8" t="s">
        <v>16</v>
      </c>
      <c r="F30" s="8" t="s">
        <v>17</v>
      </c>
      <c r="G30" s="10">
        <v>1250000</v>
      </c>
      <c r="H30" s="10">
        <v>1000000</v>
      </c>
      <c r="I30" s="9" t="s">
        <v>133</v>
      </c>
    </row>
    <row r="31" spans="1:9" ht="52.8" x14ac:dyDescent="0.3">
      <c r="A31" s="8" t="s">
        <v>134</v>
      </c>
      <c r="B31" s="8"/>
      <c r="C31" s="9" t="s">
        <v>135</v>
      </c>
      <c r="D31" s="9" t="s">
        <v>136</v>
      </c>
      <c r="E31" s="8" t="s">
        <v>16</v>
      </c>
      <c r="F31" s="8" t="s">
        <v>17</v>
      </c>
      <c r="G31" s="10">
        <v>1021802</v>
      </c>
      <c r="H31" s="10"/>
      <c r="I31" s="9" t="s">
        <v>137</v>
      </c>
    </row>
    <row r="32" spans="1:9" ht="211.2" x14ac:dyDescent="0.3">
      <c r="A32" s="8" t="s">
        <v>138</v>
      </c>
      <c r="B32" s="8"/>
      <c r="C32" s="9" t="s">
        <v>139</v>
      </c>
      <c r="D32" s="9" t="s">
        <v>140</v>
      </c>
      <c r="E32" s="8" t="s">
        <v>16</v>
      </c>
      <c r="F32" s="8" t="s">
        <v>17</v>
      </c>
      <c r="G32" s="10">
        <v>2114835</v>
      </c>
      <c r="H32" s="10"/>
      <c r="I32" s="9" t="s">
        <v>141</v>
      </c>
    </row>
    <row r="33" spans="1:9" ht="26.4" x14ac:dyDescent="0.3">
      <c r="A33" s="8" t="s">
        <v>142</v>
      </c>
      <c r="B33" s="8" t="s">
        <v>143</v>
      </c>
      <c r="C33" s="9" t="s">
        <v>144</v>
      </c>
      <c r="D33" s="9" t="s">
        <v>145</v>
      </c>
      <c r="E33" s="8" t="s">
        <v>16</v>
      </c>
      <c r="F33" s="8" t="s">
        <v>146</v>
      </c>
      <c r="G33" s="10">
        <v>4000000</v>
      </c>
      <c r="H33" s="10">
        <v>2000000</v>
      </c>
      <c r="I33" s="9" t="s">
        <v>147</v>
      </c>
    </row>
    <row r="34" spans="1:9" ht="39.6" x14ac:dyDescent="0.3">
      <c r="A34" s="8" t="s">
        <v>148</v>
      </c>
      <c r="B34" s="8" t="s">
        <v>149</v>
      </c>
      <c r="C34" s="9" t="s">
        <v>150</v>
      </c>
      <c r="D34" s="9" t="s">
        <v>151</v>
      </c>
      <c r="E34" s="8" t="s">
        <v>16</v>
      </c>
      <c r="F34" s="8" t="s">
        <v>152</v>
      </c>
      <c r="G34" s="10">
        <v>3000000</v>
      </c>
      <c r="H34" s="10">
        <v>1000000</v>
      </c>
      <c r="I34" s="9" t="s">
        <v>153</v>
      </c>
    </row>
    <row r="35" spans="1:9" ht="145.19999999999999" x14ac:dyDescent="0.3">
      <c r="A35" s="8" t="s">
        <v>154</v>
      </c>
      <c r="B35" s="8" t="s">
        <v>155</v>
      </c>
      <c r="C35" s="9" t="s">
        <v>156</v>
      </c>
      <c r="D35" s="9" t="s">
        <v>157</v>
      </c>
      <c r="E35" s="8" t="s">
        <v>16</v>
      </c>
      <c r="F35" s="8" t="s">
        <v>17</v>
      </c>
      <c r="G35" s="10">
        <v>758304</v>
      </c>
      <c r="H35" s="10">
        <v>500000</v>
      </c>
      <c r="I35" s="9" t="s">
        <v>158</v>
      </c>
    </row>
    <row r="36" spans="1:9" ht="39.6" x14ac:dyDescent="0.3">
      <c r="A36" s="8" t="s">
        <v>159</v>
      </c>
      <c r="B36" s="8" t="s">
        <v>160</v>
      </c>
      <c r="C36" s="9" t="s">
        <v>161</v>
      </c>
      <c r="D36" s="9" t="s">
        <v>120</v>
      </c>
      <c r="E36" s="8" t="s">
        <v>16</v>
      </c>
      <c r="F36" s="8" t="s">
        <v>17</v>
      </c>
      <c r="G36" s="10">
        <v>1000000</v>
      </c>
      <c r="H36" s="10">
        <v>1000000</v>
      </c>
      <c r="I36" s="9" t="s">
        <v>162</v>
      </c>
    </row>
    <row r="37" spans="1:9" ht="66" x14ac:dyDescent="0.3">
      <c r="A37" s="8" t="s">
        <v>163</v>
      </c>
      <c r="B37" s="8" t="s">
        <v>164</v>
      </c>
      <c r="C37" s="9" t="s">
        <v>165</v>
      </c>
      <c r="D37" s="9" t="s">
        <v>120</v>
      </c>
      <c r="E37" s="8" t="s">
        <v>16</v>
      </c>
      <c r="F37" s="8" t="s">
        <v>17</v>
      </c>
      <c r="G37" s="10">
        <v>2000000</v>
      </c>
      <c r="H37" s="10">
        <v>1000000</v>
      </c>
      <c r="I37" s="9" t="s">
        <v>166</v>
      </c>
    </row>
    <row r="38" spans="1:9" ht="184.8" x14ac:dyDescent="0.3">
      <c r="A38" s="8" t="s">
        <v>167</v>
      </c>
      <c r="B38" s="8"/>
      <c r="C38" s="9" t="s">
        <v>168</v>
      </c>
      <c r="D38" s="9" t="s">
        <v>169</v>
      </c>
      <c r="E38" s="8" t="s">
        <v>16</v>
      </c>
      <c r="F38" s="8" t="s">
        <v>170</v>
      </c>
      <c r="G38" s="10">
        <v>5000000</v>
      </c>
      <c r="H38" s="10"/>
      <c r="I38" s="9" t="s">
        <v>171</v>
      </c>
    </row>
    <row r="39" spans="1:9" ht="52.8" x14ac:dyDescent="0.3">
      <c r="A39" s="8" t="s">
        <v>172</v>
      </c>
      <c r="B39" s="8"/>
      <c r="C39" s="9" t="s">
        <v>173</v>
      </c>
      <c r="D39" s="9" t="s">
        <v>174</v>
      </c>
      <c r="E39" s="8" t="s">
        <v>16</v>
      </c>
      <c r="F39" s="8" t="s">
        <v>170</v>
      </c>
      <c r="G39" s="10">
        <v>2500000</v>
      </c>
      <c r="H39" s="10"/>
      <c r="I39" s="9" t="s">
        <v>175</v>
      </c>
    </row>
    <row r="40" spans="1:9" ht="52.8" x14ac:dyDescent="0.3">
      <c r="A40" s="8" t="s">
        <v>176</v>
      </c>
      <c r="B40" s="8"/>
      <c r="C40" s="9" t="s">
        <v>177</v>
      </c>
      <c r="D40" s="9" t="s">
        <v>178</v>
      </c>
      <c r="E40" s="8" t="s">
        <v>16</v>
      </c>
      <c r="F40" s="8" t="s">
        <v>179</v>
      </c>
      <c r="G40" s="10">
        <v>3000000</v>
      </c>
      <c r="H40" s="10"/>
      <c r="I40" s="9" t="s">
        <v>180</v>
      </c>
    </row>
    <row r="41" spans="1:9" ht="66" x14ac:dyDescent="0.3">
      <c r="A41" s="8" t="s">
        <v>181</v>
      </c>
      <c r="B41" s="8" t="s">
        <v>182</v>
      </c>
      <c r="C41" s="9" t="s">
        <v>183</v>
      </c>
      <c r="D41" s="9" t="s">
        <v>184</v>
      </c>
      <c r="E41" s="8" t="s">
        <v>16</v>
      </c>
      <c r="F41" s="8" t="s">
        <v>17</v>
      </c>
      <c r="G41" s="10">
        <v>7250000</v>
      </c>
      <c r="H41" s="10">
        <v>2000000</v>
      </c>
      <c r="I41" s="9" t="s">
        <v>185</v>
      </c>
    </row>
    <row r="42" spans="1:9" ht="66" x14ac:dyDescent="0.3">
      <c r="A42" s="8" t="s">
        <v>186</v>
      </c>
      <c r="B42" s="8" t="s">
        <v>187</v>
      </c>
      <c r="C42" s="9" t="s">
        <v>188</v>
      </c>
      <c r="D42" s="9" t="s">
        <v>189</v>
      </c>
      <c r="E42" s="8" t="s">
        <v>16</v>
      </c>
      <c r="F42" s="8" t="s">
        <v>17</v>
      </c>
      <c r="G42" s="10">
        <v>618733</v>
      </c>
      <c r="H42" s="10">
        <v>500000</v>
      </c>
      <c r="I42" s="9" t="s">
        <v>190</v>
      </c>
    </row>
    <row r="43" spans="1:9" ht="79.2" x14ac:dyDescent="0.3">
      <c r="A43" s="8" t="s">
        <v>191</v>
      </c>
      <c r="B43" s="8" t="s">
        <v>192</v>
      </c>
      <c r="C43" s="9" t="s">
        <v>193</v>
      </c>
      <c r="D43" s="9" t="s">
        <v>194</v>
      </c>
      <c r="E43" s="8" t="s">
        <v>16</v>
      </c>
      <c r="F43" s="8" t="s">
        <v>17</v>
      </c>
      <c r="G43" s="10">
        <v>5000000</v>
      </c>
      <c r="H43" s="10">
        <v>1000000</v>
      </c>
      <c r="I43" s="9" t="s">
        <v>195</v>
      </c>
    </row>
    <row r="44" spans="1:9" ht="79.2" x14ac:dyDescent="0.3">
      <c r="A44" s="8" t="s">
        <v>196</v>
      </c>
      <c r="B44" s="8"/>
      <c r="C44" s="9" t="s">
        <v>197</v>
      </c>
      <c r="D44" s="9" t="s">
        <v>198</v>
      </c>
      <c r="E44" s="8" t="s">
        <v>16</v>
      </c>
      <c r="F44" s="8" t="s">
        <v>17</v>
      </c>
      <c r="G44" s="10">
        <v>2500000</v>
      </c>
      <c r="H44" s="10"/>
      <c r="I44" s="9" t="s">
        <v>199</v>
      </c>
    </row>
    <row r="45" spans="1:9" ht="105.6" x14ac:dyDescent="0.3">
      <c r="A45" s="8" t="s">
        <v>200</v>
      </c>
      <c r="B45" s="8"/>
      <c r="C45" s="9" t="s">
        <v>201</v>
      </c>
      <c r="D45" s="9" t="s">
        <v>120</v>
      </c>
      <c r="E45" s="8" t="s">
        <v>16</v>
      </c>
      <c r="F45" s="8" t="s">
        <v>17</v>
      </c>
      <c r="G45" s="10">
        <v>5000000</v>
      </c>
      <c r="H45" s="10"/>
      <c r="I45" s="9" t="s">
        <v>202</v>
      </c>
    </row>
    <row r="46" spans="1:9" ht="105.6" x14ac:dyDescent="0.3">
      <c r="A46" s="8" t="s">
        <v>203</v>
      </c>
      <c r="B46" s="8" t="s">
        <v>204</v>
      </c>
      <c r="C46" s="9" t="s">
        <v>205</v>
      </c>
      <c r="D46" s="9" t="s">
        <v>206</v>
      </c>
      <c r="E46" s="8" t="s">
        <v>16</v>
      </c>
      <c r="F46" s="8" t="s">
        <v>17</v>
      </c>
      <c r="G46" s="10">
        <v>5000000</v>
      </c>
      <c r="H46" s="10">
        <v>1000000</v>
      </c>
      <c r="I46" s="9" t="s">
        <v>207</v>
      </c>
    </row>
    <row r="47" spans="1:9" ht="171.6" x14ac:dyDescent="0.3">
      <c r="A47" s="8" t="s">
        <v>208</v>
      </c>
      <c r="B47" s="8"/>
      <c r="C47" s="9" t="s">
        <v>209</v>
      </c>
      <c r="D47" s="9" t="s">
        <v>210</v>
      </c>
      <c r="E47" s="8" t="s">
        <v>16</v>
      </c>
      <c r="F47" s="8" t="s">
        <v>211</v>
      </c>
      <c r="G47" s="10">
        <v>1000000</v>
      </c>
      <c r="H47" s="10"/>
      <c r="I47" s="9" t="s">
        <v>212</v>
      </c>
    </row>
    <row r="48" spans="1:9" ht="237.6" x14ac:dyDescent="0.3">
      <c r="A48" s="8" t="s">
        <v>213</v>
      </c>
      <c r="B48" s="8"/>
      <c r="C48" s="9" t="s">
        <v>214</v>
      </c>
      <c r="D48" s="9" t="s">
        <v>215</v>
      </c>
      <c r="E48" s="8" t="s">
        <v>16</v>
      </c>
      <c r="F48" s="8" t="s">
        <v>17</v>
      </c>
      <c r="G48" s="10">
        <v>4488504</v>
      </c>
      <c r="H48" s="10"/>
      <c r="I48" s="9" t="s">
        <v>216</v>
      </c>
    </row>
    <row r="49" spans="1:9" ht="132" x14ac:dyDescent="0.3">
      <c r="A49" s="8" t="s">
        <v>217</v>
      </c>
      <c r="B49" s="8"/>
      <c r="C49" s="9" t="s">
        <v>218</v>
      </c>
      <c r="D49" s="9" t="s">
        <v>219</v>
      </c>
      <c r="E49" s="8" t="s">
        <v>16</v>
      </c>
      <c r="F49" s="8" t="s">
        <v>220</v>
      </c>
      <c r="G49" s="10">
        <v>5000000</v>
      </c>
      <c r="H49" s="10"/>
      <c r="I49" s="9" t="s">
        <v>221</v>
      </c>
    </row>
    <row r="50" spans="1:9" ht="66" x14ac:dyDescent="0.3">
      <c r="A50" s="8" t="s">
        <v>222</v>
      </c>
      <c r="B50" s="8"/>
      <c r="C50" s="9" t="s">
        <v>223</v>
      </c>
      <c r="D50" s="9" t="s">
        <v>224</v>
      </c>
      <c r="E50" s="8" t="s">
        <v>16</v>
      </c>
      <c r="F50" s="8" t="s">
        <v>146</v>
      </c>
      <c r="G50" s="10">
        <v>500000</v>
      </c>
      <c r="H50" s="10"/>
      <c r="I50" s="9" t="s">
        <v>225</v>
      </c>
    </row>
    <row r="51" spans="1:9" ht="171.6" x14ac:dyDescent="0.3">
      <c r="A51" s="8" t="s">
        <v>226</v>
      </c>
      <c r="B51" s="8"/>
      <c r="C51" s="9" t="s">
        <v>227</v>
      </c>
      <c r="D51" s="9" t="s">
        <v>228</v>
      </c>
      <c r="E51" s="8" t="s">
        <v>16</v>
      </c>
      <c r="F51" s="8" t="s">
        <v>229</v>
      </c>
      <c r="G51" s="10">
        <v>2073359</v>
      </c>
      <c r="H51" s="10"/>
      <c r="I51" s="9" t="s">
        <v>230</v>
      </c>
    </row>
    <row r="52" spans="1:9" ht="92.4" x14ac:dyDescent="0.3">
      <c r="A52" s="8" t="s">
        <v>231</v>
      </c>
      <c r="B52" s="8"/>
      <c r="C52" s="9" t="s">
        <v>232</v>
      </c>
      <c r="D52" s="9" t="s">
        <v>233</v>
      </c>
      <c r="E52" s="8" t="s">
        <v>16</v>
      </c>
      <c r="F52" s="8" t="s">
        <v>17</v>
      </c>
      <c r="G52" s="10">
        <v>1500000</v>
      </c>
      <c r="H52" s="10"/>
      <c r="I52" s="9" t="s">
        <v>234</v>
      </c>
    </row>
    <row r="53" spans="1:9" ht="105.6" x14ac:dyDescent="0.3">
      <c r="A53" s="8" t="s">
        <v>235</v>
      </c>
      <c r="B53" s="8"/>
      <c r="C53" s="9" t="s">
        <v>236</v>
      </c>
      <c r="D53" s="9" t="s">
        <v>237</v>
      </c>
      <c r="E53" s="8" t="s">
        <v>16</v>
      </c>
      <c r="F53" s="8" t="s">
        <v>17</v>
      </c>
      <c r="G53" s="10">
        <v>3000000</v>
      </c>
      <c r="H53" s="10"/>
      <c r="I53" s="9" t="s">
        <v>238</v>
      </c>
    </row>
    <row r="54" spans="1:9" ht="132" x14ac:dyDescent="0.3">
      <c r="A54" s="8" t="s">
        <v>239</v>
      </c>
      <c r="B54" s="8" t="s">
        <v>240</v>
      </c>
      <c r="C54" s="9" t="s">
        <v>241</v>
      </c>
      <c r="D54" s="9" t="s">
        <v>242</v>
      </c>
      <c r="E54" s="8" t="s">
        <v>16</v>
      </c>
      <c r="F54" s="8" t="s">
        <v>243</v>
      </c>
      <c r="G54" s="10">
        <v>5000000</v>
      </c>
      <c r="H54" s="10">
        <v>2500000</v>
      </c>
      <c r="I54" s="9" t="s">
        <v>244</v>
      </c>
    </row>
    <row r="55" spans="1:9" ht="118.8" x14ac:dyDescent="0.3">
      <c r="A55" s="8" t="s">
        <v>245</v>
      </c>
      <c r="B55" s="8" t="s">
        <v>246</v>
      </c>
      <c r="C55" s="9" t="s">
        <v>247</v>
      </c>
      <c r="D55" s="9" t="s">
        <v>248</v>
      </c>
      <c r="E55" s="8" t="s">
        <v>16</v>
      </c>
      <c r="F55" s="8" t="s">
        <v>179</v>
      </c>
      <c r="G55" s="10">
        <v>8000000</v>
      </c>
      <c r="H55" s="10">
        <v>1000000</v>
      </c>
      <c r="I55" s="9" t="s">
        <v>249</v>
      </c>
    </row>
    <row r="56" spans="1:9" ht="92.4" x14ac:dyDescent="0.3">
      <c r="A56" s="8" t="s">
        <v>250</v>
      </c>
      <c r="B56" s="8"/>
      <c r="C56" s="9" t="s">
        <v>251</v>
      </c>
      <c r="D56" s="9" t="s">
        <v>252</v>
      </c>
      <c r="E56" s="8" t="s">
        <v>16</v>
      </c>
      <c r="F56" s="8" t="s">
        <v>17</v>
      </c>
      <c r="G56" s="10">
        <v>750000</v>
      </c>
      <c r="H56" s="10"/>
      <c r="I56" s="9" t="s">
        <v>253</v>
      </c>
    </row>
    <row r="57" spans="1:9" ht="132" x14ac:dyDescent="0.3">
      <c r="A57" s="8" t="s">
        <v>254</v>
      </c>
      <c r="B57" s="8"/>
      <c r="C57" s="9" t="s">
        <v>255</v>
      </c>
      <c r="D57" s="9" t="s">
        <v>256</v>
      </c>
      <c r="E57" s="8" t="s">
        <v>16</v>
      </c>
      <c r="F57" s="8" t="s">
        <v>17</v>
      </c>
      <c r="G57" s="10">
        <v>1500000</v>
      </c>
      <c r="H57" s="10"/>
      <c r="I57" s="9" t="s">
        <v>257</v>
      </c>
    </row>
    <row r="58" spans="1:9" ht="132" x14ac:dyDescent="0.3">
      <c r="A58" s="8" t="s">
        <v>258</v>
      </c>
      <c r="B58" s="8"/>
      <c r="C58" s="9" t="s">
        <v>259</v>
      </c>
      <c r="D58" s="9" t="s">
        <v>260</v>
      </c>
      <c r="E58" s="8" t="s">
        <v>16</v>
      </c>
      <c r="F58" s="8" t="s">
        <v>220</v>
      </c>
      <c r="G58" s="10">
        <v>1070799</v>
      </c>
      <c r="H58" s="10"/>
      <c r="I58" s="9" t="s">
        <v>261</v>
      </c>
    </row>
    <row r="59" spans="1:9" ht="145.19999999999999" x14ac:dyDescent="0.3">
      <c r="A59" s="8" t="s">
        <v>262</v>
      </c>
      <c r="B59" s="8" t="s">
        <v>263</v>
      </c>
      <c r="C59" s="9" t="s">
        <v>264</v>
      </c>
      <c r="D59" s="9" t="s">
        <v>265</v>
      </c>
      <c r="E59" s="8" t="s">
        <v>16</v>
      </c>
      <c r="F59" s="8" t="s">
        <v>266</v>
      </c>
      <c r="G59" s="10">
        <v>900000</v>
      </c>
      <c r="H59" s="10">
        <v>900000</v>
      </c>
      <c r="I59" s="9" t="s">
        <v>267</v>
      </c>
    </row>
    <row r="60" spans="1:9" ht="39.6" x14ac:dyDescent="0.3">
      <c r="A60" s="8" t="s">
        <v>268</v>
      </c>
      <c r="B60" s="8"/>
      <c r="C60" s="9" t="s">
        <v>269</v>
      </c>
      <c r="D60" s="9" t="s">
        <v>120</v>
      </c>
      <c r="E60" s="8" t="s">
        <v>16</v>
      </c>
      <c r="F60" s="8" t="s">
        <v>17</v>
      </c>
      <c r="G60" s="10">
        <v>1750000</v>
      </c>
      <c r="H60" s="10"/>
      <c r="I60" s="9" t="s">
        <v>270</v>
      </c>
    </row>
    <row r="61" spans="1:9" ht="26.4" x14ac:dyDescent="0.3">
      <c r="A61" s="8" t="s">
        <v>271</v>
      </c>
      <c r="B61" s="8"/>
      <c r="C61" s="9" t="s">
        <v>272</v>
      </c>
      <c r="D61" s="9" t="s">
        <v>273</v>
      </c>
      <c r="E61" s="8" t="s">
        <v>16</v>
      </c>
      <c r="F61" s="8" t="s">
        <v>17</v>
      </c>
      <c r="G61" s="10">
        <v>4000000</v>
      </c>
      <c r="H61" s="10"/>
      <c r="I61" s="9" t="s">
        <v>274</v>
      </c>
    </row>
    <row r="62" spans="1:9" ht="237.6" x14ac:dyDescent="0.3">
      <c r="A62" s="8" t="s">
        <v>275</v>
      </c>
      <c r="B62" s="8" t="s">
        <v>276</v>
      </c>
      <c r="C62" s="9" t="s">
        <v>277</v>
      </c>
      <c r="D62" s="9" t="s">
        <v>278</v>
      </c>
      <c r="E62" s="8" t="s">
        <v>16</v>
      </c>
      <c r="F62" s="8" t="s">
        <v>17</v>
      </c>
      <c r="G62" s="10">
        <v>1700000</v>
      </c>
      <c r="H62" s="10">
        <v>500000</v>
      </c>
      <c r="I62" s="9" t="s">
        <v>279</v>
      </c>
    </row>
    <row r="63" spans="1:9" ht="145.19999999999999" x14ac:dyDescent="0.3">
      <c r="A63" s="8" t="s">
        <v>280</v>
      </c>
      <c r="B63" s="8"/>
      <c r="C63" s="9" t="s">
        <v>281</v>
      </c>
      <c r="D63" s="9" t="s">
        <v>282</v>
      </c>
      <c r="E63" s="8" t="s">
        <v>16</v>
      </c>
      <c r="F63" s="8" t="s">
        <v>17</v>
      </c>
      <c r="G63" s="10">
        <v>5000000</v>
      </c>
      <c r="H63" s="10"/>
      <c r="I63" s="9" t="s">
        <v>283</v>
      </c>
    </row>
    <row r="64" spans="1:9" ht="79.2" x14ac:dyDescent="0.3">
      <c r="A64" s="8" t="s">
        <v>284</v>
      </c>
      <c r="B64" s="8"/>
      <c r="C64" s="9" t="s">
        <v>285</v>
      </c>
      <c r="D64" s="9" t="s">
        <v>286</v>
      </c>
      <c r="E64" s="8" t="s">
        <v>16</v>
      </c>
      <c r="F64" s="8" t="s">
        <v>220</v>
      </c>
      <c r="G64" s="10">
        <v>1750000</v>
      </c>
      <c r="H64" s="10"/>
      <c r="I64" s="9" t="s">
        <v>287</v>
      </c>
    </row>
    <row r="65" spans="1:9" ht="92.4" x14ac:dyDescent="0.3">
      <c r="A65" s="8" t="s">
        <v>288</v>
      </c>
      <c r="B65" s="8"/>
      <c r="C65" s="9" t="s">
        <v>289</v>
      </c>
      <c r="D65" s="9" t="s">
        <v>290</v>
      </c>
      <c r="E65" s="8" t="s">
        <v>16</v>
      </c>
      <c r="F65" s="8" t="s">
        <v>17</v>
      </c>
      <c r="G65" s="10">
        <v>5000000</v>
      </c>
      <c r="H65" s="10"/>
      <c r="I65" s="9" t="s">
        <v>291</v>
      </c>
    </row>
    <row r="66" spans="1:9" ht="79.2" x14ac:dyDescent="0.3">
      <c r="A66" s="8" t="s">
        <v>292</v>
      </c>
      <c r="B66" s="8"/>
      <c r="C66" s="9" t="s">
        <v>293</v>
      </c>
      <c r="D66" s="9" t="s">
        <v>22</v>
      </c>
      <c r="E66" s="8" t="s">
        <v>16</v>
      </c>
      <c r="F66" s="8" t="s">
        <v>17</v>
      </c>
      <c r="G66" s="10">
        <v>6000000</v>
      </c>
      <c r="H66" s="10"/>
      <c r="I66" s="9" t="s">
        <v>294</v>
      </c>
    </row>
    <row r="67" spans="1:9" ht="105.6" x14ac:dyDescent="0.3">
      <c r="A67" s="8" t="s">
        <v>295</v>
      </c>
      <c r="B67" s="8"/>
      <c r="C67" s="9" t="s">
        <v>296</v>
      </c>
      <c r="D67" s="9" t="s">
        <v>297</v>
      </c>
      <c r="E67" s="8" t="s">
        <v>16</v>
      </c>
      <c r="F67" s="8" t="s">
        <v>298</v>
      </c>
      <c r="G67" s="10">
        <v>4000000</v>
      </c>
      <c r="H67" s="10"/>
      <c r="I67" s="9" t="s">
        <v>299</v>
      </c>
    </row>
    <row r="68" spans="1:9" ht="118.8" x14ac:dyDescent="0.3">
      <c r="A68" s="8" t="s">
        <v>300</v>
      </c>
      <c r="B68" s="8" t="s">
        <v>301</v>
      </c>
      <c r="C68" s="9" t="s">
        <v>302</v>
      </c>
      <c r="D68" s="9" t="s">
        <v>303</v>
      </c>
      <c r="E68" s="8" t="s">
        <v>16</v>
      </c>
      <c r="F68" s="8" t="s">
        <v>304</v>
      </c>
      <c r="G68" s="10">
        <v>3720638</v>
      </c>
      <c r="H68" s="10">
        <v>500000</v>
      </c>
      <c r="I68" s="9" t="s">
        <v>305</v>
      </c>
    </row>
    <row r="69" spans="1:9" ht="79.2" x14ac:dyDescent="0.3">
      <c r="A69" s="8" t="s">
        <v>306</v>
      </c>
      <c r="B69" s="8"/>
      <c r="C69" s="9" t="s">
        <v>307</v>
      </c>
      <c r="D69" s="9" t="s">
        <v>308</v>
      </c>
      <c r="E69" s="8" t="s">
        <v>16</v>
      </c>
      <c r="F69" s="8" t="s">
        <v>309</v>
      </c>
      <c r="G69" s="10">
        <v>600000</v>
      </c>
      <c r="H69" s="10"/>
      <c r="I69" s="9" t="s">
        <v>310</v>
      </c>
    </row>
    <row r="70" spans="1:9" ht="105.6" x14ac:dyDescent="0.3">
      <c r="A70" s="8" t="s">
        <v>311</v>
      </c>
      <c r="B70" s="8"/>
      <c r="C70" s="9" t="s">
        <v>312</v>
      </c>
      <c r="D70" s="9" t="s">
        <v>313</v>
      </c>
      <c r="E70" s="8" t="s">
        <v>16</v>
      </c>
      <c r="F70" s="8" t="s">
        <v>314</v>
      </c>
      <c r="G70" s="10">
        <v>500000</v>
      </c>
      <c r="H70" s="10"/>
      <c r="I70" s="9" t="s">
        <v>315</v>
      </c>
    </row>
    <row r="71" spans="1:9" ht="118.8" x14ac:dyDescent="0.3">
      <c r="A71" s="8" t="s">
        <v>316</v>
      </c>
      <c r="B71" s="8"/>
      <c r="C71" s="9" t="s">
        <v>317</v>
      </c>
      <c r="D71" s="9" t="s">
        <v>318</v>
      </c>
      <c r="E71" s="8" t="s">
        <v>16</v>
      </c>
      <c r="F71" s="8" t="s">
        <v>211</v>
      </c>
      <c r="G71" s="10">
        <v>600000</v>
      </c>
      <c r="H71" s="10"/>
      <c r="I71" s="9" t="s">
        <v>319</v>
      </c>
    </row>
    <row r="72" spans="1:9" ht="132" x14ac:dyDescent="0.3">
      <c r="A72" s="8" t="s">
        <v>320</v>
      </c>
      <c r="B72" s="8"/>
      <c r="C72" s="9" t="s">
        <v>321</v>
      </c>
      <c r="D72" s="9" t="s">
        <v>322</v>
      </c>
      <c r="E72" s="8" t="s">
        <v>16</v>
      </c>
      <c r="F72" s="8" t="s">
        <v>17</v>
      </c>
      <c r="G72" s="10">
        <v>3000000</v>
      </c>
      <c r="H72" s="10"/>
      <c r="I72" s="9" t="s">
        <v>323</v>
      </c>
    </row>
    <row r="73" spans="1:9" ht="171.6" x14ac:dyDescent="0.3">
      <c r="A73" s="8" t="s">
        <v>324</v>
      </c>
      <c r="B73" s="8" t="s">
        <v>325</v>
      </c>
      <c r="C73" s="9" t="s">
        <v>326</v>
      </c>
      <c r="D73" s="9" t="s">
        <v>327</v>
      </c>
      <c r="E73" s="8" t="s">
        <v>16</v>
      </c>
      <c r="F73" s="8" t="s">
        <v>328</v>
      </c>
      <c r="G73" s="10">
        <v>4514710</v>
      </c>
      <c r="H73" s="10">
        <v>1000000</v>
      </c>
      <c r="I73" s="9" t="s">
        <v>329</v>
      </c>
    </row>
    <row r="74" spans="1:9" ht="237.6" x14ac:dyDescent="0.3">
      <c r="A74" s="8" t="s">
        <v>330</v>
      </c>
      <c r="B74" s="8" t="s">
        <v>331</v>
      </c>
      <c r="C74" s="9" t="s">
        <v>332</v>
      </c>
      <c r="D74" s="9" t="s">
        <v>333</v>
      </c>
      <c r="E74" s="8" t="s">
        <v>16</v>
      </c>
      <c r="F74" s="8" t="s">
        <v>220</v>
      </c>
      <c r="G74" s="10">
        <v>4000000</v>
      </c>
      <c r="H74" s="10">
        <v>2000000</v>
      </c>
      <c r="I74" s="9" t="s">
        <v>334</v>
      </c>
    </row>
    <row r="75" spans="1:9" ht="66" x14ac:dyDescent="0.3">
      <c r="A75" s="8" t="s">
        <v>335</v>
      </c>
      <c r="B75" s="8"/>
      <c r="C75" s="9" t="s">
        <v>336</v>
      </c>
      <c r="D75" s="9" t="s">
        <v>337</v>
      </c>
      <c r="E75" s="8" t="s">
        <v>16</v>
      </c>
      <c r="F75" s="8" t="s">
        <v>17</v>
      </c>
      <c r="G75" s="10">
        <v>1235000</v>
      </c>
      <c r="H75" s="10"/>
      <c r="I75" s="9" t="s">
        <v>338</v>
      </c>
    </row>
    <row r="76" spans="1:9" ht="79.2" x14ac:dyDescent="0.3">
      <c r="A76" s="8" t="s">
        <v>339</v>
      </c>
      <c r="B76" s="8"/>
      <c r="C76" s="9" t="s">
        <v>340</v>
      </c>
      <c r="D76" s="9" t="s">
        <v>341</v>
      </c>
      <c r="E76" s="8" t="s">
        <v>342</v>
      </c>
      <c r="F76" s="8" t="s">
        <v>343</v>
      </c>
      <c r="G76" s="10">
        <v>3000000</v>
      </c>
      <c r="H76" s="10"/>
      <c r="I76" s="9" t="s">
        <v>344</v>
      </c>
    </row>
    <row r="77" spans="1:9" ht="118.8" x14ac:dyDescent="0.3">
      <c r="A77" s="8" t="s">
        <v>345</v>
      </c>
      <c r="B77" s="8"/>
      <c r="C77" s="9" t="s">
        <v>346</v>
      </c>
      <c r="D77" s="9" t="s">
        <v>347</v>
      </c>
      <c r="E77" s="8" t="s">
        <v>348</v>
      </c>
      <c r="F77" s="8" t="s">
        <v>349</v>
      </c>
      <c r="G77" s="10">
        <v>3000000</v>
      </c>
      <c r="H77" s="10"/>
      <c r="I77" s="9" t="s">
        <v>350</v>
      </c>
    </row>
    <row r="78" spans="1:9" ht="132" x14ac:dyDescent="0.3">
      <c r="A78" s="8" t="s">
        <v>351</v>
      </c>
      <c r="B78" s="8"/>
      <c r="C78" s="9" t="s">
        <v>352</v>
      </c>
      <c r="D78" s="9" t="s">
        <v>353</v>
      </c>
      <c r="E78" s="8" t="s">
        <v>348</v>
      </c>
      <c r="F78" s="8" t="s">
        <v>354</v>
      </c>
      <c r="G78" s="10">
        <v>3000000</v>
      </c>
      <c r="H78" s="10"/>
      <c r="I78" s="9" t="s">
        <v>355</v>
      </c>
    </row>
    <row r="79" spans="1:9" ht="118.8" x14ac:dyDescent="0.3">
      <c r="A79" s="8" t="s">
        <v>356</v>
      </c>
      <c r="B79" s="8"/>
      <c r="C79" s="9" t="s">
        <v>357</v>
      </c>
      <c r="D79" s="9" t="s">
        <v>358</v>
      </c>
      <c r="E79" s="8" t="s">
        <v>348</v>
      </c>
      <c r="F79" s="8" t="s">
        <v>359</v>
      </c>
      <c r="G79" s="10">
        <v>10000000</v>
      </c>
      <c r="H79" s="10"/>
      <c r="I79" s="9" t="s">
        <v>360</v>
      </c>
    </row>
    <row r="80" spans="1:9" ht="92.4" x14ac:dyDescent="0.3">
      <c r="A80" s="8" t="s">
        <v>361</v>
      </c>
      <c r="B80" s="8" t="s">
        <v>362</v>
      </c>
      <c r="C80" s="9" t="s">
        <v>363</v>
      </c>
      <c r="D80" s="9" t="s">
        <v>364</v>
      </c>
      <c r="E80" s="8" t="s">
        <v>365</v>
      </c>
      <c r="F80" s="8" t="s">
        <v>366</v>
      </c>
      <c r="G80" s="10">
        <v>3500000</v>
      </c>
      <c r="H80" s="10">
        <v>250000</v>
      </c>
      <c r="I80" s="9" t="s">
        <v>367</v>
      </c>
    </row>
    <row r="81" spans="1:9" ht="158.4" x14ac:dyDescent="0.3">
      <c r="A81" s="8" t="s">
        <v>368</v>
      </c>
      <c r="B81" s="8" t="s">
        <v>369</v>
      </c>
      <c r="C81" s="9" t="s">
        <v>370</v>
      </c>
      <c r="D81" s="9" t="s">
        <v>371</v>
      </c>
      <c r="E81" s="8" t="s">
        <v>365</v>
      </c>
      <c r="F81" s="8" t="s">
        <v>366</v>
      </c>
      <c r="G81" s="10">
        <v>2750000</v>
      </c>
      <c r="H81" s="10">
        <v>1500000</v>
      </c>
      <c r="I81" s="9" t="s">
        <v>372</v>
      </c>
    </row>
    <row r="82" spans="1:9" ht="118.8" x14ac:dyDescent="0.3">
      <c r="A82" s="8" t="s">
        <v>373</v>
      </c>
      <c r="B82" s="8" t="s">
        <v>374</v>
      </c>
      <c r="C82" s="9" t="s">
        <v>375</v>
      </c>
      <c r="D82" s="9" t="s">
        <v>376</v>
      </c>
      <c r="E82" s="8" t="s">
        <v>365</v>
      </c>
      <c r="F82" s="8" t="s">
        <v>366</v>
      </c>
      <c r="G82" s="10">
        <v>7500000</v>
      </c>
      <c r="H82" s="10">
        <v>500000</v>
      </c>
      <c r="I82" s="9" t="s">
        <v>377</v>
      </c>
    </row>
    <row r="83" spans="1:9" ht="224.4" x14ac:dyDescent="0.3">
      <c r="A83" s="8" t="s">
        <v>378</v>
      </c>
      <c r="B83" s="8"/>
      <c r="C83" s="9" t="s">
        <v>379</v>
      </c>
      <c r="D83" s="9" t="s">
        <v>380</v>
      </c>
      <c r="E83" s="8" t="s">
        <v>365</v>
      </c>
      <c r="F83" s="8" t="s">
        <v>381</v>
      </c>
      <c r="G83" s="10">
        <v>5000000</v>
      </c>
      <c r="H83" s="10"/>
      <c r="I83" s="9" t="s">
        <v>382</v>
      </c>
    </row>
    <row r="84" spans="1:9" ht="118.8" x14ac:dyDescent="0.3">
      <c r="A84" s="8" t="s">
        <v>383</v>
      </c>
      <c r="B84" s="8"/>
      <c r="C84" s="9" t="s">
        <v>384</v>
      </c>
      <c r="D84" s="9" t="s">
        <v>385</v>
      </c>
      <c r="E84" s="8" t="s">
        <v>386</v>
      </c>
      <c r="F84" s="8" t="s">
        <v>387</v>
      </c>
      <c r="G84" s="10">
        <v>2500000</v>
      </c>
      <c r="H84" s="10"/>
      <c r="I84" s="9" t="s">
        <v>388</v>
      </c>
    </row>
    <row r="85" spans="1:9" ht="105.6" x14ac:dyDescent="0.3">
      <c r="A85" s="8" t="s">
        <v>389</v>
      </c>
      <c r="B85" s="8" t="s">
        <v>390</v>
      </c>
      <c r="C85" s="9" t="s">
        <v>391</v>
      </c>
      <c r="D85" s="9" t="s">
        <v>392</v>
      </c>
      <c r="E85" s="8" t="s">
        <v>386</v>
      </c>
      <c r="F85" s="8" t="s">
        <v>393</v>
      </c>
      <c r="G85" s="10">
        <v>500000</v>
      </c>
      <c r="H85" s="10">
        <v>500000</v>
      </c>
      <c r="I85" s="9" t="s">
        <v>394</v>
      </c>
    </row>
    <row r="86" spans="1:9" ht="92.4" x14ac:dyDescent="0.3">
      <c r="A86" s="8" t="s">
        <v>395</v>
      </c>
      <c r="B86" s="8"/>
      <c r="C86" s="9" t="s">
        <v>396</v>
      </c>
      <c r="D86" s="9" t="s">
        <v>397</v>
      </c>
      <c r="E86" s="8" t="s">
        <v>398</v>
      </c>
      <c r="F86" s="8" t="s">
        <v>399</v>
      </c>
      <c r="G86" s="10">
        <v>5045629</v>
      </c>
      <c r="H86" s="10"/>
      <c r="I86" s="9" t="s">
        <v>400</v>
      </c>
    </row>
    <row r="87" spans="1:9" ht="79.2" x14ac:dyDescent="0.3">
      <c r="A87" s="8" t="s">
        <v>401</v>
      </c>
      <c r="B87" s="8"/>
      <c r="C87" s="9" t="s">
        <v>402</v>
      </c>
      <c r="D87" s="9" t="s">
        <v>403</v>
      </c>
      <c r="E87" s="8" t="s">
        <v>398</v>
      </c>
      <c r="F87" s="8" t="s">
        <v>404</v>
      </c>
      <c r="G87" s="10">
        <v>1500000</v>
      </c>
      <c r="H87" s="10"/>
      <c r="I87" s="9" t="s">
        <v>405</v>
      </c>
    </row>
    <row r="88" spans="1:9" ht="79.8" x14ac:dyDescent="0.3">
      <c r="A88" s="8" t="s">
        <v>406</v>
      </c>
      <c r="B88" s="8" t="s">
        <v>407</v>
      </c>
      <c r="C88" s="9" t="s">
        <v>408</v>
      </c>
      <c r="D88" s="9" t="s">
        <v>409</v>
      </c>
      <c r="E88" s="8" t="s">
        <v>410</v>
      </c>
      <c r="F88" s="8" t="s">
        <v>409</v>
      </c>
      <c r="G88" s="10">
        <v>1750000</v>
      </c>
      <c r="H88" s="10">
        <v>500000</v>
      </c>
      <c r="I88" s="13" t="s">
        <v>411</v>
      </c>
    </row>
    <row r="89" spans="1:9" ht="132" x14ac:dyDescent="0.3">
      <c r="A89" s="8" t="s">
        <v>412</v>
      </c>
      <c r="B89" s="8"/>
      <c r="C89" s="9" t="s">
        <v>413</v>
      </c>
      <c r="D89" s="9" t="s">
        <v>414</v>
      </c>
      <c r="E89" s="8" t="s">
        <v>410</v>
      </c>
      <c r="F89" s="8" t="s">
        <v>415</v>
      </c>
      <c r="G89" s="10">
        <v>4000000</v>
      </c>
      <c r="H89" s="10"/>
      <c r="I89" s="9" t="s">
        <v>416</v>
      </c>
    </row>
    <row r="90" spans="1:9" ht="52.8" x14ac:dyDescent="0.3">
      <c r="A90" s="8" t="s">
        <v>417</v>
      </c>
      <c r="B90" s="8"/>
      <c r="C90" s="9" t="s">
        <v>418</v>
      </c>
      <c r="D90" s="9" t="s">
        <v>419</v>
      </c>
      <c r="E90" s="8" t="s">
        <v>410</v>
      </c>
      <c r="F90" s="8" t="s">
        <v>420</v>
      </c>
      <c r="G90" s="10">
        <v>1551695</v>
      </c>
      <c r="H90" s="10"/>
      <c r="I90" s="9" t="s">
        <v>421</v>
      </c>
    </row>
    <row r="91" spans="1:9" ht="145.19999999999999" x14ac:dyDescent="0.3">
      <c r="A91" s="8" t="s">
        <v>422</v>
      </c>
      <c r="B91" s="8"/>
      <c r="C91" s="9" t="s">
        <v>423</v>
      </c>
      <c r="D91" s="9" t="s">
        <v>420</v>
      </c>
      <c r="E91" s="8" t="s">
        <v>410</v>
      </c>
      <c r="F91" s="8" t="s">
        <v>420</v>
      </c>
      <c r="G91" s="10">
        <v>3960339</v>
      </c>
      <c r="H91" s="10"/>
      <c r="I91" s="9" t="s">
        <v>424</v>
      </c>
    </row>
    <row r="92" spans="1:9" ht="105.6" x14ac:dyDescent="0.3">
      <c r="A92" s="8" t="s">
        <v>425</v>
      </c>
      <c r="B92" s="8" t="s">
        <v>426</v>
      </c>
      <c r="C92" s="9" t="s">
        <v>427</v>
      </c>
      <c r="D92" s="9" t="s">
        <v>428</v>
      </c>
      <c r="E92" s="8" t="s">
        <v>410</v>
      </c>
      <c r="F92" s="8" t="s">
        <v>429</v>
      </c>
      <c r="G92" s="10">
        <v>6036869</v>
      </c>
      <c r="H92" s="10">
        <v>2000000</v>
      </c>
      <c r="I92" s="14" t="s">
        <v>430</v>
      </c>
    </row>
    <row r="93" spans="1:9" ht="132" x14ac:dyDescent="0.3">
      <c r="A93" s="8" t="s">
        <v>431</v>
      </c>
      <c r="B93" s="8" t="s">
        <v>432</v>
      </c>
      <c r="C93" s="9" t="s">
        <v>433</v>
      </c>
      <c r="D93" s="9" t="s">
        <v>434</v>
      </c>
      <c r="E93" s="8" t="s">
        <v>410</v>
      </c>
      <c r="F93" s="8" t="s">
        <v>415</v>
      </c>
      <c r="G93" s="10">
        <v>3000000</v>
      </c>
      <c r="H93" s="10">
        <v>1000000</v>
      </c>
      <c r="I93" s="9" t="s">
        <v>435</v>
      </c>
    </row>
    <row r="94" spans="1:9" ht="211.2" x14ac:dyDescent="0.3">
      <c r="A94" s="8" t="s">
        <v>436</v>
      </c>
      <c r="B94" s="8"/>
      <c r="C94" s="9" t="s">
        <v>437</v>
      </c>
      <c r="D94" s="9" t="s">
        <v>438</v>
      </c>
      <c r="E94" s="8" t="s">
        <v>410</v>
      </c>
      <c r="F94" s="8" t="s">
        <v>429</v>
      </c>
      <c r="G94" s="10">
        <v>55287500</v>
      </c>
      <c r="H94" s="10"/>
      <c r="I94" s="9" t="s">
        <v>439</v>
      </c>
    </row>
    <row r="95" spans="1:9" ht="92.4" x14ac:dyDescent="0.3">
      <c r="A95" s="8" t="s">
        <v>440</v>
      </c>
      <c r="B95" s="8" t="s">
        <v>441</v>
      </c>
      <c r="C95" s="9" t="s">
        <v>442</v>
      </c>
      <c r="D95" s="9" t="s">
        <v>443</v>
      </c>
      <c r="E95" s="8" t="s">
        <v>410</v>
      </c>
      <c r="F95" s="8" t="s">
        <v>443</v>
      </c>
      <c r="G95" s="10">
        <v>2500000</v>
      </c>
      <c r="H95" s="10">
        <v>1000000</v>
      </c>
      <c r="I95" s="9" t="s">
        <v>444</v>
      </c>
    </row>
    <row r="96" spans="1:9" ht="52.8" x14ac:dyDescent="0.3">
      <c r="A96" s="8" t="s">
        <v>445</v>
      </c>
      <c r="B96" s="8" t="s">
        <v>446</v>
      </c>
      <c r="C96" s="9" t="s">
        <v>447</v>
      </c>
      <c r="D96" s="9" t="s">
        <v>448</v>
      </c>
      <c r="E96" s="8" t="s">
        <v>410</v>
      </c>
      <c r="F96" s="8" t="s">
        <v>449</v>
      </c>
      <c r="G96" s="10">
        <v>5000000</v>
      </c>
      <c r="H96" s="10">
        <v>2500000</v>
      </c>
      <c r="I96" s="9" t="s">
        <v>450</v>
      </c>
    </row>
    <row r="97" spans="1:9" ht="145.19999999999999" x14ac:dyDescent="0.3">
      <c r="A97" s="8" t="s">
        <v>451</v>
      </c>
      <c r="B97" s="8" t="s">
        <v>452</v>
      </c>
      <c r="C97" s="9" t="s">
        <v>453</v>
      </c>
      <c r="D97" s="9" t="s">
        <v>454</v>
      </c>
      <c r="E97" s="8" t="s">
        <v>410</v>
      </c>
      <c r="F97" s="8" t="s">
        <v>443</v>
      </c>
      <c r="G97" s="10">
        <v>4500000</v>
      </c>
      <c r="H97" s="10">
        <v>500000</v>
      </c>
      <c r="I97" s="9" t="s">
        <v>455</v>
      </c>
    </row>
    <row r="98" spans="1:9" ht="118.8" x14ac:dyDescent="0.3">
      <c r="A98" s="8" t="s">
        <v>456</v>
      </c>
      <c r="B98" s="8"/>
      <c r="C98" s="9" t="s">
        <v>457</v>
      </c>
      <c r="D98" s="9" t="s">
        <v>458</v>
      </c>
      <c r="E98" s="8" t="s">
        <v>459</v>
      </c>
      <c r="F98" s="8" t="s">
        <v>458</v>
      </c>
      <c r="G98" s="10">
        <v>2000000</v>
      </c>
      <c r="H98" s="10"/>
      <c r="I98" s="9" t="s">
        <v>460</v>
      </c>
    </row>
    <row r="99" spans="1:9" ht="105.6" x14ac:dyDescent="0.3">
      <c r="A99" s="8" t="s">
        <v>461</v>
      </c>
      <c r="B99" s="8"/>
      <c r="C99" s="9" t="s">
        <v>462</v>
      </c>
      <c r="D99" s="9" t="s">
        <v>463</v>
      </c>
      <c r="E99" s="8" t="s">
        <v>459</v>
      </c>
      <c r="F99" s="8" t="s">
        <v>464</v>
      </c>
      <c r="G99" s="10">
        <v>3000000</v>
      </c>
      <c r="H99" s="10"/>
      <c r="I99" s="9" t="s">
        <v>465</v>
      </c>
    </row>
    <row r="100" spans="1:9" ht="92.4" x14ac:dyDescent="0.3">
      <c r="A100" s="8" t="s">
        <v>466</v>
      </c>
      <c r="B100" s="8"/>
      <c r="C100" s="9" t="s">
        <v>467</v>
      </c>
      <c r="D100" s="9" t="s">
        <v>286</v>
      </c>
      <c r="E100" s="8" t="s">
        <v>459</v>
      </c>
      <c r="F100" s="8" t="s">
        <v>468</v>
      </c>
      <c r="G100" s="10">
        <v>2000000</v>
      </c>
      <c r="H100" s="10"/>
      <c r="I100" s="9" t="s">
        <v>469</v>
      </c>
    </row>
    <row r="101" spans="1:9" ht="105.6" x14ac:dyDescent="0.3">
      <c r="A101" s="8" t="s">
        <v>470</v>
      </c>
      <c r="B101" s="8"/>
      <c r="C101" s="9" t="s">
        <v>471</v>
      </c>
      <c r="D101" s="9" t="s">
        <v>472</v>
      </c>
      <c r="E101" s="8" t="s">
        <v>459</v>
      </c>
      <c r="F101" s="8" t="s">
        <v>472</v>
      </c>
      <c r="G101" s="10">
        <v>4000000</v>
      </c>
      <c r="H101" s="10"/>
      <c r="I101" s="9" t="s">
        <v>473</v>
      </c>
    </row>
    <row r="102" spans="1:9" ht="52.8" x14ac:dyDescent="0.3">
      <c r="A102" s="8" t="s">
        <v>474</v>
      </c>
      <c r="B102" s="8" t="s">
        <v>475</v>
      </c>
      <c r="C102" s="9" t="s">
        <v>476</v>
      </c>
      <c r="D102" s="9" t="s">
        <v>477</v>
      </c>
      <c r="E102" s="8" t="s">
        <v>459</v>
      </c>
      <c r="F102" s="8" t="s">
        <v>468</v>
      </c>
      <c r="G102" s="10">
        <v>2500000</v>
      </c>
      <c r="H102" s="10">
        <v>2500000</v>
      </c>
      <c r="I102" s="9" t="s">
        <v>478</v>
      </c>
    </row>
    <row r="103" spans="1:9" ht="132" x14ac:dyDescent="0.3">
      <c r="A103" s="8" t="s">
        <v>479</v>
      </c>
      <c r="B103" s="8"/>
      <c r="C103" s="9" t="s">
        <v>480</v>
      </c>
      <c r="D103" s="9" t="s">
        <v>481</v>
      </c>
      <c r="E103" s="8" t="s">
        <v>459</v>
      </c>
      <c r="F103" s="8" t="s">
        <v>482</v>
      </c>
      <c r="G103" s="10">
        <v>900000</v>
      </c>
      <c r="H103" s="10"/>
      <c r="I103" s="9" t="s">
        <v>483</v>
      </c>
    </row>
    <row r="104" spans="1:9" ht="118.8" x14ac:dyDescent="0.3">
      <c r="A104" s="8" t="s">
        <v>484</v>
      </c>
      <c r="B104" s="8" t="s">
        <v>485</v>
      </c>
      <c r="C104" s="9" t="s">
        <v>486</v>
      </c>
      <c r="D104" s="9" t="s">
        <v>487</v>
      </c>
      <c r="E104" s="8" t="s">
        <v>488</v>
      </c>
      <c r="F104" s="8" t="s">
        <v>489</v>
      </c>
      <c r="G104" s="10">
        <v>1687000</v>
      </c>
      <c r="H104" s="10">
        <v>500000</v>
      </c>
      <c r="I104" s="9" t="s">
        <v>490</v>
      </c>
    </row>
    <row r="105" spans="1:9" ht="105.6" x14ac:dyDescent="0.3">
      <c r="A105" s="8" t="s">
        <v>491</v>
      </c>
      <c r="B105" s="8" t="s">
        <v>492</v>
      </c>
      <c r="C105" s="9" t="s">
        <v>493</v>
      </c>
      <c r="D105" s="9" t="s">
        <v>494</v>
      </c>
      <c r="E105" s="8" t="s">
        <v>488</v>
      </c>
      <c r="F105" s="8" t="s">
        <v>495</v>
      </c>
      <c r="G105" s="10">
        <v>1348961</v>
      </c>
      <c r="H105" s="10">
        <v>750000</v>
      </c>
      <c r="I105" s="9" t="s">
        <v>496</v>
      </c>
    </row>
    <row r="106" spans="1:9" ht="132" x14ac:dyDescent="0.3">
      <c r="A106" s="8" t="s">
        <v>497</v>
      </c>
      <c r="B106" s="8" t="s">
        <v>498</v>
      </c>
      <c r="C106" s="9" t="s">
        <v>499</v>
      </c>
      <c r="D106" s="9" t="s">
        <v>500</v>
      </c>
      <c r="E106" s="8" t="s">
        <v>488</v>
      </c>
      <c r="F106" s="8" t="s">
        <v>501</v>
      </c>
      <c r="G106" s="10">
        <v>1234498</v>
      </c>
      <c r="H106" s="10">
        <v>500000</v>
      </c>
      <c r="I106" s="9" t="s">
        <v>502</v>
      </c>
    </row>
    <row r="107" spans="1:9" ht="66" x14ac:dyDescent="0.3">
      <c r="A107" s="8" t="s">
        <v>503</v>
      </c>
      <c r="B107" s="8"/>
      <c r="C107" s="9" t="s">
        <v>504</v>
      </c>
      <c r="D107" s="9" t="s">
        <v>505</v>
      </c>
      <c r="E107" s="8" t="s">
        <v>488</v>
      </c>
      <c r="F107" s="8" t="s">
        <v>489</v>
      </c>
      <c r="G107" s="10">
        <v>4000000</v>
      </c>
      <c r="H107" s="10"/>
      <c r="I107" s="9" t="s">
        <v>506</v>
      </c>
    </row>
    <row r="108" spans="1:9" ht="79.2" x14ac:dyDescent="0.3">
      <c r="A108" s="8" t="s">
        <v>507</v>
      </c>
      <c r="B108" s="8"/>
      <c r="C108" s="9" t="s">
        <v>508</v>
      </c>
      <c r="D108" s="9" t="s">
        <v>509</v>
      </c>
      <c r="E108" s="8" t="s">
        <v>488</v>
      </c>
      <c r="F108" s="8" t="s">
        <v>501</v>
      </c>
      <c r="G108" s="10">
        <v>1500000</v>
      </c>
      <c r="H108" s="10"/>
      <c r="I108" s="9" t="s">
        <v>510</v>
      </c>
    </row>
    <row r="109" spans="1:9" ht="66" x14ac:dyDescent="0.3">
      <c r="A109" s="8" t="s">
        <v>511</v>
      </c>
      <c r="B109" s="8" t="s">
        <v>512</v>
      </c>
      <c r="C109" s="9" t="s">
        <v>513</v>
      </c>
      <c r="D109" s="9" t="s">
        <v>514</v>
      </c>
      <c r="E109" s="8" t="s">
        <v>488</v>
      </c>
      <c r="F109" s="8" t="s">
        <v>515</v>
      </c>
      <c r="G109" s="10">
        <v>6000000</v>
      </c>
      <c r="H109" s="10">
        <v>500000</v>
      </c>
      <c r="I109" s="9" t="s">
        <v>516</v>
      </c>
    </row>
    <row r="110" spans="1:9" ht="39.6" x14ac:dyDescent="0.3">
      <c r="A110" s="8" t="s">
        <v>517</v>
      </c>
      <c r="B110" s="8"/>
      <c r="C110" s="9" t="s">
        <v>518</v>
      </c>
      <c r="D110" s="9" t="s">
        <v>487</v>
      </c>
      <c r="E110" s="8" t="s">
        <v>488</v>
      </c>
      <c r="F110" s="8" t="s">
        <v>519</v>
      </c>
      <c r="G110" s="10">
        <v>3575000</v>
      </c>
      <c r="H110" s="10"/>
      <c r="I110" s="9" t="s">
        <v>520</v>
      </c>
    </row>
    <row r="111" spans="1:9" ht="66" x14ac:dyDescent="0.3">
      <c r="A111" s="8" t="s">
        <v>521</v>
      </c>
      <c r="B111" s="8" t="s">
        <v>522</v>
      </c>
      <c r="C111" s="9" t="s">
        <v>523</v>
      </c>
      <c r="D111" s="9" t="s">
        <v>524</v>
      </c>
      <c r="E111" s="8" t="s">
        <v>525</v>
      </c>
      <c r="F111" s="8" t="s">
        <v>526</v>
      </c>
      <c r="G111" s="10">
        <v>1689683</v>
      </c>
      <c r="H111" s="10">
        <v>250000</v>
      </c>
      <c r="I111" s="9" t="s">
        <v>527</v>
      </c>
    </row>
    <row r="112" spans="1:9" ht="145.19999999999999" x14ac:dyDescent="0.3">
      <c r="A112" s="8" t="s">
        <v>528</v>
      </c>
      <c r="B112" s="8"/>
      <c r="C112" s="9" t="s">
        <v>529</v>
      </c>
      <c r="D112" s="9" t="s">
        <v>530</v>
      </c>
      <c r="E112" s="8" t="s">
        <v>525</v>
      </c>
      <c r="F112" s="8" t="s">
        <v>531</v>
      </c>
      <c r="G112" s="10">
        <v>500000</v>
      </c>
      <c r="H112" s="10"/>
      <c r="I112" s="9" t="s">
        <v>532</v>
      </c>
    </row>
    <row r="113" spans="1:9" ht="118.8" x14ac:dyDescent="0.3">
      <c r="A113" s="8" t="s">
        <v>533</v>
      </c>
      <c r="B113" s="8" t="s">
        <v>534</v>
      </c>
      <c r="C113" s="9" t="s">
        <v>535</v>
      </c>
      <c r="D113" s="9" t="s">
        <v>536</v>
      </c>
      <c r="E113" s="8" t="s">
        <v>537</v>
      </c>
      <c r="F113" s="8" t="s">
        <v>359</v>
      </c>
      <c r="G113" s="10">
        <v>7500000</v>
      </c>
      <c r="H113" s="10">
        <v>1500000</v>
      </c>
      <c r="I113" s="9" t="s">
        <v>538</v>
      </c>
    </row>
    <row r="114" spans="1:9" ht="158.4" x14ac:dyDescent="0.3">
      <c r="A114" s="8" t="s">
        <v>539</v>
      </c>
      <c r="B114" s="8" t="s">
        <v>540</v>
      </c>
      <c r="C114" s="9" t="s">
        <v>541</v>
      </c>
      <c r="D114" s="9" t="s">
        <v>542</v>
      </c>
      <c r="E114" s="8" t="s">
        <v>537</v>
      </c>
      <c r="F114" s="8" t="s">
        <v>543</v>
      </c>
      <c r="G114" s="10">
        <v>6000000</v>
      </c>
      <c r="H114" s="10">
        <v>4000000</v>
      </c>
      <c r="I114" s="9" t="s">
        <v>544</v>
      </c>
    </row>
    <row r="115" spans="1:9" ht="303.60000000000002" x14ac:dyDescent="0.3">
      <c r="A115" s="8" t="s">
        <v>545</v>
      </c>
      <c r="B115" s="8" t="s">
        <v>546</v>
      </c>
      <c r="C115" s="9" t="s">
        <v>547</v>
      </c>
      <c r="D115" s="9" t="s">
        <v>548</v>
      </c>
      <c r="E115" s="8" t="s">
        <v>549</v>
      </c>
      <c r="F115" s="8" t="s">
        <v>550</v>
      </c>
      <c r="G115" s="10">
        <v>2050000</v>
      </c>
      <c r="H115" s="10">
        <v>500000</v>
      </c>
      <c r="I115" s="9" t="s">
        <v>551</v>
      </c>
    </row>
    <row r="116" spans="1:9" ht="52.8" x14ac:dyDescent="0.3">
      <c r="A116" s="8" t="s">
        <v>552</v>
      </c>
      <c r="B116" s="8" t="s">
        <v>553</v>
      </c>
      <c r="C116" s="9" t="s">
        <v>554</v>
      </c>
      <c r="D116" s="9" t="s">
        <v>555</v>
      </c>
      <c r="E116" s="8" t="s">
        <v>549</v>
      </c>
      <c r="F116" s="8" t="s">
        <v>556</v>
      </c>
      <c r="G116" s="10">
        <v>3000000</v>
      </c>
      <c r="H116" s="10">
        <v>250000</v>
      </c>
      <c r="I116" s="9" t="s">
        <v>557</v>
      </c>
    </row>
    <row r="117" spans="1:9" ht="66" x14ac:dyDescent="0.3">
      <c r="A117" s="8" t="s">
        <v>558</v>
      </c>
      <c r="B117" s="8" t="s">
        <v>559</v>
      </c>
      <c r="C117" s="9" t="s">
        <v>560</v>
      </c>
      <c r="D117" s="9" t="s">
        <v>561</v>
      </c>
      <c r="E117" s="8" t="s">
        <v>549</v>
      </c>
      <c r="F117" s="8" t="s">
        <v>562</v>
      </c>
      <c r="G117" s="10">
        <v>3000000</v>
      </c>
      <c r="H117" s="10">
        <v>1500000</v>
      </c>
      <c r="I117" s="9" t="s">
        <v>563</v>
      </c>
    </row>
    <row r="118" spans="1:9" ht="105.6" x14ac:dyDescent="0.3">
      <c r="A118" s="8" t="s">
        <v>564</v>
      </c>
      <c r="B118" s="8"/>
      <c r="C118" s="9" t="s">
        <v>565</v>
      </c>
      <c r="D118" s="9" t="s">
        <v>566</v>
      </c>
      <c r="E118" s="8" t="s">
        <v>549</v>
      </c>
      <c r="F118" s="8" t="s">
        <v>556</v>
      </c>
      <c r="G118" s="10">
        <v>4300000</v>
      </c>
      <c r="H118" s="10"/>
      <c r="I118" s="9" t="s">
        <v>567</v>
      </c>
    </row>
    <row r="119" spans="1:9" ht="26.4" x14ac:dyDescent="0.3">
      <c r="A119" s="8" t="s">
        <v>568</v>
      </c>
      <c r="B119" s="8" t="s">
        <v>569</v>
      </c>
      <c r="C119" s="9" t="s">
        <v>570</v>
      </c>
      <c r="D119" s="9" t="s">
        <v>571</v>
      </c>
      <c r="E119" s="8" t="s">
        <v>549</v>
      </c>
      <c r="F119" s="8" t="s">
        <v>572</v>
      </c>
      <c r="G119" s="10">
        <v>1622744</v>
      </c>
      <c r="H119" s="10">
        <v>750000</v>
      </c>
      <c r="I119" s="9" t="s">
        <v>573</v>
      </c>
    </row>
    <row r="120" spans="1:9" ht="184.8" x14ac:dyDescent="0.3">
      <c r="A120" s="8" t="s">
        <v>574</v>
      </c>
      <c r="B120" s="8"/>
      <c r="C120" s="9" t="s">
        <v>575</v>
      </c>
      <c r="D120" s="9" t="s">
        <v>576</v>
      </c>
      <c r="E120" s="8" t="s">
        <v>549</v>
      </c>
      <c r="F120" s="8" t="s">
        <v>577</v>
      </c>
      <c r="G120" s="10">
        <v>3000000</v>
      </c>
      <c r="H120" s="10"/>
      <c r="I120" s="9" t="s">
        <v>578</v>
      </c>
    </row>
    <row r="121" spans="1:9" ht="118.8" x14ac:dyDescent="0.3">
      <c r="A121" s="8" t="s">
        <v>579</v>
      </c>
      <c r="B121" s="8"/>
      <c r="C121" s="9" t="s">
        <v>580</v>
      </c>
      <c r="D121" s="9" t="s">
        <v>581</v>
      </c>
      <c r="E121" s="8" t="s">
        <v>549</v>
      </c>
      <c r="F121" s="8" t="s">
        <v>582</v>
      </c>
      <c r="G121" s="10">
        <v>3000000</v>
      </c>
      <c r="H121" s="10"/>
      <c r="I121" s="9" t="s">
        <v>583</v>
      </c>
    </row>
    <row r="122" spans="1:9" ht="171.6" x14ac:dyDescent="0.3">
      <c r="A122" s="8" t="s">
        <v>584</v>
      </c>
      <c r="B122" s="8" t="s">
        <v>585</v>
      </c>
      <c r="C122" s="9" t="s">
        <v>586</v>
      </c>
      <c r="D122" s="9" t="s">
        <v>587</v>
      </c>
      <c r="E122" s="8" t="s">
        <v>549</v>
      </c>
      <c r="F122" s="8" t="s">
        <v>588</v>
      </c>
      <c r="G122" s="10">
        <v>2000000</v>
      </c>
      <c r="H122" s="10">
        <v>250000</v>
      </c>
      <c r="I122" s="9" t="s">
        <v>589</v>
      </c>
    </row>
    <row r="123" spans="1:9" ht="211.2" x14ac:dyDescent="0.3">
      <c r="A123" s="8" t="s">
        <v>590</v>
      </c>
      <c r="B123" s="8"/>
      <c r="C123" s="9" t="s">
        <v>591</v>
      </c>
      <c r="D123" s="9" t="s">
        <v>592</v>
      </c>
      <c r="E123" s="8" t="s">
        <v>549</v>
      </c>
      <c r="F123" s="8" t="s">
        <v>593</v>
      </c>
      <c r="G123" s="10">
        <v>1877968</v>
      </c>
      <c r="H123" s="10"/>
      <c r="I123" s="9" t="s">
        <v>594</v>
      </c>
    </row>
    <row r="124" spans="1:9" ht="118.8" x14ac:dyDescent="0.3">
      <c r="A124" s="8" t="s">
        <v>595</v>
      </c>
      <c r="B124" s="8"/>
      <c r="C124" s="9" t="s">
        <v>596</v>
      </c>
      <c r="D124" s="9" t="s">
        <v>597</v>
      </c>
      <c r="E124" s="8" t="s">
        <v>549</v>
      </c>
      <c r="F124" s="8" t="s">
        <v>598</v>
      </c>
      <c r="G124" s="10">
        <v>2500000</v>
      </c>
      <c r="H124" s="10"/>
      <c r="I124" s="9" t="s">
        <v>599</v>
      </c>
    </row>
    <row r="125" spans="1:9" ht="39.6" x14ac:dyDescent="0.3">
      <c r="A125" s="8" t="s">
        <v>600</v>
      </c>
      <c r="B125" s="8"/>
      <c r="C125" s="9" t="s">
        <v>601</v>
      </c>
      <c r="D125" s="9" t="s">
        <v>602</v>
      </c>
      <c r="E125" s="8" t="s">
        <v>549</v>
      </c>
      <c r="F125" s="8" t="s">
        <v>603</v>
      </c>
      <c r="G125" s="10">
        <v>4472000</v>
      </c>
      <c r="H125" s="10"/>
      <c r="I125" s="9" t="s">
        <v>604</v>
      </c>
    </row>
    <row r="126" spans="1:9" ht="26.4" x14ac:dyDescent="0.3">
      <c r="A126" s="8" t="s">
        <v>605</v>
      </c>
      <c r="B126" s="8"/>
      <c r="C126" s="9" t="s">
        <v>606</v>
      </c>
      <c r="D126" s="9" t="s">
        <v>607</v>
      </c>
      <c r="E126" s="8" t="s">
        <v>549</v>
      </c>
      <c r="F126" s="8" t="s">
        <v>593</v>
      </c>
      <c r="G126" s="10">
        <v>8393524</v>
      </c>
      <c r="H126" s="10"/>
      <c r="I126" s="9" t="s">
        <v>608</v>
      </c>
    </row>
    <row r="127" spans="1:9" ht="52.8" x14ac:dyDescent="0.3">
      <c r="A127" s="8" t="s">
        <v>609</v>
      </c>
      <c r="B127" s="8"/>
      <c r="C127" s="9" t="s">
        <v>610</v>
      </c>
      <c r="D127" s="9" t="s">
        <v>607</v>
      </c>
      <c r="E127" s="8" t="s">
        <v>549</v>
      </c>
      <c r="F127" s="8" t="s">
        <v>593</v>
      </c>
      <c r="G127" s="10">
        <v>4375618</v>
      </c>
      <c r="H127" s="10"/>
      <c r="I127" s="9" t="s">
        <v>611</v>
      </c>
    </row>
    <row r="128" spans="1:9" ht="79.2" x14ac:dyDescent="0.3">
      <c r="A128" s="8" t="s">
        <v>612</v>
      </c>
      <c r="B128" s="8" t="s">
        <v>613</v>
      </c>
      <c r="C128" s="9" t="s">
        <v>614</v>
      </c>
      <c r="D128" s="9" t="s">
        <v>615</v>
      </c>
      <c r="E128" s="8" t="s">
        <v>549</v>
      </c>
      <c r="F128" s="8" t="s">
        <v>616</v>
      </c>
      <c r="G128" s="10">
        <v>2250000</v>
      </c>
      <c r="H128" s="10">
        <v>250000</v>
      </c>
      <c r="I128" s="9" t="s">
        <v>617</v>
      </c>
    </row>
    <row r="129" spans="1:9" ht="66" x14ac:dyDescent="0.3">
      <c r="A129" s="8" t="s">
        <v>618</v>
      </c>
      <c r="B129" s="8"/>
      <c r="C129" s="9" t="s">
        <v>619</v>
      </c>
      <c r="D129" s="9" t="s">
        <v>620</v>
      </c>
      <c r="E129" s="8" t="s">
        <v>549</v>
      </c>
      <c r="F129" s="8" t="s">
        <v>620</v>
      </c>
      <c r="G129" s="10">
        <v>1000000</v>
      </c>
      <c r="H129" s="10"/>
      <c r="I129" s="9" t="s">
        <v>621</v>
      </c>
    </row>
    <row r="130" spans="1:9" ht="92.4" x14ac:dyDescent="0.3">
      <c r="A130" s="8" t="s">
        <v>622</v>
      </c>
      <c r="B130" s="8"/>
      <c r="C130" s="9" t="s">
        <v>623</v>
      </c>
      <c r="D130" s="9" t="s">
        <v>624</v>
      </c>
      <c r="E130" s="8" t="s">
        <v>625</v>
      </c>
      <c r="F130" s="8" t="s">
        <v>626</v>
      </c>
      <c r="G130" s="10">
        <v>2000000</v>
      </c>
      <c r="H130" s="10"/>
      <c r="I130" s="9" t="s">
        <v>627</v>
      </c>
    </row>
    <row r="131" spans="1:9" ht="26.4" x14ac:dyDescent="0.3">
      <c r="A131" s="8" t="s">
        <v>628</v>
      </c>
      <c r="B131" s="8"/>
      <c r="C131" s="9" t="s">
        <v>629</v>
      </c>
      <c r="D131" s="9" t="s">
        <v>630</v>
      </c>
      <c r="E131" s="8" t="s">
        <v>625</v>
      </c>
      <c r="F131" s="8" t="s">
        <v>631</v>
      </c>
      <c r="G131" s="10">
        <v>1000000</v>
      </c>
      <c r="H131" s="10"/>
      <c r="I131" s="9" t="s">
        <v>632</v>
      </c>
    </row>
    <row r="132" spans="1:9" ht="158.4" x14ac:dyDescent="0.3">
      <c r="A132" s="8" t="s">
        <v>633</v>
      </c>
      <c r="B132" s="8"/>
      <c r="C132" s="9" t="s">
        <v>634</v>
      </c>
      <c r="D132" s="9" t="s">
        <v>635</v>
      </c>
      <c r="E132" s="8" t="s">
        <v>636</v>
      </c>
      <c r="F132" s="8" t="s">
        <v>637</v>
      </c>
      <c r="G132" s="10">
        <v>1750000</v>
      </c>
      <c r="H132" s="10"/>
      <c r="I132" s="9" t="s">
        <v>638</v>
      </c>
    </row>
    <row r="133" spans="1:9" ht="92.4" x14ac:dyDescent="0.3">
      <c r="A133" s="8" t="s">
        <v>639</v>
      </c>
      <c r="B133" s="8" t="s">
        <v>640</v>
      </c>
      <c r="C133" s="9" t="s">
        <v>641</v>
      </c>
      <c r="D133" s="9" t="s">
        <v>642</v>
      </c>
      <c r="E133" s="8" t="s">
        <v>636</v>
      </c>
      <c r="F133" s="8" t="s">
        <v>643</v>
      </c>
      <c r="G133" s="10">
        <v>1500000</v>
      </c>
      <c r="H133" s="10">
        <v>1500000</v>
      </c>
      <c r="I133" s="9" t="s">
        <v>644</v>
      </c>
    </row>
    <row r="134" spans="1:9" ht="105.6" x14ac:dyDescent="0.3">
      <c r="A134" s="8" t="s">
        <v>645</v>
      </c>
      <c r="B134" s="8" t="s">
        <v>646</v>
      </c>
      <c r="C134" s="9" t="s">
        <v>647</v>
      </c>
      <c r="D134" s="9" t="s">
        <v>642</v>
      </c>
      <c r="E134" s="8" t="s">
        <v>636</v>
      </c>
      <c r="F134" s="8" t="s">
        <v>643</v>
      </c>
      <c r="G134" s="10">
        <v>600000</v>
      </c>
      <c r="H134" s="10">
        <v>600000</v>
      </c>
      <c r="I134" s="9" t="s">
        <v>648</v>
      </c>
    </row>
    <row r="135" spans="1:9" ht="132" x14ac:dyDescent="0.3">
      <c r="A135" s="8" t="s">
        <v>649</v>
      </c>
      <c r="B135" s="8" t="s">
        <v>650</v>
      </c>
      <c r="C135" s="9" t="s">
        <v>651</v>
      </c>
      <c r="D135" s="9" t="s">
        <v>652</v>
      </c>
      <c r="E135" s="8" t="s">
        <v>653</v>
      </c>
      <c r="F135" s="8" t="s">
        <v>654</v>
      </c>
      <c r="G135" s="10">
        <v>4000000</v>
      </c>
      <c r="H135" s="10">
        <v>1000000</v>
      </c>
      <c r="I135" s="9" t="s">
        <v>655</v>
      </c>
    </row>
    <row r="136" spans="1:9" ht="39.6" x14ac:dyDescent="0.3">
      <c r="A136" s="8" t="s">
        <v>656</v>
      </c>
      <c r="B136" s="8"/>
      <c r="C136" s="9" t="s">
        <v>657</v>
      </c>
      <c r="D136" s="9" t="s">
        <v>658</v>
      </c>
      <c r="E136" s="8" t="s">
        <v>659</v>
      </c>
      <c r="F136" s="8" t="s">
        <v>660</v>
      </c>
      <c r="G136" s="10">
        <v>2700000</v>
      </c>
      <c r="H136" s="10"/>
      <c r="I136" s="9" t="s">
        <v>661</v>
      </c>
    </row>
    <row r="137" spans="1:9" ht="105.6" x14ac:dyDescent="0.3">
      <c r="A137" s="8" t="s">
        <v>662</v>
      </c>
      <c r="B137" s="8" t="s">
        <v>663</v>
      </c>
      <c r="C137" s="9" t="s">
        <v>664</v>
      </c>
      <c r="D137" s="9" t="s">
        <v>665</v>
      </c>
      <c r="E137" s="8" t="s">
        <v>659</v>
      </c>
      <c r="F137" s="8" t="s">
        <v>666</v>
      </c>
      <c r="G137" s="10">
        <v>2200000</v>
      </c>
      <c r="H137" s="10">
        <v>600000</v>
      </c>
      <c r="I137" s="9" t="s">
        <v>667</v>
      </c>
    </row>
    <row r="138" spans="1:9" ht="118.8" x14ac:dyDescent="0.3">
      <c r="A138" s="8" t="s">
        <v>668</v>
      </c>
      <c r="B138" s="8" t="s">
        <v>669</v>
      </c>
      <c r="C138" s="9" t="s">
        <v>670</v>
      </c>
      <c r="D138" s="9" t="s">
        <v>671</v>
      </c>
      <c r="E138" s="8" t="s">
        <v>672</v>
      </c>
      <c r="F138" s="8" t="s">
        <v>673</v>
      </c>
      <c r="G138" s="10">
        <v>3000000</v>
      </c>
      <c r="H138" s="10">
        <v>1500000</v>
      </c>
      <c r="I138" s="9" t="s">
        <v>674</v>
      </c>
    </row>
    <row r="139" spans="1:9" ht="92.4" x14ac:dyDescent="0.3">
      <c r="A139" s="8" t="s">
        <v>675</v>
      </c>
      <c r="B139" s="8"/>
      <c r="C139" s="9" t="s">
        <v>676</v>
      </c>
      <c r="D139" s="9" t="s">
        <v>677</v>
      </c>
      <c r="E139" s="8" t="s">
        <v>672</v>
      </c>
      <c r="F139" s="8" t="s">
        <v>678</v>
      </c>
      <c r="G139" s="10">
        <v>1000000</v>
      </c>
      <c r="H139" s="10"/>
      <c r="I139" s="9" t="s">
        <v>679</v>
      </c>
    </row>
    <row r="140" spans="1:9" ht="211.2" x14ac:dyDescent="0.3">
      <c r="A140" s="8" t="s">
        <v>680</v>
      </c>
      <c r="B140" s="8"/>
      <c r="C140" s="9" t="s">
        <v>681</v>
      </c>
      <c r="D140" s="9" t="s">
        <v>682</v>
      </c>
      <c r="E140" s="8" t="s">
        <v>672</v>
      </c>
      <c r="F140" s="8" t="s">
        <v>683</v>
      </c>
      <c r="G140" s="10">
        <v>5000000</v>
      </c>
      <c r="H140" s="10"/>
      <c r="I140" s="9" t="s">
        <v>684</v>
      </c>
    </row>
    <row r="141" spans="1:9" ht="132" x14ac:dyDescent="0.3">
      <c r="A141" s="8" t="s">
        <v>685</v>
      </c>
      <c r="B141" s="8"/>
      <c r="C141" s="9" t="s">
        <v>686</v>
      </c>
      <c r="D141" s="9" t="s">
        <v>687</v>
      </c>
      <c r="E141" s="8" t="s">
        <v>672</v>
      </c>
      <c r="F141" s="8" t="s">
        <v>673</v>
      </c>
      <c r="G141" s="10">
        <v>500000</v>
      </c>
      <c r="H141" s="10"/>
      <c r="I141" s="9" t="s">
        <v>688</v>
      </c>
    </row>
    <row r="142" spans="1:9" ht="92.4" x14ac:dyDescent="0.3">
      <c r="A142" s="8" t="s">
        <v>689</v>
      </c>
      <c r="B142" s="8"/>
      <c r="C142" s="9" t="s">
        <v>690</v>
      </c>
      <c r="D142" s="9" t="s">
        <v>691</v>
      </c>
      <c r="E142" s="8" t="s">
        <v>672</v>
      </c>
      <c r="F142" s="8" t="s">
        <v>692</v>
      </c>
      <c r="G142" s="10">
        <v>3000000</v>
      </c>
      <c r="H142" s="10"/>
      <c r="I142" s="9" t="s">
        <v>693</v>
      </c>
    </row>
    <row r="143" spans="1:9" ht="39.6" x14ac:dyDescent="0.3">
      <c r="A143" s="8" t="s">
        <v>694</v>
      </c>
      <c r="B143" s="8"/>
      <c r="C143" s="9" t="s">
        <v>695</v>
      </c>
      <c r="D143" s="9" t="s">
        <v>696</v>
      </c>
      <c r="E143" s="8" t="s">
        <v>697</v>
      </c>
      <c r="F143" s="8" t="s">
        <v>698</v>
      </c>
      <c r="G143" s="10">
        <v>14305184</v>
      </c>
      <c r="H143" s="10"/>
      <c r="I143" s="9" t="s">
        <v>699</v>
      </c>
    </row>
    <row r="144" spans="1:9" ht="105.6" x14ac:dyDescent="0.3">
      <c r="A144" s="8" t="s">
        <v>700</v>
      </c>
      <c r="B144" s="8"/>
      <c r="C144" s="9" t="s">
        <v>701</v>
      </c>
      <c r="D144" s="9" t="s">
        <v>702</v>
      </c>
      <c r="E144" s="8" t="s">
        <v>697</v>
      </c>
      <c r="F144" s="8" t="s">
        <v>703</v>
      </c>
      <c r="G144" s="10">
        <v>5000000</v>
      </c>
      <c r="H144" s="10"/>
      <c r="I144" s="9" t="s">
        <v>704</v>
      </c>
    </row>
    <row r="145" spans="1:9" ht="92.4" x14ac:dyDescent="0.3">
      <c r="A145" s="8" t="s">
        <v>705</v>
      </c>
      <c r="B145" s="8" t="s">
        <v>706</v>
      </c>
      <c r="C145" s="9" t="s">
        <v>707</v>
      </c>
      <c r="D145" s="9" t="s">
        <v>707</v>
      </c>
      <c r="E145" s="8" t="s">
        <v>697</v>
      </c>
      <c r="F145" s="8" t="s">
        <v>698</v>
      </c>
      <c r="G145" s="10">
        <v>3300000</v>
      </c>
      <c r="H145" s="10">
        <v>1000000</v>
      </c>
      <c r="I145" s="9" t="s">
        <v>708</v>
      </c>
    </row>
    <row r="146" spans="1:9" ht="105.6" x14ac:dyDescent="0.3">
      <c r="A146" s="8" t="s">
        <v>709</v>
      </c>
      <c r="B146" s="8"/>
      <c r="C146" s="9" t="s">
        <v>710</v>
      </c>
      <c r="D146" s="9" t="s">
        <v>711</v>
      </c>
      <c r="E146" s="8" t="s">
        <v>697</v>
      </c>
      <c r="F146" s="8" t="s">
        <v>698</v>
      </c>
      <c r="G146" s="10">
        <v>3000000</v>
      </c>
      <c r="H146" s="10"/>
      <c r="I146" s="9" t="s">
        <v>712</v>
      </c>
    </row>
    <row r="147" spans="1:9" ht="39.6" x14ac:dyDescent="0.3">
      <c r="A147" s="8" t="s">
        <v>713</v>
      </c>
      <c r="B147" s="8" t="s">
        <v>714</v>
      </c>
      <c r="C147" s="9" t="s">
        <v>715</v>
      </c>
      <c r="D147" s="9" t="s">
        <v>716</v>
      </c>
      <c r="E147" s="8" t="s">
        <v>697</v>
      </c>
      <c r="F147" s="8" t="s">
        <v>717</v>
      </c>
      <c r="G147" s="10">
        <v>2500000</v>
      </c>
      <c r="H147" s="10">
        <v>750000</v>
      </c>
      <c r="I147" s="9" t="s">
        <v>718</v>
      </c>
    </row>
    <row r="148" spans="1:9" ht="105.6" x14ac:dyDescent="0.3">
      <c r="A148" s="8" t="s">
        <v>719</v>
      </c>
      <c r="B148" s="8"/>
      <c r="C148" s="9" t="s">
        <v>720</v>
      </c>
      <c r="D148" s="9" t="s">
        <v>721</v>
      </c>
      <c r="E148" s="8" t="s">
        <v>697</v>
      </c>
      <c r="F148" s="8" t="s">
        <v>698</v>
      </c>
      <c r="G148" s="10">
        <v>650000</v>
      </c>
      <c r="H148" s="10"/>
      <c r="I148" s="9" t="s">
        <v>722</v>
      </c>
    </row>
    <row r="149" spans="1:9" ht="132" x14ac:dyDescent="0.3">
      <c r="A149" s="8" t="s">
        <v>723</v>
      </c>
      <c r="B149" s="8"/>
      <c r="C149" s="9" t="s">
        <v>724</v>
      </c>
      <c r="D149" s="9" t="s">
        <v>725</v>
      </c>
      <c r="E149" s="8" t="s">
        <v>697</v>
      </c>
      <c r="F149" s="8" t="s">
        <v>698</v>
      </c>
      <c r="G149" s="10">
        <v>1000000</v>
      </c>
      <c r="H149" s="10"/>
      <c r="I149" s="9" t="s">
        <v>726</v>
      </c>
    </row>
    <row r="150" spans="1:9" ht="132" x14ac:dyDescent="0.3">
      <c r="A150" s="8" t="s">
        <v>727</v>
      </c>
      <c r="B150" s="8"/>
      <c r="C150" s="9" t="s">
        <v>728</v>
      </c>
      <c r="D150" s="9" t="s">
        <v>729</v>
      </c>
      <c r="E150" s="8" t="s">
        <v>697</v>
      </c>
      <c r="F150" s="8" t="s">
        <v>698</v>
      </c>
      <c r="G150" s="10">
        <v>322311</v>
      </c>
      <c r="H150" s="10"/>
      <c r="I150" s="9" t="s">
        <v>730</v>
      </c>
    </row>
    <row r="151" spans="1:9" ht="118.8" x14ac:dyDescent="0.3">
      <c r="A151" s="8" t="s">
        <v>731</v>
      </c>
      <c r="B151" s="8"/>
      <c r="C151" s="9" t="s">
        <v>732</v>
      </c>
      <c r="D151" s="9" t="s">
        <v>733</v>
      </c>
      <c r="E151" s="8" t="s">
        <v>697</v>
      </c>
      <c r="F151" s="8" t="s">
        <v>734</v>
      </c>
      <c r="G151" s="10">
        <v>5000000</v>
      </c>
      <c r="H151" s="10"/>
      <c r="I151" s="9" t="s">
        <v>735</v>
      </c>
    </row>
    <row r="152" spans="1:9" ht="105.6" x14ac:dyDescent="0.3">
      <c r="A152" s="8" t="s">
        <v>736</v>
      </c>
      <c r="B152" s="8" t="s">
        <v>737</v>
      </c>
      <c r="C152" s="9" t="s">
        <v>738</v>
      </c>
      <c r="D152" s="9" t="s">
        <v>303</v>
      </c>
      <c r="E152" s="8" t="s">
        <v>697</v>
      </c>
      <c r="F152" s="8" t="s">
        <v>698</v>
      </c>
      <c r="G152" s="10">
        <v>4500000</v>
      </c>
      <c r="H152" s="10">
        <v>500000</v>
      </c>
      <c r="I152" s="9" t="s">
        <v>739</v>
      </c>
    </row>
    <row r="153" spans="1:9" ht="237.6" x14ac:dyDescent="0.3">
      <c r="A153" s="8" t="s">
        <v>740</v>
      </c>
      <c r="B153" s="8"/>
      <c r="C153" s="9" t="s">
        <v>741</v>
      </c>
      <c r="D153" s="9" t="s">
        <v>742</v>
      </c>
      <c r="E153" s="8" t="s">
        <v>697</v>
      </c>
      <c r="F153" s="8" t="s">
        <v>698</v>
      </c>
      <c r="G153" s="10">
        <v>5500000</v>
      </c>
      <c r="H153" s="10"/>
      <c r="I153" s="9" t="s">
        <v>743</v>
      </c>
    </row>
    <row r="154" spans="1:9" ht="145.19999999999999" x14ac:dyDescent="0.3">
      <c r="A154" s="8" t="s">
        <v>744</v>
      </c>
      <c r="B154" s="8" t="s">
        <v>745</v>
      </c>
      <c r="C154" s="9" t="s">
        <v>746</v>
      </c>
      <c r="D154" s="9" t="s">
        <v>747</v>
      </c>
      <c r="E154" s="8" t="s">
        <v>748</v>
      </c>
      <c r="F154" s="8" t="s">
        <v>749</v>
      </c>
      <c r="G154" s="10">
        <v>4000000</v>
      </c>
      <c r="H154" s="10">
        <v>500000</v>
      </c>
      <c r="I154" s="9" t="s">
        <v>750</v>
      </c>
    </row>
    <row r="155" spans="1:9" ht="158.4" x14ac:dyDescent="0.3">
      <c r="A155" s="8" t="s">
        <v>751</v>
      </c>
      <c r="B155" s="8" t="s">
        <v>752</v>
      </c>
      <c r="C155" s="9" t="s">
        <v>753</v>
      </c>
      <c r="D155" s="9" t="s">
        <v>754</v>
      </c>
      <c r="E155" s="8" t="s">
        <v>748</v>
      </c>
      <c r="F155" s="8" t="s">
        <v>755</v>
      </c>
      <c r="G155" s="10">
        <v>30000000</v>
      </c>
      <c r="H155" s="10">
        <v>1250000</v>
      </c>
      <c r="I155" s="9" t="s">
        <v>756</v>
      </c>
    </row>
    <row r="156" spans="1:9" ht="92.4" x14ac:dyDescent="0.3">
      <c r="A156" s="8" t="s">
        <v>757</v>
      </c>
      <c r="B156" s="8" t="s">
        <v>758</v>
      </c>
      <c r="C156" s="9" t="s">
        <v>759</v>
      </c>
      <c r="D156" s="9" t="s">
        <v>760</v>
      </c>
      <c r="E156" s="8" t="s">
        <v>748</v>
      </c>
      <c r="F156" s="8" t="s">
        <v>761</v>
      </c>
      <c r="G156" s="10">
        <v>677673</v>
      </c>
      <c r="H156" s="10">
        <v>500000</v>
      </c>
      <c r="I156" s="9" t="s">
        <v>762</v>
      </c>
    </row>
    <row r="157" spans="1:9" ht="39.6" x14ac:dyDescent="0.3">
      <c r="A157" s="8" t="s">
        <v>763</v>
      </c>
      <c r="B157" s="8" t="s">
        <v>764</v>
      </c>
      <c r="C157" s="9" t="s">
        <v>765</v>
      </c>
      <c r="D157" s="9" t="s">
        <v>766</v>
      </c>
      <c r="E157" s="8" t="s">
        <v>748</v>
      </c>
      <c r="F157" s="8" t="s">
        <v>767</v>
      </c>
      <c r="G157" s="10">
        <v>8981756</v>
      </c>
      <c r="H157" s="10">
        <v>500000</v>
      </c>
      <c r="I157" s="9" t="s">
        <v>768</v>
      </c>
    </row>
    <row r="158" spans="1:9" ht="105.6" x14ac:dyDescent="0.3">
      <c r="A158" s="8" t="s">
        <v>769</v>
      </c>
      <c r="B158" s="8" t="s">
        <v>770</v>
      </c>
      <c r="C158" s="9" t="s">
        <v>771</v>
      </c>
      <c r="D158" s="9" t="s">
        <v>772</v>
      </c>
      <c r="E158" s="8" t="s">
        <v>748</v>
      </c>
      <c r="F158" s="8" t="s">
        <v>773</v>
      </c>
      <c r="G158" s="10">
        <v>5000000</v>
      </c>
      <c r="H158" s="10">
        <v>1250000</v>
      </c>
      <c r="I158" s="9" t="s">
        <v>774</v>
      </c>
    </row>
    <row r="159" spans="1:9" ht="39.6" x14ac:dyDescent="0.3">
      <c r="A159" s="8" t="s">
        <v>775</v>
      </c>
      <c r="B159" s="8" t="s">
        <v>776</v>
      </c>
      <c r="C159" s="9" t="s">
        <v>777</v>
      </c>
      <c r="D159" s="9" t="s">
        <v>778</v>
      </c>
      <c r="E159" s="8" t="s">
        <v>748</v>
      </c>
      <c r="F159" s="8" t="s">
        <v>779</v>
      </c>
      <c r="G159" s="10">
        <v>28000000</v>
      </c>
      <c r="H159" s="10">
        <v>6000000</v>
      </c>
      <c r="I159" s="9" t="s">
        <v>780</v>
      </c>
    </row>
    <row r="160" spans="1:9" ht="105.6" x14ac:dyDescent="0.3">
      <c r="A160" s="8" t="s">
        <v>781</v>
      </c>
      <c r="B160" s="8" t="s">
        <v>782</v>
      </c>
      <c r="C160" s="9" t="s">
        <v>783</v>
      </c>
      <c r="D160" s="9" t="s">
        <v>784</v>
      </c>
      <c r="E160" s="8" t="s">
        <v>748</v>
      </c>
      <c r="F160" s="8" t="s">
        <v>784</v>
      </c>
      <c r="G160" s="10">
        <v>623285</v>
      </c>
      <c r="H160" s="10">
        <v>500000</v>
      </c>
      <c r="I160" s="9" t="s">
        <v>785</v>
      </c>
    </row>
    <row r="161" spans="1:9" ht="198" x14ac:dyDescent="0.3">
      <c r="A161" s="8" t="s">
        <v>786</v>
      </c>
      <c r="B161" s="8" t="s">
        <v>787</v>
      </c>
      <c r="C161" s="9" t="s">
        <v>788</v>
      </c>
      <c r="D161" s="9" t="s">
        <v>789</v>
      </c>
      <c r="E161" s="8" t="s">
        <v>748</v>
      </c>
      <c r="F161" s="8" t="s">
        <v>790</v>
      </c>
      <c r="G161" s="10">
        <v>7000000</v>
      </c>
      <c r="H161" s="10">
        <v>500000</v>
      </c>
      <c r="I161" s="9" t="s">
        <v>791</v>
      </c>
    </row>
    <row r="162" spans="1:9" ht="198" x14ac:dyDescent="0.3">
      <c r="A162" s="8" t="s">
        <v>792</v>
      </c>
      <c r="B162" s="8"/>
      <c r="C162" s="9" t="s">
        <v>793</v>
      </c>
      <c r="D162" s="9" t="s">
        <v>794</v>
      </c>
      <c r="E162" s="8" t="s">
        <v>748</v>
      </c>
      <c r="F162" s="8" t="s">
        <v>755</v>
      </c>
      <c r="G162" s="10">
        <v>4100000</v>
      </c>
      <c r="H162" s="10"/>
      <c r="I162" s="9" t="s">
        <v>795</v>
      </c>
    </row>
    <row r="163" spans="1:9" ht="39.6" x14ac:dyDescent="0.3">
      <c r="A163" s="8" t="s">
        <v>796</v>
      </c>
      <c r="B163" s="8" t="s">
        <v>797</v>
      </c>
      <c r="C163" s="9" t="s">
        <v>798</v>
      </c>
      <c r="D163" s="9" t="s">
        <v>799</v>
      </c>
      <c r="E163" s="8" t="s">
        <v>748</v>
      </c>
      <c r="F163" s="8" t="s">
        <v>800</v>
      </c>
      <c r="G163" s="10">
        <v>1500000</v>
      </c>
      <c r="H163" s="10">
        <v>1500000</v>
      </c>
      <c r="I163" s="9" t="s">
        <v>801</v>
      </c>
    </row>
    <row r="164" spans="1:9" ht="52.8" x14ac:dyDescent="0.3">
      <c r="A164" s="8" t="s">
        <v>802</v>
      </c>
      <c r="B164" s="8"/>
      <c r="C164" s="9" t="s">
        <v>803</v>
      </c>
      <c r="D164" s="9" t="s">
        <v>804</v>
      </c>
      <c r="E164" s="8" t="s">
        <v>748</v>
      </c>
      <c r="F164" s="8" t="s">
        <v>784</v>
      </c>
      <c r="G164" s="10">
        <v>7000000</v>
      </c>
      <c r="H164" s="10"/>
      <c r="I164" s="9" t="s">
        <v>805</v>
      </c>
    </row>
    <row r="165" spans="1:9" ht="52.8" x14ac:dyDescent="0.3">
      <c r="A165" s="8" t="s">
        <v>806</v>
      </c>
      <c r="B165" s="8"/>
      <c r="C165" s="9" t="s">
        <v>807</v>
      </c>
      <c r="D165" s="9" t="s">
        <v>808</v>
      </c>
      <c r="E165" s="8" t="s">
        <v>748</v>
      </c>
      <c r="F165" s="8" t="s">
        <v>809</v>
      </c>
      <c r="G165" s="10">
        <v>17500000</v>
      </c>
      <c r="H165" s="10"/>
      <c r="I165" s="9" t="s">
        <v>810</v>
      </c>
    </row>
    <row r="166" spans="1:9" ht="79.2" x14ac:dyDescent="0.3">
      <c r="A166" s="8" t="s">
        <v>811</v>
      </c>
      <c r="B166" s="8"/>
      <c r="C166" s="9" t="s">
        <v>812</v>
      </c>
      <c r="D166" s="9" t="s">
        <v>813</v>
      </c>
      <c r="E166" s="8" t="s">
        <v>748</v>
      </c>
      <c r="F166" s="8" t="s">
        <v>749</v>
      </c>
      <c r="G166" s="10">
        <v>10000000</v>
      </c>
      <c r="H166" s="10"/>
      <c r="I166" s="9" t="s">
        <v>814</v>
      </c>
    </row>
    <row r="167" spans="1:9" ht="105.6" x14ac:dyDescent="0.3">
      <c r="A167" s="8" t="s">
        <v>815</v>
      </c>
      <c r="B167" s="8"/>
      <c r="C167" s="9" t="s">
        <v>816</v>
      </c>
      <c r="D167" s="9" t="s">
        <v>817</v>
      </c>
      <c r="E167" s="8" t="s">
        <v>748</v>
      </c>
      <c r="F167" s="8" t="s">
        <v>779</v>
      </c>
      <c r="G167" s="10">
        <v>12000000</v>
      </c>
      <c r="H167" s="10"/>
      <c r="I167" s="9" t="s">
        <v>818</v>
      </c>
    </row>
    <row r="168" spans="1:9" ht="26.4" x14ac:dyDescent="0.3">
      <c r="A168" s="8" t="s">
        <v>819</v>
      </c>
      <c r="B168" s="8" t="s">
        <v>820</v>
      </c>
      <c r="C168" s="9" t="s">
        <v>821</v>
      </c>
      <c r="D168" s="9" t="s">
        <v>822</v>
      </c>
      <c r="E168" s="8" t="s">
        <v>823</v>
      </c>
      <c r="F168" s="8" t="s">
        <v>824</v>
      </c>
      <c r="G168" s="10">
        <v>2000000</v>
      </c>
      <c r="H168" s="10">
        <v>2000000</v>
      </c>
      <c r="I168" s="9" t="s">
        <v>825</v>
      </c>
    </row>
    <row r="169" spans="1:9" ht="66" x14ac:dyDescent="0.3">
      <c r="A169" s="8" t="s">
        <v>826</v>
      </c>
      <c r="B169" s="8"/>
      <c r="C169" s="9" t="s">
        <v>827</v>
      </c>
      <c r="D169" s="9" t="s">
        <v>828</v>
      </c>
      <c r="E169" s="8" t="s">
        <v>829</v>
      </c>
      <c r="F169" s="8" t="s">
        <v>830</v>
      </c>
      <c r="G169" s="10">
        <v>1500000</v>
      </c>
      <c r="H169" s="10"/>
      <c r="I169" s="9" t="s">
        <v>831</v>
      </c>
    </row>
    <row r="170" spans="1:9" ht="145.19999999999999" x14ac:dyDescent="0.3">
      <c r="A170" s="8" t="s">
        <v>832</v>
      </c>
      <c r="B170" s="8" t="s">
        <v>833</v>
      </c>
      <c r="C170" s="9" t="s">
        <v>834</v>
      </c>
      <c r="D170" s="9" t="s">
        <v>835</v>
      </c>
      <c r="E170" s="8" t="s">
        <v>829</v>
      </c>
      <c r="F170" s="8" t="s">
        <v>830</v>
      </c>
      <c r="G170" s="10">
        <v>3380090</v>
      </c>
      <c r="H170" s="10">
        <v>1000000</v>
      </c>
      <c r="I170" s="9" t="s">
        <v>836</v>
      </c>
    </row>
    <row r="171" spans="1:9" ht="118.8" x14ac:dyDescent="0.3">
      <c r="A171" s="8" t="s">
        <v>837</v>
      </c>
      <c r="B171" s="8"/>
      <c r="C171" s="9" t="s">
        <v>838</v>
      </c>
      <c r="D171" s="9" t="s">
        <v>839</v>
      </c>
      <c r="E171" s="8" t="s">
        <v>829</v>
      </c>
      <c r="F171" s="8" t="s">
        <v>830</v>
      </c>
      <c r="G171" s="10">
        <v>12000000</v>
      </c>
      <c r="H171" s="10"/>
      <c r="I171" s="9" t="s">
        <v>840</v>
      </c>
    </row>
    <row r="172" spans="1:9" ht="132" x14ac:dyDescent="0.3">
      <c r="A172" s="8" t="s">
        <v>841</v>
      </c>
      <c r="B172" s="8" t="s">
        <v>842</v>
      </c>
      <c r="C172" s="9" t="s">
        <v>843</v>
      </c>
      <c r="D172" s="9" t="s">
        <v>844</v>
      </c>
      <c r="E172" s="8" t="s">
        <v>829</v>
      </c>
      <c r="F172" s="8" t="s">
        <v>830</v>
      </c>
      <c r="G172" s="10">
        <v>5000000</v>
      </c>
      <c r="H172" s="10">
        <v>5000000</v>
      </c>
      <c r="I172" s="9" t="s">
        <v>845</v>
      </c>
    </row>
    <row r="173" spans="1:9" ht="145.19999999999999" x14ac:dyDescent="0.3">
      <c r="A173" s="8" t="s">
        <v>846</v>
      </c>
      <c r="B173" s="8"/>
      <c r="C173" s="9" t="s">
        <v>847</v>
      </c>
      <c r="D173" s="9" t="s">
        <v>848</v>
      </c>
      <c r="E173" s="8" t="s">
        <v>829</v>
      </c>
      <c r="F173" s="8" t="s">
        <v>830</v>
      </c>
      <c r="G173" s="10">
        <v>1026053</v>
      </c>
      <c r="H173" s="10"/>
      <c r="I173" s="9" t="s">
        <v>849</v>
      </c>
    </row>
    <row r="174" spans="1:9" ht="92.4" x14ac:dyDescent="0.3">
      <c r="A174" s="8" t="s">
        <v>850</v>
      </c>
      <c r="B174" s="8" t="s">
        <v>851</v>
      </c>
      <c r="C174" s="9" t="s">
        <v>852</v>
      </c>
      <c r="D174" s="9" t="s">
        <v>853</v>
      </c>
      <c r="E174" s="8" t="s">
        <v>854</v>
      </c>
      <c r="F174" s="8" t="s">
        <v>855</v>
      </c>
      <c r="G174" s="10">
        <v>3000000</v>
      </c>
      <c r="H174" s="10">
        <v>1000000</v>
      </c>
      <c r="I174" s="9" t="s">
        <v>856</v>
      </c>
    </row>
    <row r="175" spans="1:9" ht="145.19999999999999" x14ac:dyDescent="0.3">
      <c r="A175" s="8" t="s">
        <v>857</v>
      </c>
      <c r="B175" s="8"/>
      <c r="C175" s="9" t="s">
        <v>858</v>
      </c>
      <c r="D175" s="9" t="s">
        <v>859</v>
      </c>
      <c r="E175" s="8" t="s">
        <v>854</v>
      </c>
      <c r="F175" s="8" t="s">
        <v>855</v>
      </c>
      <c r="G175" s="10">
        <v>2500000</v>
      </c>
      <c r="H175" s="10"/>
      <c r="I175" s="9" t="s">
        <v>860</v>
      </c>
    </row>
    <row r="176" spans="1:9" ht="224.4" x14ac:dyDescent="0.3">
      <c r="A176" s="8" t="s">
        <v>861</v>
      </c>
      <c r="B176" s="8"/>
      <c r="C176" s="9" t="s">
        <v>862</v>
      </c>
      <c r="D176" s="9" t="s">
        <v>863</v>
      </c>
      <c r="E176" s="8" t="s">
        <v>854</v>
      </c>
      <c r="F176" s="8" t="s">
        <v>864</v>
      </c>
      <c r="G176" s="10">
        <v>15000000</v>
      </c>
      <c r="H176" s="10"/>
      <c r="I176" s="9" t="s">
        <v>865</v>
      </c>
    </row>
    <row r="177" spans="1:9" ht="92.4" x14ac:dyDescent="0.3">
      <c r="A177" s="8" t="s">
        <v>866</v>
      </c>
      <c r="B177" s="8"/>
      <c r="C177" s="9" t="s">
        <v>867</v>
      </c>
      <c r="D177" s="9" t="s">
        <v>868</v>
      </c>
      <c r="E177" s="8" t="s">
        <v>869</v>
      </c>
      <c r="F177" s="8" t="s">
        <v>870</v>
      </c>
      <c r="G177" s="10">
        <v>5000000</v>
      </c>
      <c r="H177" s="10"/>
      <c r="I177" s="9" t="s">
        <v>871</v>
      </c>
    </row>
    <row r="178" spans="1:9" ht="92.4" x14ac:dyDescent="0.3">
      <c r="A178" s="8" t="s">
        <v>872</v>
      </c>
      <c r="B178" s="8"/>
      <c r="C178" s="9" t="s">
        <v>873</v>
      </c>
      <c r="D178" s="9" t="s">
        <v>874</v>
      </c>
      <c r="E178" s="8" t="s">
        <v>869</v>
      </c>
      <c r="F178" s="8" t="s">
        <v>875</v>
      </c>
      <c r="G178" s="10">
        <v>2031000</v>
      </c>
      <c r="H178" s="10"/>
      <c r="I178" s="9" t="s">
        <v>876</v>
      </c>
    </row>
    <row r="179" spans="1:9" ht="105.6" x14ac:dyDescent="0.3">
      <c r="A179" s="8" t="s">
        <v>877</v>
      </c>
      <c r="B179" s="8" t="s">
        <v>878</v>
      </c>
      <c r="C179" s="9" t="s">
        <v>879</v>
      </c>
      <c r="D179" s="9" t="s">
        <v>880</v>
      </c>
      <c r="E179" s="8" t="s">
        <v>869</v>
      </c>
      <c r="F179" s="8" t="s">
        <v>881</v>
      </c>
      <c r="G179" s="10">
        <v>5000000</v>
      </c>
      <c r="H179" s="10">
        <v>1000000</v>
      </c>
      <c r="I179" s="9" t="s">
        <v>882</v>
      </c>
    </row>
    <row r="180" spans="1:9" ht="92.4" x14ac:dyDescent="0.3">
      <c r="A180" s="8" t="s">
        <v>883</v>
      </c>
      <c r="B180" s="8"/>
      <c r="C180" s="9" t="s">
        <v>884</v>
      </c>
      <c r="D180" s="9" t="s">
        <v>885</v>
      </c>
      <c r="E180" s="8" t="s">
        <v>886</v>
      </c>
      <c r="F180" s="8" t="s">
        <v>887</v>
      </c>
      <c r="G180" s="10">
        <v>1100000</v>
      </c>
      <c r="H180" s="10"/>
      <c r="I180" s="9" t="s">
        <v>888</v>
      </c>
    </row>
    <row r="181" spans="1:9" ht="79.2" x14ac:dyDescent="0.3">
      <c r="A181" s="8" t="s">
        <v>889</v>
      </c>
      <c r="B181" s="8" t="s">
        <v>890</v>
      </c>
      <c r="C181" s="9" t="s">
        <v>891</v>
      </c>
      <c r="D181" s="9" t="s">
        <v>892</v>
      </c>
      <c r="E181" s="8" t="s">
        <v>886</v>
      </c>
      <c r="F181" s="8" t="s">
        <v>893</v>
      </c>
      <c r="G181" s="10">
        <v>3375000</v>
      </c>
      <c r="H181" s="10">
        <v>3000000</v>
      </c>
      <c r="I181" s="9" t="s">
        <v>894</v>
      </c>
    </row>
    <row r="182" spans="1:9" ht="171.6" x14ac:dyDescent="0.3">
      <c r="A182" s="8" t="s">
        <v>895</v>
      </c>
      <c r="B182" s="8" t="s">
        <v>896</v>
      </c>
      <c r="C182" s="9" t="s">
        <v>897</v>
      </c>
      <c r="D182" s="9" t="s">
        <v>898</v>
      </c>
      <c r="E182" s="8" t="s">
        <v>899</v>
      </c>
      <c r="F182" s="8" t="s">
        <v>900</v>
      </c>
      <c r="G182" s="10">
        <v>1125000</v>
      </c>
      <c r="H182" s="10">
        <v>1125000</v>
      </c>
      <c r="I182" s="9" t="s">
        <v>901</v>
      </c>
    </row>
    <row r="183" spans="1:9" ht="198" x14ac:dyDescent="0.3">
      <c r="A183" s="8" t="s">
        <v>902</v>
      </c>
      <c r="B183" s="8"/>
      <c r="C183" s="9" t="s">
        <v>903</v>
      </c>
      <c r="D183" s="9" t="s">
        <v>904</v>
      </c>
      <c r="E183" s="8" t="s">
        <v>905</v>
      </c>
      <c r="F183" s="8" t="s">
        <v>906</v>
      </c>
      <c r="G183" s="10">
        <v>1400000</v>
      </c>
      <c r="H183" s="10"/>
      <c r="I183" s="9" t="s">
        <v>907</v>
      </c>
    </row>
    <row r="184" spans="1:9" ht="39.6" x14ac:dyDescent="0.3">
      <c r="A184" s="8" t="s">
        <v>908</v>
      </c>
      <c r="B184" s="8"/>
      <c r="C184" s="9" t="s">
        <v>909</v>
      </c>
      <c r="D184" s="9" t="s">
        <v>910</v>
      </c>
      <c r="E184" s="8" t="s">
        <v>905</v>
      </c>
      <c r="F184" s="8" t="s">
        <v>906</v>
      </c>
      <c r="G184" s="10">
        <v>2000000</v>
      </c>
      <c r="H184" s="10"/>
      <c r="I184" s="9" t="s">
        <v>911</v>
      </c>
    </row>
    <row r="185" spans="1:9" ht="237.6" x14ac:dyDescent="0.3">
      <c r="A185" s="8" t="s">
        <v>912</v>
      </c>
      <c r="B185" s="8" t="s">
        <v>913</v>
      </c>
      <c r="C185" s="9" t="s">
        <v>914</v>
      </c>
      <c r="D185" s="9" t="s">
        <v>915</v>
      </c>
      <c r="E185" s="8" t="s">
        <v>905</v>
      </c>
      <c r="F185" s="8" t="s">
        <v>906</v>
      </c>
      <c r="G185" s="10">
        <v>925000</v>
      </c>
      <c r="H185" s="10">
        <v>925000</v>
      </c>
      <c r="I185" s="9" t="s">
        <v>916</v>
      </c>
    </row>
    <row r="186" spans="1:9" ht="171.6" x14ac:dyDescent="0.3">
      <c r="A186" s="8" t="s">
        <v>917</v>
      </c>
      <c r="B186" s="8"/>
      <c r="C186" s="9" t="s">
        <v>918</v>
      </c>
      <c r="D186" s="9" t="s">
        <v>919</v>
      </c>
      <c r="E186" s="8" t="s">
        <v>920</v>
      </c>
      <c r="F186" s="8" t="s">
        <v>921</v>
      </c>
      <c r="G186" s="10">
        <v>4596000</v>
      </c>
      <c r="H186" s="10"/>
      <c r="I186" s="9" t="s">
        <v>922</v>
      </c>
    </row>
    <row r="187" spans="1:9" ht="52.8" x14ac:dyDescent="0.3">
      <c r="A187" s="8" t="s">
        <v>923</v>
      </c>
      <c r="B187" s="8" t="s">
        <v>924</v>
      </c>
      <c r="C187" s="9" t="s">
        <v>925</v>
      </c>
      <c r="D187" s="9" t="s">
        <v>926</v>
      </c>
      <c r="E187" s="8" t="s">
        <v>927</v>
      </c>
      <c r="F187" s="8" t="s">
        <v>928</v>
      </c>
      <c r="G187" s="10">
        <v>3500000</v>
      </c>
      <c r="H187" s="10">
        <v>1500000</v>
      </c>
      <c r="I187" s="9" t="s">
        <v>929</v>
      </c>
    </row>
    <row r="188" spans="1:9" ht="66" x14ac:dyDescent="0.3">
      <c r="A188" s="8" t="s">
        <v>930</v>
      </c>
      <c r="B188" s="8"/>
      <c r="C188" s="9" t="s">
        <v>931</v>
      </c>
      <c r="D188" s="9" t="s">
        <v>932</v>
      </c>
      <c r="E188" s="8" t="s">
        <v>927</v>
      </c>
      <c r="F188" s="8" t="s">
        <v>933</v>
      </c>
      <c r="G188" s="10">
        <v>1500000</v>
      </c>
      <c r="H188" s="10"/>
      <c r="I188" s="9" t="s">
        <v>934</v>
      </c>
    </row>
    <row r="189" spans="1:9" ht="184.8" x14ac:dyDescent="0.3">
      <c r="A189" s="8" t="s">
        <v>935</v>
      </c>
      <c r="B189" s="15"/>
      <c r="C189" s="9" t="s">
        <v>936</v>
      </c>
      <c r="D189" s="9" t="s">
        <v>937</v>
      </c>
      <c r="E189" s="8" t="s">
        <v>927</v>
      </c>
      <c r="F189" s="8" t="s">
        <v>937</v>
      </c>
      <c r="G189" s="10">
        <v>3500000</v>
      </c>
      <c r="H189" s="10"/>
      <c r="I189" s="9" t="s">
        <v>938</v>
      </c>
    </row>
    <row r="190" spans="1:9" ht="118.8" x14ac:dyDescent="0.3">
      <c r="A190" s="8" t="s">
        <v>939</v>
      </c>
      <c r="B190" s="8" t="s">
        <v>940</v>
      </c>
      <c r="C190" s="9" t="s">
        <v>941</v>
      </c>
      <c r="D190" s="9" t="s">
        <v>942</v>
      </c>
      <c r="E190" s="8" t="s">
        <v>927</v>
      </c>
      <c r="F190" s="8" t="s">
        <v>937</v>
      </c>
      <c r="G190" s="10">
        <v>2500000</v>
      </c>
      <c r="H190" s="10">
        <v>1000000</v>
      </c>
      <c r="I190" s="9" t="s">
        <v>943</v>
      </c>
    </row>
    <row r="191" spans="1:9" ht="132" x14ac:dyDescent="0.3">
      <c r="A191" s="8" t="s">
        <v>944</v>
      </c>
      <c r="B191" s="8"/>
      <c r="C191" s="9" t="s">
        <v>945</v>
      </c>
      <c r="D191" s="9" t="s">
        <v>946</v>
      </c>
      <c r="E191" s="8" t="s">
        <v>927</v>
      </c>
      <c r="F191" s="8" t="s">
        <v>933</v>
      </c>
      <c r="G191" s="10">
        <v>5500000</v>
      </c>
      <c r="H191" s="10"/>
      <c r="I191" s="9" t="s">
        <v>947</v>
      </c>
    </row>
    <row r="192" spans="1:9" ht="66" x14ac:dyDescent="0.3">
      <c r="A192" s="8" t="s">
        <v>948</v>
      </c>
      <c r="B192" s="16" t="s">
        <v>949</v>
      </c>
      <c r="C192" s="9" t="s">
        <v>950</v>
      </c>
      <c r="D192" s="9" t="s">
        <v>951</v>
      </c>
      <c r="E192" s="8" t="s">
        <v>927</v>
      </c>
      <c r="F192" s="8" t="s">
        <v>933</v>
      </c>
      <c r="G192" s="10">
        <v>3000000</v>
      </c>
      <c r="H192" s="10">
        <v>1000000</v>
      </c>
      <c r="I192" s="9" t="s">
        <v>952</v>
      </c>
    </row>
    <row r="193" spans="1:9" ht="145.19999999999999" x14ac:dyDescent="0.3">
      <c r="A193" s="8" t="s">
        <v>953</v>
      </c>
      <c r="B193" s="8" t="s">
        <v>954</v>
      </c>
      <c r="C193" s="9" t="s">
        <v>955</v>
      </c>
      <c r="D193" s="9" t="s">
        <v>956</v>
      </c>
      <c r="E193" s="8" t="s">
        <v>927</v>
      </c>
      <c r="F193" s="8" t="s">
        <v>928</v>
      </c>
      <c r="G193" s="10">
        <v>1000000</v>
      </c>
      <c r="H193" s="10">
        <v>1000000</v>
      </c>
      <c r="I193" s="9" t="s">
        <v>957</v>
      </c>
    </row>
    <row r="194" spans="1:9" ht="158.4" x14ac:dyDescent="0.3">
      <c r="A194" s="8" t="s">
        <v>958</v>
      </c>
      <c r="B194" s="8"/>
      <c r="C194" s="9" t="s">
        <v>959</v>
      </c>
      <c r="D194" s="9" t="s">
        <v>960</v>
      </c>
      <c r="E194" s="8" t="s">
        <v>927</v>
      </c>
      <c r="F194" s="8" t="s">
        <v>933</v>
      </c>
      <c r="G194" s="10">
        <v>1400000</v>
      </c>
      <c r="H194" s="10"/>
      <c r="I194" s="9" t="s">
        <v>961</v>
      </c>
    </row>
    <row r="195" spans="1:9" ht="158.4" x14ac:dyDescent="0.3">
      <c r="A195" s="8" t="s">
        <v>962</v>
      </c>
      <c r="B195" s="8"/>
      <c r="C195" s="9" t="s">
        <v>963</v>
      </c>
      <c r="D195" s="9" t="s">
        <v>964</v>
      </c>
      <c r="E195" s="8" t="s">
        <v>927</v>
      </c>
      <c r="F195" s="8" t="s">
        <v>933</v>
      </c>
      <c r="G195" s="10">
        <v>500000</v>
      </c>
      <c r="H195" s="10"/>
      <c r="I195" s="9" t="s">
        <v>965</v>
      </c>
    </row>
    <row r="196" spans="1:9" ht="79.2" x14ac:dyDescent="0.3">
      <c r="A196" s="8" t="s">
        <v>966</v>
      </c>
      <c r="B196" s="8"/>
      <c r="C196" s="9" t="s">
        <v>967</v>
      </c>
      <c r="D196" s="9" t="s">
        <v>968</v>
      </c>
      <c r="E196" s="8" t="s">
        <v>927</v>
      </c>
      <c r="F196" s="8" t="s">
        <v>969</v>
      </c>
      <c r="G196" s="10">
        <v>1010000</v>
      </c>
      <c r="H196" s="10"/>
      <c r="I196" s="9" t="s">
        <v>970</v>
      </c>
    </row>
    <row r="197" spans="1:9" ht="92.4" x14ac:dyDescent="0.3">
      <c r="A197" s="8" t="s">
        <v>971</v>
      </c>
      <c r="B197" s="8"/>
      <c r="C197" s="9" t="s">
        <v>972</v>
      </c>
      <c r="D197" s="9" t="s">
        <v>973</v>
      </c>
      <c r="E197" s="8" t="s">
        <v>927</v>
      </c>
      <c r="F197" s="8" t="s">
        <v>933</v>
      </c>
      <c r="G197" s="10">
        <v>2000000</v>
      </c>
      <c r="H197" s="10"/>
      <c r="I197" s="9" t="s">
        <v>974</v>
      </c>
    </row>
    <row r="198" spans="1:9" ht="105.6" x14ac:dyDescent="0.3">
      <c r="A198" s="8" t="s">
        <v>975</v>
      </c>
      <c r="B198" s="8" t="s">
        <v>976</v>
      </c>
      <c r="C198" s="9" t="s">
        <v>977</v>
      </c>
      <c r="D198" s="9" t="s">
        <v>978</v>
      </c>
      <c r="E198" s="8" t="s">
        <v>927</v>
      </c>
      <c r="F198" s="8" t="s">
        <v>933</v>
      </c>
      <c r="G198" s="10">
        <v>3500000</v>
      </c>
      <c r="H198" s="10">
        <v>1000000</v>
      </c>
      <c r="I198" s="9" t="s">
        <v>979</v>
      </c>
    </row>
    <row r="199" spans="1:9" ht="132" x14ac:dyDescent="0.3">
      <c r="A199" s="8" t="s">
        <v>980</v>
      </c>
      <c r="B199" s="8"/>
      <c r="C199" s="9" t="s">
        <v>981</v>
      </c>
      <c r="D199" s="9" t="s">
        <v>982</v>
      </c>
      <c r="E199" s="8" t="s">
        <v>927</v>
      </c>
      <c r="F199" s="8" t="s">
        <v>933</v>
      </c>
      <c r="G199" s="10">
        <v>1500000</v>
      </c>
      <c r="H199" s="10"/>
      <c r="I199" s="9" t="s">
        <v>983</v>
      </c>
    </row>
    <row r="200" spans="1:9" ht="118.8" x14ac:dyDescent="0.3">
      <c r="A200" s="8" t="s">
        <v>984</v>
      </c>
      <c r="B200" s="8"/>
      <c r="C200" s="9" t="s">
        <v>985</v>
      </c>
      <c r="D200" s="9" t="s">
        <v>986</v>
      </c>
      <c r="E200" s="8" t="s">
        <v>927</v>
      </c>
      <c r="F200" s="8" t="s">
        <v>933</v>
      </c>
      <c r="G200" s="10">
        <v>5868347</v>
      </c>
      <c r="H200" s="10"/>
      <c r="I200" s="9" t="s">
        <v>987</v>
      </c>
    </row>
    <row r="201" spans="1:9" ht="105.6" x14ac:dyDescent="0.3">
      <c r="A201" s="8" t="s">
        <v>988</v>
      </c>
      <c r="B201" s="8"/>
      <c r="C201" s="9" t="s">
        <v>989</v>
      </c>
      <c r="D201" s="9" t="s">
        <v>990</v>
      </c>
      <c r="E201" s="8" t="s">
        <v>991</v>
      </c>
      <c r="F201" s="8" t="s">
        <v>992</v>
      </c>
      <c r="G201" s="10">
        <v>15018911</v>
      </c>
      <c r="H201" s="10"/>
      <c r="I201" s="9" t="s">
        <v>993</v>
      </c>
    </row>
    <row r="202" spans="1:9" ht="105.6" x14ac:dyDescent="0.3">
      <c r="A202" s="8" t="s">
        <v>994</v>
      </c>
      <c r="B202" s="8" t="s">
        <v>995</v>
      </c>
      <c r="C202" s="9" t="s">
        <v>996</v>
      </c>
      <c r="D202" s="9" t="s">
        <v>997</v>
      </c>
      <c r="E202" s="8" t="s">
        <v>991</v>
      </c>
      <c r="F202" s="8" t="s">
        <v>992</v>
      </c>
      <c r="G202" s="10">
        <v>8574094</v>
      </c>
      <c r="H202" s="10">
        <v>4000000</v>
      </c>
      <c r="I202" s="9" t="s">
        <v>998</v>
      </c>
    </row>
    <row r="203" spans="1:9" ht="79.2" x14ac:dyDescent="0.3">
      <c r="A203" s="8" t="s">
        <v>999</v>
      </c>
      <c r="B203" s="8"/>
      <c r="C203" s="9" t="s">
        <v>1000</v>
      </c>
      <c r="D203" s="9" t="s">
        <v>1001</v>
      </c>
      <c r="E203" s="8" t="s">
        <v>991</v>
      </c>
      <c r="F203" s="8" t="s">
        <v>1002</v>
      </c>
      <c r="G203" s="10">
        <v>3000000</v>
      </c>
      <c r="H203" s="10"/>
      <c r="I203" s="9" t="s">
        <v>1003</v>
      </c>
    </row>
    <row r="204" spans="1:9" ht="105.6" x14ac:dyDescent="0.3">
      <c r="A204" s="8" t="s">
        <v>1004</v>
      </c>
      <c r="B204" s="8"/>
      <c r="C204" s="9" t="s">
        <v>1005</v>
      </c>
      <c r="D204" s="9" t="s">
        <v>1006</v>
      </c>
      <c r="E204" s="8" t="s">
        <v>991</v>
      </c>
      <c r="F204" s="8" t="s">
        <v>1007</v>
      </c>
      <c r="G204" s="10">
        <v>1850000</v>
      </c>
      <c r="H204" s="10"/>
      <c r="I204" s="9" t="s">
        <v>1008</v>
      </c>
    </row>
    <row r="205" spans="1:9" ht="224.4" x14ac:dyDescent="0.3">
      <c r="A205" s="8" t="s">
        <v>1009</v>
      </c>
      <c r="B205" s="8"/>
      <c r="C205" s="9" t="s">
        <v>1010</v>
      </c>
      <c r="D205" s="9" t="s">
        <v>1011</v>
      </c>
      <c r="E205" s="8" t="s">
        <v>991</v>
      </c>
      <c r="F205" s="8" t="s">
        <v>992</v>
      </c>
      <c r="G205" s="10">
        <v>1600000</v>
      </c>
      <c r="H205" s="10"/>
      <c r="I205" s="9" t="s">
        <v>1012</v>
      </c>
    </row>
    <row r="206" spans="1:9" ht="39.6" x14ac:dyDescent="0.3">
      <c r="A206" s="8" t="s">
        <v>1013</v>
      </c>
      <c r="B206" s="8"/>
      <c r="C206" s="9" t="s">
        <v>1014</v>
      </c>
      <c r="D206" s="9" t="s">
        <v>1015</v>
      </c>
      <c r="E206" s="8" t="s">
        <v>991</v>
      </c>
      <c r="F206" s="8" t="s">
        <v>1016</v>
      </c>
      <c r="G206" s="10">
        <v>4000000</v>
      </c>
      <c r="H206" s="10"/>
      <c r="I206" s="9" t="s">
        <v>1017</v>
      </c>
    </row>
    <row r="207" spans="1:9" ht="224.4" x14ac:dyDescent="0.3">
      <c r="A207" s="8" t="s">
        <v>1018</v>
      </c>
      <c r="B207" s="8"/>
      <c r="C207" s="9" t="s">
        <v>1019</v>
      </c>
      <c r="D207" s="9" t="s">
        <v>990</v>
      </c>
      <c r="E207" s="8" t="s">
        <v>991</v>
      </c>
      <c r="F207" s="8" t="s">
        <v>992</v>
      </c>
      <c r="G207" s="10">
        <v>18500000</v>
      </c>
      <c r="H207" s="10"/>
      <c r="I207" s="9" t="s">
        <v>1020</v>
      </c>
    </row>
    <row r="208" spans="1:9" ht="145.19999999999999" x14ac:dyDescent="0.3">
      <c r="A208" s="8" t="s">
        <v>1021</v>
      </c>
      <c r="B208" s="8"/>
      <c r="C208" s="9" t="s">
        <v>1022</v>
      </c>
      <c r="D208" s="9" t="s">
        <v>1023</v>
      </c>
      <c r="E208" s="8" t="s">
        <v>991</v>
      </c>
      <c r="F208" s="8" t="s">
        <v>603</v>
      </c>
      <c r="G208" s="10">
        <v>2000000</v>
      </c>
      <c r="H208" s="10"/>
      <c r="I208" s="9" t="s">
        <v>1024</v>
      </c>
    </row>
    <row r="209" spans="1:9" ht="39.6" x14ac:dyDescent="0.3">
      <c r="A209" s="8" t="s">
        <v>1025</v>
      </c>
      <c r="B209" s="8" t="s">
        <v>1026</v>
      </c>
      <c r="C209" s="9" t="s">
        <v>1027</v>
      </c>
      <c r="D209" s="9" t="s">
        <v>1028</v>
      </c>
      <c r="E209" s="8" t="s">
        <v>991</v>
      </c>
      <c r="F209" s="8" t="s">
        <v>1028</v>
      </c>
      <c r="G209" s="10">
        <v>806775</v>
      </c>
      <c r="H209" s="10">
        <v>500000</v>
      </c>
      <c r="I209" s="9" t="s">
        <v>1029</v>
      </c>
    </row>
    <row r="210" spans="1:9" ht="79.2" x14ac:dyDescent="0.3">
      <c r="A210" s="8" t="s">
        <v>1030</v>
      </c>
      <c r="B210" s="8" t="s">
        <v>1031</v>
      </c>
      <c r="C210" s="9" t="s">
        <v>1032</v>
      </c>
      <c r="D210" s="9" t="s">
        <v>1033</v>
      </c>
      <c r="E210" s="8" t="s">
        <v>991</v>
      </c>
      <c r="F210" s="8" t="s">
        <v>992</v>
      </c>
      <c r="G210" s="10">
        <v>525000</v>
      </c>
      <c r="H210" s="10">
        <v>500000</v>
      </c>
      <c r="I210" s="9" t="s">
        <v>1034</v>
      </c>
    </row>
    <row r="211" spans="1:9" ht="171.6" x14ac:dyDescent="0.3">
      <c r="A211" s="8" t="s">
        <v>1035</v>
      </c>
      <c r="B211" s="8"/>
      <c r="C211" s="9" t="s">
        <v>1036</v>
      </c>
      <c r="D211" s="9" t="s">
        <v>1037</v>
      </c>
      <c r="E211" s="8" t="s">
        <v>1038</v>
      </c>
      <c r="F211" s="8" t="s">
        <v>1039</v>
      </c>
      <c r="G211" s="10">
        <v>2280000</v>
      </c>
      <c r="H211" s="10"/>
      <c r="I211" s="9" t="s">
        <v>1040</v>
      </c>
    </row>
    <row r="212" spans="1:9" ht="118.8" x14ac:dyDescent="0.3">
      <c r="A212" s="8" t="s">
        <v>1041</v>
      </c>
      <c r="B212" s="8"/>
      <c r="C212" s="9" t="s">
        <v>1042</v>
      </c>
      <c r="D212" s="9" t="s">
        <v>1042</v>
      </c>
      <c r="E212" s="8" t="s">
        <v>1038</v>
      </c>
      <c r="F212" s="8" t="s">
        <v>1043</v>
      </c>
      <c r="G212" s="10">
        <v>700000</v>
      </c>
      <c r="H212" s="10"/>
      <c r="I212" s="9" t="s">
        <v>1044</v>
      </c>
    </row>
    <row r="213" spans="1:9" ht="184.8" x14ac:dyDescent="0.3">
      <c r="A213" s="8" t="s">
        <v>1045</v>
      </c>
      <c r="B213" s="8" t="s">
        <v>1046</v>
      </c>
      <c r="C213" s="9" t="s">
        <v>1047</v>
      </c>
      <c r="D213" s="9" t="s">
        <v>1048</v>
      </c>
      <c r="E213" s="8" t="s">
        <v>1038</v>
      </c>
      <c r="F213" s="8" t="s">
        <v>1049</v>
      </c>
      <c r="G213" s="10">
        <v>5600000</v>
      </c>
      <c r="H213" s="10">
        <v>1500000</v>
      </c>
      <c r="I213" s="9" t="s">
        <v>1050</v>
      </c>
    </row>
    <row r="214" spans="1:9" ht="39.6" x14ac:dyDescent="0.3">
      <c r="A214" s="8" t="s">
        <v>1051</v>
      </c>
      <c r="B214" s="8" t="s">
        <v>1052</v>
      </c>
      <c r="C214" s="9" t="s">
        <v>1053</v>
      </c>
      <c r="D214" s="9" t="s">
        <v>1054</v>
      </c>
      <c r="E214" s="8" t="s">
        <v>1055</v>
      </c>
      <c r="F214" s="8" t="s">
        <v>495</v>
      </c>
      <c r="G214" s="10">
        <v>3000000</v>
      </c>
      <c r="H214" s="10">
        <v>1000000</v>
      </c>
      <c r="I214" s="9" t="s">
        <v>1056</v>
      </c>
    </row>
    <row r="215" spans="1:9" ht="66" x14ac:dyDescent="0.3">
      <c r="A215" s="8" t="s">
        <v>1057</v>
      </c>
      <c r="B215" s="8"/>
      <c r="C215" s="9" t="s">
        <v>1058</v>
      </c>
      <c r="D215" s="9" t="s">
        <v>1059</v>
      </c>
      <c r="E215" s="8" t="s">
        <v>1055</v>
      </c>
      <c r="F215" s="8" t="s">
        <v>1060</v>
      </c>
      <c r="G215" s="10">
        <v>8140000</v>
      </c>
      <c r="H215" s="10"/>
      <c r="I215" s="9" t="s">
        <v>1061</v>
      </c>
    </row>
    <row r="216" spans="1:9" ht="26.4" x14ac:dyDescent="0.3">
      <c r="A216" s="8" t="s">
        <v>1062</v>
      </c>
      <c r="B216" s="8"/>
      <c r="C216" s="9" t="s">
        <v>1063</v>
      </c>
      <c r="D216" s="9" t="s">
        <v>1064</v>
      </c>
      <c r="E216" s="8" t="s">
        <v>1055</v>
      </c>
      <c r="F216" s="8" t="s">
        <v>1065</v>
      </c>
      <c r="G216" s="10">
        <v>4500000</v>
      </c>
      <c r="H216" s="10"/>
      <c r="I216" s="9" t="s">
        <v>1066</v>
      </c>
    </row>
    <row r="217" spans="1:9" ht="105.6" x14ac:dyDescent="0.3">
      <c r="A217" s="8" t="s">
        <v>1067</v>
      </c>
      <c r="B217" s="8"/>
      <c r="C217" s="9" t="s">
        <v>1068</v>
      </c>
      <c r="D217" s="9" t="s">
        <v>1069</v>
      </c>
      <c r="E217" s="8" t="s">
        <v>1055</v>
      </c>
      <c r="F217" s="8" t="s">
        <v>1070</v>
      </c>
      <c r="G217" s="10">
        <v>4000000</v>
      </c>
      <c r="H217" s="10"/>
      <c r="I217" s="9" t="s">
        <v>1071</v>
      </c>
    </row>
    <row r="218" spans="1:9" ht="118.8" x14ac:dyDescent="0.3">
      <c r="A218" s="8" t="s">
        <v>1072</v>
      </c>
      <c r="B218" s="8"/>
      <c r="C218" s="9" t="s">
        <v>1073</v>
      </c>
      <c r="D218" s="9" t="s">
        <v>1074</v>
      </c>
      <c r="E218" s="8" t="s">
        <v>1075</v>
      </c>
      <c r="F218" s="8" t="s">
        <v>1076</v>
      </c>
      <c r="G218" s="10">
        <v>1500000</v>
      </c>
      <c r="H218" s="10"/>
      <c r="I218" s="9" t="s">
        <v>1077</v>
      </c>
    </row>
    <row r="219" spans="1:9" ht="105.6" x14ac:dyDescent="0.3">
      <c r="A219" s="8" t="s">
        <v>1078</v>
      </c>
      <c r="B219" s="8"/>
      <c r="C219" s="9" t="s">
        <v>1079</v>
      </c>
      <c r="D219" s="9" t="s">
        <v>1080</v>
      </c>
      <c r="E219" s="8" t="s">
        <v>1075</v>
      </c>
      <c r="F219" s="8" t="s">
        <v>1081</v>
      </c>
      <c r="G219" s="10">
        <v>2000000</v>
      </c>
      <c r="H219" s="10"/>
      <c r="I219" s="9" t="s">
        <v>1082</v>
      </c>
    </row>
    <row r="220" spans="1:9" ht="79.2" x14ac:dyDescent="0.3">
      <c r="A220" s="8" t="s">
        <v>1083</v>
      </c>
      <c r="B220" s="8"/>
      <c r="C220" s="9" t="s">
        <v>1084</v>
      </c>
      <c r="D220" s="9" t="s">
        <v>1085</v>
      </c>
      <c r="E220" s="8" t="s">
        <v>1086</v>
      </c>
      <c r="F220" s="8" t="s">
        <v>1087</v>
      </c>
      <c r="G220" s="10">
        <v>5000000</v>
      </c>
      <c r="H220" s="10"/>
      <c r="I220" s="9" t="s">
        <v>1088</v>
      </c>
    </row>
    <row r="221" spans="1:9" ht="145.19999999999999" x14ac:dyDescent="0.3">
      <c r="A221" s="8" t="s">
        <v>1089</v>
      </c>
      <c r="B221" s="8"/>
      <c r="C221" s="9" t="s">
        <v>1090</v>
      </c>
      <c r="D221" s="9" t="s">
        <v>1091</v>
      </c>
      <c r="E221" s="8" t="s">
        <v>1086</v>
      </c>
      <c r="F221" s="8" t="s">
        <v>1092</v>
      </c>
      <c r="G221" s="10">
        <v>4000000</v>
      </c>
      <c r="H221" s="10"/>
      <c r="I221" s="9" t="s">
        <v>1093</v>
      </c>
    </row>
    <row r="222" spans="1:9" ht="105.6" x14ac:dyDescent="0.3">
      <c r="A222" s="8" t="s">
        <v>1094</v>
      </c>
      <c r="B222" s="8"/>
      <c r="C222" s="9" t="s">
        <v>1095</v>
      </c>
      <c r="D222" s="9" t="s">
        <v>1096</v>
      </c>
      <c r="E222" s="8" t="s">
        <v>1086</v>
      </c>
      <c r="F222" s="8" t="s">
        <v>1097</v>
      </c>
      <c r="G222" s="10">
        <v>5000000</v>
      </c>
      <c r="H222" s="10"/>
      <c r="I222" s="9" t="s">
        <v>1098</v>
      </c>
    </row>
    <row r="223" spans="1:9" ht="79.2" x14ac:dyDescent="0.3">
      <c r="A223" s="8" t="s">
        <v>1099</v>
      </c>
      <c r="B223" s="8"/>
      <c r="C223" s="9" t="s">
        <v>1100</v>
      </c>
      <c r="D223" s="9" t="s">
        <v>1101</v>
      </c>
      <c r="E223" s="8" t="s">
        <v>1086</v>
      </c>
      <c r="F223" s="8" t="s">
        <v>1102</v>
      </c>
      <c r="G223" s="10">
        <v>1500000</v>
      </c>
      <c r="H223" s="10"/>
      <c r="I223" s="9" t="s">
        <v>1103</v>
      </c>
    </row>
    <row r="224" spans="1:9" ht="145.19999999999999" x14ac:dyDescent="0.3">
      <c r="A224" s="8" t="s">
        <v>1104</v>
      </c>
      <c r="B224" s="15"/>
      <c r="C224" s="9" t="s">
        <v>1105</v>
      </c>
      <c r="D224" s="9" t="s">
        <v>1106</v>
      </c>
      <c r="E224" s="8" t="s">
        <v>1086</v>
      </c>
      <c r="F224" s="8" t="s">
        <v>1087</v>
      </c>
      <c r="G224" s="10">
        <v>598745</v>
      </c>
      <c r="H224" s="10"/>
      <c r="I224" s="9" t="s">
        <v>1107</v>
      </c>
    </row>
    <row r="225" spans="1:9" ht="92.4" x14ac:dyDescent="0.3">
      <c r="A225" s="8" t="s">
        <v>1108</v>
      </c>
      <c r="B225" s="8" t="s">
        <v>1109</v>
      </c>
      <c r="C225" s="9" t="s">
        <v>1110</v>
      </c>
      <c r="D225" s="9" t="s">
        <v>1111</v>
      </c>
      <c r="E225" s="8" t="s">
        <v>1086</v>
      </c>
      <c r="F225" s="8" t="s">
        <v>1087</v>
      </c>
      <c r="G225" s="10">
        <v>3000000</v>
      </c>
      <c r="H225" s="10">
        <v>500000</v>
      </c>
      <c r="I225" s="9" t="s">
        <v>1112</v>
      </c>
    </row>
    <row r="226" spans="1:9" ht="79.2" x14ac:dyDescent="0.3">
      <c r="A226" s="8" t="s">
        <v>1113</v>
      </c>
      <c r="B226" s="8" t="s">
        <v>1114</v>
      </c>
      <c r="C226" s="9" t="s">
        <v>1115</v>
      </c>
      <c r="D226" s="9" t="s">
        <v>1116</v>
      </c>
      <c r="E226" s="8" t="s">
        <v>1086</v>
      </c>
      <c r="F226" s="8" t="s">
        <v>1117</v>
      </c>
      <c r="G226" s="10">
        <v>1250000</v>
      </c>
      <c r="H226" s="10">
        <v>1000000</v>
      </c>
      <c r="I226" s="9" t="s">
        <v>1118</v>
      </c>
    </row>
    <row r="227" spans="1:9" ht="79.2" x14ac:dyDescent="0.3">
      <c r="A227" s="8" t="s">
        <v>1119</v>
      </c>
      <c r="B227" s="16"/>
      <c r="C227" s="9" t="s">
        <v>1120</v>
      </c>
      <c r="D227" s="9" t="s">
        <v>1121</v>
      </c>
      <c r="E227" s="8" t="s">
        <v>1086</v>
      </c>
      <c r="F227" s="8" t="s">
        <v>1122</v>
      </c>
      <c r="G227" s="10">
        <v>4000000</v>
      </c>
      <c r="H227" s="10"/>
      <c r="I227" s="9" t="s">
        <v>1123</v>
      </c>
    </row>
    <row r="228" spans="1:9" ht="66" x14ac:dyDescent="0.3">
      <c r="A228" s="8" t="s">
        <v>1124</v>
      </c>
      <c r="B228" s="8"/>
      <c r="C228" s="9" t="s">
        <v>1125</v>
      </c>
      <c r="D228" s="9" t="s">
        <v>1126</v>
      </c>
      <c r="E228" s="8" t="s">
        <v>1086</v>
      </c>
      <c r="F228" s="8" t="s">
        <v>1097</v>
      </c>
      <c r="G228" s="10">
        <v>1300000</v>
      </c>
      <c r="H228" s="10"/>
      <c r="I228" s="9" t="s">
        <v>1127</v>
      </c>
    </row>
    <row r="229" spans="1:9" ht="158.4" x14ac:dyDescent="0.3">
      <c r="A229" s="8" t="s">
        <v>1128</v>
      </c>
      <c r="B229" s="8"/>
      <c r="C229" s="9" t="s">
        <v>1129</v>
      </c>
      <c r="D229" s="9" t="s">
        <v>1130</v>
      </c>
      <c r="E229" s="8" t="s">
        <v>1086</v>
      </c>
      <c r="F229" s="8" t="s">
        <v>1131</v>
      </c>
      <c r="G229" s="10">
        <v>4500000</v>
      </c>
      <c r="H229" s="10"/>
      <c r="I229" s="9" t="s">
        <v>1132</v>
      </c>
    </row>
    <row r="230" spans="1:9" ht="132" x14ac:dyDescent="0.3">
      <c r="A230" s="8" t="s">
        <v>1133</v>
      </c>
      <c r="B230" s="8"/>
      <c r="C230" s="9" t="s">
        <v>1134</v>
      </c>
      <c r="D230" s="9" t="s">
        <v>1135</v>
      </c>
      <c r="E230" s="8" t="s">
        <v>1086</v>
      </c>
      <c r="F230" s="8" t="s">
        <v>1136</v>
      </c>
      <c r="G230" s="10">
        <v>3702100</v>
      </c>
      <c r="H230" s="10"/>
      <c r="I230" s="9" t="s">
        <v>1137</v>
      </c>
    </row>
    <row r="231" spans="1:9" ht="118.8" x14ac:dyDescent="0.3">
      <c r="A231" s="8" t="s">
        <v>1138</v>
      </c>
      <c r="B231" s="8" t="s">
        <v>1139</v>
      </c>
      <c r="C231" s="9" t="s">
        <v>1140</v>
      </c>
      <c r="D231" s="9" t="s">
        <v>1141</v>
      </c>
      <c r="E231" s="8" t="s">
        <v>1086</v>
      </c>
      <c r="F231" s="8" t="s">
        <v>1142</v>
      </c>
      <c r="G231" s="10">
        <v>3000000</v>
      </c>
      <c r="H231" s="10">
        <v>500000</v>
      </c>
      <c r="I231" s="9" t="s">
        <v>1143</v>
      </c>
    </row>
    <row r="232" spans="1:9" ht="105.6" x14ac:dyDescent="0.3">
      <c r="A232" s="8" t="s">
        <v>1144</v>
      </c>
      <c r="B232" s="8" t="s">
        <v>1145</v>
      </c>
      <c r="C232" s="9" t="s">
        <v>1146</v>
      </c>
      <c r="D232" s="9" t="s">
        <v>1147</v>
      </c>
      <c r="E232" s="8" t="s">
        <v>1086</v>
      </c>
      <c r="F232" s="8" t="s">
        <v>1087</v>
      </c>
      <c r="G232" s="10">
        <v>4000000</v>
      </c>
      <c r="H232" s="10">
        <v>1000000</v>
      </c>
      <c r="I232" s="9" t="s">
        <v>1148</v>
      </c>
    </row>
    <row r="233" spans="1:9" ht="171.6" x14ac:dyDescent="0.3">
      <c r="A233" s="8" t="s">
        <v>1149</v>
      </c>
      <c r="B233" s="8"/>
      <c r="C233" s="9" t="s">
        <v>1150</v>
      </c>
      <c r="D233" s="9" t="s">
        <v>1151</v>
      </c>
      <c r="E233" s="8" t="s">
        <v>1086</v>
      </c>
      <c r="F233" s="8" t="s">
        <v>1087</v>
      </c>
      <c r="G233" s="10">
        <v>5000000</v>
      </c>
      <c r="H233" s="10"/>
      <c r="I233" s="9" t="s">
        <v>1152</v>
      </c>
    </row>
    <row r="234" spans="1:9" ht="66" x14ac:dyDescent="0.3">
      <c r="A234" s="8" t="s">
        <v>1153</v>
      </c>
      <c r="B234" s="8" t="s">
        <v>1154</v>
      </c>
      <c r="C234" s="9" t="s">
        <v>1155</v>
      </c>
      <c r="D234" s="9" t="s">
        <v>1156</v>
      </c>
      <c r="E234" s="8" t="s">
        <v>1157</v>
      </c>
      <c r="F234" s="8" t="s">
        <v>1158</v>
      </c>
      <c r="G234" s="10">
        <v>4000000</v>
      </c>
      <c r="H234" s="10">
        <v>2000000</v>
      </c>
      <c r="I234" s="9" t="s">
        <v>1159</v>
      </c>
    </row>
    <row r="235" spans="1:9" ht="39.6" x14ac:dyDescent="0.3">
      <c r="A235" s="8" t="s">
        <v>1160</v>
      </c>
      <c r="B235" s="8"/>
      <c r="C235" s="9" t="s">
        <v>1161</v>
      </c>
      <c r="D235" s="9" t="s">
        <v>1162</v>
      </c>
      <c r="E235" s="8" t="s">
        <v>1157</v>
      </c>
      <c r="F235" s="8" t="s">
        <v>1163</v>
      </c>
      <c r="G235" s="10">
        <v>2500000</v>
      </c>
      <c r="H235" s="10"/>
      <c r="I235" s="9" t="s">
        <v>1164</v>
      </c>
    </row>
    <row r="236" spans="1:9" ht="79.2" x14ac:dyDescent="0.3">
      <c r="A236" s="8" t="s">
        <v>1165</v>
      </c>
      <c r="B236" s="8" t="s">
        <v>1166</v>
      </c>
      <c r="C236" s="9" t="s">
        <v>1167</v>
      </c>
      <c r="D236" s="9" t="s">
        <v>1168</v>
      </c>
      <c r="E236" s="8" t="s">
        <v>1157</v>
      </c>
      <c r="F236" s="8" t="s">
        <v>1158</v>
      </c>
      <c r="G236" s="10">
        <v>5000000</v>
      </c>
      <c r="H236" s="10">
        <v>2000000</v>
      </c>
      <c r="I236" s="9" t="s">
        <v>1169</v>
      </c>
    </row>
    <row r="237" spans="1:9" ht="79.2" x14ac:dyDescent="0.3">
      <c r="A237" s="8" t="s">
        <v>1170</v>
      </c>
      <c r="B237" s="8"/>
      <c r="C237" s="9" t="s">
        <v>1171</v>
      </c>
      <c r="D237" s="9" t="s">
        <v>1172</v>
      </c>
      <c r="E237" s="8" t="s">
        <v>1157</v>
      </c>
      <c r="F237" s="8" t="s">
        <v>1173</v>
      </c>
      <c r="G237" s="10">
        <v>760250</v>
      </c>
      <c r="H237" s="10"/>
      <c r="I237" s="9" t="s">
        <v>1174</v>
      </c>
    </row>
    <row r="238" spans="1:9" ht="105.6" x14ac:dyDescent="0.3">
      <c r="A238" s="8" t="s">
        <v>1175</v>
      </c>
      <c r="B238" s="8"/>
      <c r="C238" s="9" t="s">
        <v>1176</v>
      </c>
      <c r="D238" s="9" t="s">
        <v>1177</v>
      </c>
      <c r="E238" s="8" t="s">
        <v>1178</v>
      </c>
      <c r="F238" s="8" t="s">
        <v>1179</v>
      </c>
      <c r="G238" s="10">
        <v>1350000</v>
      </c>
      <c r="H238" s="10"/>
      <c r="I238" s="9" t="s">
        <v>1180</v>
      </c>
    </row>
    <row r="239" spans="1:9" ht="118.8" x14ac:dyDescent="0.3">
      <c r="A239" s="8" t="s">
        <v>1181</v>
      </c>
      <c r="B239" s="8"/>
      <c r="C239" s="9" t="s">
        <v>1182</v>
      </c>
      <c r="D239" s="9" t="s">
        <v>1183</v>
      </c>
      <c r="E239" s="8" t="s">
        <v>1178</v>
      </c>
      <c r="F239" s="8" t="s">
        <v>1179</v>
      </c>
      <c r="G239" s="10">
        <v>1400000</v>
      </c>
      <c r="H239" s="10"/>
      <c r="I239" s="9" t="s">
        <v>1184</v>
      </c>
    </row>
    <row r="240" spans="1:9" ht="66" x14ac:dyDescent="0.3">
      <c r="A240" s="8" t="s">
        <v>1185</v>
      </c>
      <c r="B240" s="8"/>
      <c r="C240" s="9" t="s">
        <v>1186</v>
      </c>
      <c r="D240" s="9" t="s">
        <v>1187</v>
      </c>
      <c r="E240" s="8" t="s">
        <v>1178</v>
      </c>
      <c r="F240" s="8" t="s">
        <v>1188</v>
      </c>
      <c r="G240" s="10">
        <v>9600000</v>
      </c>
      <c r="H240" s="10"/>
      <c r="I240" s="9" t="s">
        <v>1189</v>
      </c>
    </row>
    <row r="241" spans="1:9" ht="39.6" x14ac:dyDescent="0.3">
      <c r="A241" s="8" t="s">
        <v>1190</v>
      </c>
      <c r="B241" s="8"/>
      <c r="C241" s="9" t="s">
        <v>1191</v>
      </c>
      <c r="D241" s="9" t="s">
        <v>1192</v>
      </c>
      <c r="E241" s="8" t="s">
        <v>1193</v>
      </c>
      <c r="F241" s="8" t="s">
        <v>1194</v>
      </c>
      <c r="G241" s="10">
        <v>1000000</v>
      </c>
      <c r="H241" s="10"/>
      <c r="I241" s="9" t="s">
        <v>1195</v>
      </c>
    </row>
    <row r="242" spans="1:9" ht="26.4" x14ac:dyDescent="0.3">
      <c r="A242" s="8" t="s">
        <v>1196</v>
      </c>
      <c r="B242" s="8"/>
      <c r="C242" s="9" t="s">
        <v>1197</v>
      </c>
      <c r="D242" s="9" t="s">
        <v>1198</v>
      </c>
      <c r="E242" s="8" t="s">
        <v>1193</v>
      </c>
      <c r="F242" s="8" t="s">
        <v>1199</v>
      </c>
      <c r="G242" s="10">
        <v>5975000</v>
      </c>
      <c r="H242" s="10"/>
      <c r="I242" s="9" t="s">
        <v>1200</v>
      </c>
    </row>
    <row r="243" spans="1:9" ht="79.2" x14ac:dyDescent="0.3">
      <c r="A243" s="8" t="s">
        <v>1201</v>
      </c>
      <c r="B243" s="8" t="s">
        <v>1202</v>
      </c>
      <c r="C243" s="9" t="s">
        <v>1203</v>
      </c>
      <c r="D243" s="9" t="s">
        <v>1204</v>
      </c>
      <c r="E243" s="8" t="s">
        <v>1193</v>
      </c>
      <c r="F243" s="8" t="s">
        <v>1205</v>
      </c>
      <c r="G243" s="10">
        <v>2000000</v>
      </c>
      <c r="H243" s="10">
        <v>500000</v>
      </c>
      <c r="I243" s="9" t="s">
        <v>1206</v>
      </c>
    </row>
    <row r="244" spans="1:9" ht="39.6" x14ac:dyDescent="0.3">
      <c r="A244" s="8" t="s">
        <v>1207</v>
      </c>
      <c r="B244" s="8" t="s">
        <v>1208</v>
      </c>
      <c r="C244" s="9" t="s">
        <v>1209</v>
      </c>
      <c r="D244" s="9" t="s">
        <v>1210</v>
      </c>
      <c r="E244" s="8" t="s">
        <v>1211</v>
      </c>
      <c r="F244" s="8" t="s">
        <v>1212</v>
      </c>
      <c r="G244" s="10">
        <v>3000000</v>
      </c>
      <c r="H244" s="10">
        <v>500000</v>
      </c>
      <c r="I244" s="9" t="s">
        <v>1213</v>
      </c>
    </row>
    <row r="245" spans="1:9" ht="52.8" x14ac:dyDescent="0.3">
      <c r="A245" s="8" t="s">
        <v>1214</v>
      </c>
      <c r="B245" s="8"/>
      <c r="C245" s="9" t="s">
        <v>1215</v>
      </c>
      <c r="D245" s="9" t="s">
        <v>1216</v>
      </c>
      <c r="E245" s="8" t="s">
        <v>1211</v>
      </c>
      <c r="F245" s="8" t="s">
        <v>1217</v>
      </c>
      <c r="G245" s="10">
        <v>5000000</v>
      </c>
      <c r="H245" s="10"/>
      <c r="I245" s="9" t="s">
        <v>1218</v>
      </c>
    </row>
    <row r="246" spans="1:9" ht="92.4" x14ac:dyDescent="0.3">
      <c r="A246" s="8" t="s">
        <v>1219</v>
      </c>
      <c r="B246" s="8"/>
      <c r="C246" s="9" t="s">
        <v>1220</v>
      </c>
      <c r="D246" s="9" t="s">
        <v>1221</v>
      </c>
      <c r="E246" s="8" t="s">
        <v>1211</v>
      </c>
      <c r="F246" s="8" t="s">
        <v>1222</v>
      </c>
      <c r="G246" s="10">
        <v>39900000</v>
      </c>
      <c r="H246" s="10"/>
      <c r="I246" s="9" t="s">
        <v>1223</v>
      </c>
    </row>
    <row r="247" spans="1:9" ht="39.6" x14ac:dyDescent="0.3">
      <c r="A247" s="8" t="s">
        <v>1224</v>
      </c>
      <c r="B247" s="8" t="s">
        <v>1225</v>
      </c>
      <c r="C247" s="9" t="s">
        <v>1226</v>
      </c>
      <c r="D247" s="9" t="s">
        <v>1227</v>
      </c>
      <c r="E247" s="8" t="s">
        <v>1211</v>
      </c>
      <c r="F247" s="8" t="s">
        <v>1228</v>
      </c>
      <c r="G247" s="10">
        <v>5000000</v>
      </c>
      <c r="H247" s="10">
        <v>1500000</v>
      </c>
      <c r="I247" s="9" t="s">
        <v>1229</v>
      </c>
    </row>
    <row r="248" spans="1:9" ht="26.4" x14ac:dyDescent="0.3">
      <c r="A248" s="8" t="s">
        <v>1230</v>
      </c>
      <c r="B248" s="8"/>
      <c r="C248" s="9" t="s">
        <v>1231</v>
      </c>
      <c r="D248" s="9" t="s">
        <v>1232</v>
      </c>
      <c r="E248" s="8" t="s">
        <v>1211</v>
      </c>
      <c r="F248" s="8" t="s">
        <v>1222</v>
      </c>
      <c r="G248" s="10">
        <v>1328000</v>
      </c>
      <c r="H248" s="10"/>
      <c r="I248" s="9" t="s">
        <v>1233</v>
      </c>
    </row>
    <row r="249" spans="1:9" ht="52.8" x14ac:dyDescent="0.3">
      <c r="A249" s="8" t="s">
        <v>1234</v>
      </c>
      <c r="B249" s="8"/>
      <c r="C249" s="9" t="s">
        <v>1235</v>
      </c>
      <c r="D249" s="9" t="s">
        <v>1236</v>
      </c>
      <c r="E249" s="8" t="s">
        <v>1211</v>
      </c>
      <c r="F249" s="8" t="s">
        <v>1237</v>
      </c>
      <c r="G249" s="10">
        <v>1500000</v>
      </c>
      <c r="H249" s="10"/>
      <c r="I249" s="9" t="s">
        <v>1238</v>
      </c>
    </row>
    <row r="250" spans="1:9" ht="52.8" x14ac:dyDescent="0.3">
      <c r="A250" s="8" t="s">
        <v>1239</v>
      </c>
      <c r="B250" s="8"/>
      <c r="C250" s="9" t="s">
        <v>1240</v>
      </c>
      <c r="D250" s="9" t="s">
        <v>1241</v>
      </c>
      <c r="E250" s="8" t="s">
        <v>1211</v>
      </c>
      <c r="F250" s="8" t="s">
        <v>1242</v>
      </c>
      <c r="G250" s="10">
        <v>535000</v>
      </c>
      <c r="H250" s="10"/>
      <c r="I250" s="9" t="s">
        <v>1243</v>
      </c>
    </row>
    <row r="251" spans="1:9" ht="66" x14ac:dyDescent="0.3">
      <c r="A251" s="8" t="s">
        <v>1244</v>
      </c>
      <c r="B251" s="8" t="s">
        <v>1245</v>
      </c>
      <c r="C251" s="9" t="s">
        <v>1246</v>
      </c>
      <c r="D251" s="9" t="s">
        <v>1247</v>
      </c>
      <c r="E251" s="8" t="s">
        <v>1248</v>
      </c>
      <c r="F251" s="8" t="s">
        <v>1249</v>
      </c>
      <c r="G251" s="10">
        <v>2000000</v>
      </c>
      <c r="H251" s="10">
        <v>500000</v>
      </c>
      <c r="I251" s="9" t="s">
        <v>1250</v>
      </c>
    </row>
    <row r="252" spans="1:9" ht="79.2" x14ac:dyDescent="0.3">
      <c r="A252" s="8" t="s">
        <v>1251</v>
      </c>
      <c r="B252" s="8" t="s">
        <v>1252</v>
      </c>
      <c r="C252" s="9" t="s">
        <v>1253</v>
      </c>
      <c r="D252" s="9" t="s">
        <v>1254</v>
      </c>
      <c r="E252" s="8" t="s">
        <v>1248</v>
      </c>
      <c r="F252" s="8" t="s">
        <v>1255</v>
      </c>
      <c r="G252" s="10">
        <v>2000000</v>
      </c>
      <c r="H252" s="10">
        <v>1000000</v>
      </c>
      <c r="I252" s="9" t="s">
        <v>1256</v>
      </c>
    </row>
    <row r="253" spans="1:9" ht="158.4" x14ac:dyDescent="0.3">
      <c r="A253" s="8" t="s">
        <v>1257</v>
      </c>
      <c r="B253" s="8"/>
      <c r="C253" s="9" t="s">
        <v>1258</v>
      </c>
      <c r="D253" s="9" t="s">
        <v>1259</v>
      </c>
      <c r="E253" s="8" t="s">
        <v>1248</v>
      </c>
      <c r="F253" s="8" t="s">
        <v>1260</v>
      </c>
      <c r="G253" s="10">
        <v>3692640</v>
      </c>
      <c r="H253" s="10"/>
      <c r="I253" s="9" t="s">
        <v>1261</v>
      </c>
    </row>
    <row r="254" spans="1:9" ht="132" x14ac:dyDescent="0.3">
      <c r="A254" s="8" t="s">
        <v>1262</v>
      </c>
      <c r="B254" s="8"/>
      <c r="C254" s="9" t="s">
        <v>1263</v>
      </c>
      <c r="D254" s="9" t="s">
        <v>1264</v>
      </c>
      <c r="E254" s="8" t="s">
        <v>1248</v>
      </c>
      <c r="F254" s="8" t="s">
        <v>1255</v>
      </c>
      <c r="G254" s="10">
        <v>3000000</v>
      </c>
      <c r="H254" s="10"/>
      <c r="I254" s="9" t="s">
        <v>1265</v>
      </c>
    </row>
    <row r="255" spans="1:9" ht="158.4" x14ac:dyDescent="0.3">
      <c r="A255" s="8" t="s">
        <v>1266</v>
      </c>
      <c r="B255" s="8"/>
      <c r="C255" s="9" t="s">
        <v>1267</v>
      </c>
      <c r="D255" s="9" t="s">
        <v>1268</v>
      </c>
      <c r="E255" s="8" t="s">
        <v>1248</v>
      </c>
      <c r="F255" s="8" t="s">
        <v>1269</v>
      </c>
      <c r="G255" s="10">
        <v>500000</v>
      </c>
      <c r="H255" s="10"/>
      <c r="I255" s="9" t="s">
        <v>1270</v>
      </c>
    </row>
    <row r="256" spans="1:9" ht="79.2" x14ac:dyDescent="0.3">
      <c r="A256" s="8" t="s">
        <v>1271</v>
      </c>
      <c r="B256" s="8" t="s">
        <v>1272</v>
      </c>
      <c r="C256" s="9" t="s">
        <v>1273</v>
      </c>
      <c r="D256" s="9" t="s">
        <v>1274</v>
      </c>
      <c r="E256" s="8" t="s">
        <v>1248</v>
      </c>
      <c r="F256" s="8" t="s">
        <v>1255</v>
      </c>
      <c r="G256" s="10">
        <v>10000000</v>
      </c>
      <c r="H256" s="10">
        <v>500000</v>
      </c>
      <c r="I256" s="9" t="s">
        <v>1275</v>
      </c>
    </row>
    <row r="257" spans="1:9" ht="132" x14ac:dyDescent="0.3">
      <c r="A257" s="8" t="s">
        <v>1276</v>
      </c>
      <c r="B257" s="8"/>
      <c r="C257" s="9" t="s">
        <v>1277</v>
      </c>
      <c r="D257" s="9" t="s">
        <v>1278</v>
      </c>
      <c r="E257" s="8" t="s">
        <v>1248</v>
      </c>
      <c r="F257" s="8" t="s">
        <v>1279</v>
      </c>
      <c r="G257" s="10">
        <v>2161500</v>
      </c>
      <c r="H257" s="10"/>
      <c r="I257" s="9" t="s">
        <v>1280</v>
      </c>
    </row>
    <row r="258" spans="1:9" ht="132" x14ac:dyDescent="0.3">
      <c r="A258" s="8" t="s">
        <v>1281</v>
      </c>
      <c r="B258" s="8"/>
      <c r="C258" s="9" t="s">
        <v>1282</v>
      </c>
      <c r="D258" s="9" t="s">
        <v>1283</v>
      </c>
      <c r="E258" s="8" t="s">
        <v>1248</v>
      </c>
      <c r="F258" s="8" t="s">
        <v>1255</v>
      </c>
      <c r="G258" s="10">
        <v>2500000</v>
      </c>
      <c r="H258" s="10"/>
      <c r="I258" s="9" t="s">
        <v>1284</v>
      </c>
    </row>
    <row r="259" spans="1:9" ht="158.4" x14ac:dyDescent="0.3">
      <c r="A259" s="8" t="s">
        <v>1285</v>
      </c>
      <c r="B259" s="8"/>
      <c r="C259" s="9" t="s">
        <v>1286</v>
      </c>
      <c r="D259" s="9" t="s">
        <v>1287</v>
      </c>
      <c r="E259" s="8" t="s">
        <v>1248</v>
      </c>
      <c r="F259" s="8" t="s">
        <v>1288</v>
      </c>
      <c r="G259" s="10">
        <v>8250000</v>
      </c>
      <c r="H259" s="10"/>
      <c r="I259" s="9" t="s">
        <v>1289</v>
      </c>
    </row>
    <row r="260" spans="1:9" ht="105.6" x14ac:dyDescent="0.3">
      <c r="A260" s="8" t="s">
        <v>1290</v>
      </c>
      <c r="B260" s="8"/>
      <c r="C260" s="9" t="s">
        <v>1291</v>
      </c>
      <c r="D260" s="9" t="s">
        <v>1292</v>
      </c>
      <c r="E260" s="8" t="s">
        <v>1248</v>
      </c>
      <c r="F260" s="8" t="s">
        <v>1293</v>
      </c>
      <c r="G260" s="10">
        <v>500000</v>
      </c>
      <c r="H260" s="10"/>
      <c r="I260" s="9" t="s">
        <v>1294</v>
      </c>
    </row>
    <row r="261" spans="1:9" ht="52.8" x14ac:dyDescent="0.3">
      <c r="A261" s="8" t="s">
        <v>1295</v>
      </c>
      <c r="B261" s="8"/>
      <c r="C261" s="9" t="s">
        <v>1296</v>
      </c>
      <c r="D261" s="9" t="s">
        <v>1297</v>
      </c>
      <c r="E261" s="8" t="s">
        <v>1248</v>
      </c>
      <c r="F261" s="8" t="s">
        <v>1298</v>
      </c>
      <c r="G261" s="10">
        <v>7000000</v>
      </c>
      <c r="H261" s="10"/>
      <c r="I261" s="9" t="s">
        <v>1299</v>
      </c>
    </row>
    <row r="262" spans="1:9" ht="66" x14ac:dyDescent="0.3">
      <c r="A262" s="8" t="s">
        <v>1300</v>
      </c>
      <c r="B262" s="8"/>
      <c r="C262" s="9" t="s">
        <v>1301</v>
      </c>
      <c r="D262" s="9" t="s">
        <v>1302</v>
      </c>
      <c r="E262" s="8" t="s">
        <v>1248</v>
      </c>
      <c r="F262" s="8" t="s">
        <v>1298</v>
      </c>
      <c r="G262" s="10">
        <v>500000</v>
      </c>
      <c r="H262" s="10"/>
      <c r="I262" s="9" t="s">
        <v>1303</v>
      </c>
    </row>
    <row r="263" spans="1:9" ht="118.8" x14ac:dyDescent="0.3">
      <c r="A263" s="8" t="s">
        <v>1304</v>
      </c>
      <c r="B263" s="8"/>
      <c r="C263" s="9" t="s">
        <v>1305</v>
      </c>
      <c r="D263" s="9" t="s">
        <v>1306</v>
      </c>
      <c r="E263" s="8" t="s">
        <v>1248</v>
      </c>
      <c r="F263" s="8" t="s">
        <v>1306</v>
      </c>
      <c r="G263" s="10">
        <v>3107175</v>
      </c>
      <c r="H263" s="10"/>
      <c r="I263" s="9" t="s">
        <v>1307</v>
      </c>
    </row>
    <row r="264" spans="1:9" ht="132" x14ac:dyDescent="0.3">
      <c r="A264" s="8" t="s">
        <v>1308</v>
      </c>
      <c r="B264" s="8"/>
      <c r="C264" s="9" t="s">
        <v>1309</v>
      </c>
      <c r="D264" s="9" t="s">
        <v>1310</v>
      </c>
      <c r="E264" s="8" t="s">
        <v>1248</v>
      </c>
      <c r="F264" s="8" t="s">
        <v>1310</v>
      </c>
      <c r="G264" s="10">
        <v>5000000</v>
      </c>
      <c r="H264" s="10"/>
      <c r="I264" s="9" t="s">
        <v>1311</v>
      </c>
    </row>
    <row r="265" spans="1:9" ht="158.4" x14ac:dyDescent="0.3">
      <c r="A265" s="8" t="s">
        <v>1312</v>
      </c>
      <c r="B265" s="8"/>
      <c r="C265" s="9" t="s">
        <v>1313</v>
      </c>
      <c r="D265" s="9" t="s">
        <v>1314</v>
      </c>
      <c r="E265" s="8" t="s">
        <v>1248</v>
      </c>
      <c r="F265" s="8" t="s">
        <v>1314</v>
      </c>
      <c r="G265" s="10">
        <v>5943137</v>
      </c>
      <c r="H265" s="10"/>
      <c r="I265" s="9" t="s">
        <v>1315</v>
      </c>
    </row>
    <row r="266" spans="1:9" ht="105.6" x14ac:dyDescent="0.3">
      <c r="A266" s="8" t="s">
        <v>1316</v>
      </c>
      <c r="B266" s="8" t="s">
        <v>1317</v>
      </c>
      <c r="C266" s="9" t="s">
        <v>1318</v>
      </c>
      <c r="D266" s="9" t="s">
        <v>1319</v>
      </c>
      <c r="E266" s="8" t="s">
        <v>1248</v>
      </c>
      <c r="F266" s="8" t="s">
        <v>1320</v>
      </c>
      <c r="G266" s="10">
        <v>1794778</v>
      </c>
      <c r="H266" s="10">
        <v>500000</v>
      </c>
      <c r="I266" s="9" t="s">
        <v>1321</v>
      </c>
    </row>
    <row r="267" spans="1:9" ht="145.19999999999999" x14ac:dyDescent="0.3">
      <c r="A267" s="8" t="s">
        <v>1322</v>
      </c>
      <c r="B267" s="8"/>
      <c r="C267" s="9" t="s">
        <v>1323</v>
      </c>
      <c r="D267" s="9" t="s">
        <v>1324</v>
      </c>
      <c r="E267" s="8" t="s">
        <v>1325</v>
      </c>
      <c r="F267" s="8" t="s">
        <v>1326</v>
      </c>
      <c r="G267" s="10">
        <v>4000000</v>
      </c>
      <c r="H267" s="10"/>
      <c r="I267" s="9" t="s">
        <v>1327</v>
      </c>
    </row>
    <row r="268" spans="1:9" ht="184.8" x14ac:dyDescent="0.3">
      <c r="A268" s="8" t="s">
        <v>1328</v>
      </c>
      <c r="B268" s="8" t="s">
        <v>1329</v>
      </c>
      <c r="C268" s="9" t="s">
        <v>1330</v>
      </c>
      <c r="D268" s="9" t="s">
        <v>1331</v>
      </c>
      <c r="E268" s="8" t="s">
        <v>1325</v>
      </c>
      <c r="F268" s="8" t="s">
        <v>1332</v>
      </c>
      <c r="G268" s="10">
        <v>1800000</v>
      </c>
      <c r="H268" s="10">
        <v>500000</v>
      </c>
      <c r="I268" s="9" t="s">
        <v>1333</v>
      </c>
    </row>
    <row r="269" spans="1:9" ht="39.6" x14ac:dyDescent="0.3">
      <c r="A269" s="8" t="s">
        <v>1334</v>
      </c>
      <c r="B269" s="8"/>
      <c r="C269" s="9" t="s">
        <v>1335</v>
      </c>
      <c r="D269" s="9" t="s">
        <v>1336</v>
      </c>
      <c r="E269" s="8" t="s">
        <v>1325</v>
      </c>
      <c r="F269" s="8" t="s">
        <v>1336</v>
      </c>
      <c r="G269" s="10">
        <v>1368000</v>
      </c>
      <c r="H269" s="10"/>
      <c r="I269" s="9" t="s">
        <v>1337</v>
      </c>
    </row>
    <row r="270" spans="1:9" ht="118.8" x14ac:dyDescent="0.3">
      <c r="A270" s="8" t="s">
        <v>1338</v>
      </c>
      <c r="B270" s="8" t="s">
        <v>1339</v>
      </c>
      <c r="C270" s="9" t="s">
        <v>1340</v>
      </c>
      <c r="D270" s="9" t="s">
        <v>1341</v>
      </c>
      <c r="E270" s="8" t="s">
        <v>1325</v>
      </c>
      <c r="F270" s="8" t="s">
        <v>1342</v>
      </c>
      <c r="G270" s="10">
        <v>2107864</v>
      </c>
      <c r="H270" s="10">
        <v>1000000</v>
      </c>
      <c r="I270" s="9" t="s">
        <v>1343</v>
      </c>
    </row>
    <row r="271" spans="1:9" ht="224.4" x14ac:dyDescent="0.3">
      <c r="A271" s="8" t="s">
        <v>1344</v>
      </c>
      <c r="B271" s="8" t="s">
        <v>1345</v>
      </c>
      <c r="C271" s="9" t="s">
        <v>1346</v>
      </c>
      <c r="D271" s="9" t="s">
        <v>1347</v>
      </c>
      <c r="E271" s="8" t="s">
        <v>1325</v>
      </c>
      <c r="F271" s="8" t="s">
        <v>1348</v>
      </c>
      <c r="G271" s="10">
        <v>500000</v>
      </c>
      <c r="H271" s="10">
        <v>500000</v>
      </c>
      <c r="I271" s="9" t="s">
        <v>1349</v>
      </c>
    </row>
    <row r="272" spans="1:9" ht="26.4" x14ac:dyDescent="0.3">
      <c r="A272" s="8" t="s">
        <v>1350</v>
      </c>
      <c r="B272" s="8" t="s">
        <v>1351</v>
      </c>
      <c r="C272" s="9" t="s">
        <v>1352</v>
      </c>
      <c r="D272" s="9" t="s">
        <v>1353</v>
      </c>
      <c r="E272" s="8" t="s">
        <v>1325</v>
      </c>
      <c r="F272" s="8" t="s">
        <v>1326</v>
      </c>
      <c r="G272" s="10">
        <v>3000000</v>
      </c>
      <c r="H272" s="10">
        <v>1000000</v>
      </c>
      <c r="I272" s="9" t="s">
        <v>1354</v>
      </c>
    </row>
    <row r="273" spans="1:9" ht="105.6" x14ac:dyDescent="0.3">
      <c r="A273" s="8" t="s">
        <v>1355</v>
      </c>
      <c r="B273" s="8" t="s">
        <v>1356</v>
      </c>
      <c r="C273" s="9" t="s">
        <v>1357</v>
      </c>
      <c r="D273" s="9" t="s">
        <v>1358</v>
      </c>
      <c r="E273" s="8" t="s">
        <v>1325</v>
      </c>
      <c r="F273" s="8" t="s">
        <v>1348</v>
      </c>
      <c r="G273" s="10">
        <v>5000000</v>
      </c>
      <c r="H273" s="10">
        <v>1000000</v>
      </c>
      <c r="I273" s="9" t="s">
        <v>1359</v>
      </c>
    </row>
    <row r="274" spans="1:9" ht="39.6" x14ac:dyDescent="0.3">
      <c r="A274" s="8" t="s">
        <v>1360</v>
      </c>
      <c r="B274" s="8"/>
      <c r="C274" s="9" t="s">
        <v>1361</v>
      </c>
      <c r="D274" s="9" t="s">
        <v>1362</v>
      </c>
      <c r="E274" s="8" t="s">
        <v>1325</v>
      </c>
      <c r="F274" s="8" t="s">
        <v>1342</v>
      </c>
      <c r="G274" s="10">
        <v>3000000</v>
      </c>
      <c r="H274" s="10"/>
      <c r="I274" s="9" t="s">
        <v>1363</v>
      </c>
    </row>
    <row r="275" spans="1:9" ht="132" x14ac:dyDescent="0.3">
      <c r="A275" s="8" t="s">
        <v>1364</v>
      </c>
      <c r="B275" s="8"/>
      <c r="C275" s="9" t="s">
        <v>1365</v>
      </c>
      <c r="D275" s="9" t="s">
        <v>1366</v>
      </c>
      <c r="E275" s="8" t="s">
        <v>1367</v>
      </c>
      <c r="F275" s="8" t="s">
        <v>603</v>
      </c>
      <c r="G275" s="10">
        <v>4000000</v>
      </c>
      <c r="H275" s="10"/>
      <c r="I275" s="9" t="s">
        <v>1368</v>
      </c>
    </row>
    <row r="276" spans="1:9" ht="92.4" x14ac:dyDescent="0.3">
      <c r="A276" s="8" t="s">
        <v>1369</v>
      </c>
      <c r="B276" s="8" t="s">
        <v>1370</v>
      </c>
      <c r="C276" s="9" t="s">
        <v>1371</v>
      </c>
      <c r="D276" s="9" t="s">
        <v>1372</v>
      </c>
      <c r="E276" s="8" t="s">
        <v>1373</v>
      </c>
      <c r="F276" s="8" t="s">
        <v>1374</v>
      </c>
      <c r="G276" s="10">
        <v>5112500</v>
      </c>
      <c r="H276" s="10">
        <v>1000000</v>
      </c>
      <c r="I276" s="9" t="s">
        <v>1375</v>
      </c>
    </row>
    <row r="277" spans="1:9" ht="105.6" x14ac:dyDescent="0.3">
      <c r="A277" s="8" t="s">
        <v>1376</v>
      </c>
      <c r="B277" s="8" t="s">
        <v>1377</v>
      </c>
      <c r="C277" s="9" t="s">
        <v>1378</v>
      </c>
      <c r="D277" s="9" t="s">
        <v>1379</v>
      </c>
      <c r="E277" s="8" t="s">
        <v>1373</v>
      </c>
      <c r="F277" s="8" t="s">
        <v>1374</v>
      </c>
      <c r="G277" s="10">
        <v>9539955</v>
      </c>
      <c r="H277" s="10">
        <v>1500000</v>
      </c>
      <c r="I277" s="9" t="s">
        <v>1380</v>
      </c>
    </row>
    <row r="278" spans="1:9" ht="118.8" x14ac:dyDescent="0.3">
      <c r="A278" s="8" t="s">
        <v>1381</v>
      </c>
      <c r="B278" s="8"/>
      <c r="C278" s="9" t="s">
        <v>1382</v>
      </c>
      <c r="D278" s="9" t="s">
        <v>1383</v>
      </c>
      <c r="E278" s="8" t="s">
        <v>1373</v>
      </c>
      <c r="F278" s="8" t="s">
        <v>1374</v>
      </c>
      <c r="G278" s="10">
        <v>5000000</v>
      </c>
      <c r="H278" s="10"/>
      <c r="I278" s="9" t="s">
        <v>1384</v>
      </c>
    </row>
    <row r="279" spans="1:9" ht="145.19999999999999" x14ac:dyDescent="0.3">
      <c r="A279" s="8" t="s">
        <v>1385</v>
      </c>
      <c r="B279" s="8"/>
      <c r="C279" s="9" t="s">
        <v>1386</v>
      </c>
      <c r="D279" s="9" t="s">
        <v>1387</v>
      </c>
      <c r="E279" s="8" t="s">
        <v>1373</v>
      </c>
      <c r="F279" s="8" t="s">
        <v>1374</v>
      </c>
      <c r="G279" s="10">
        <v>6000000</v>
      </c>
      <c r="H279" s="10"/>
      <c r="I279" s="9" t="s">
        <v>1388</v>
      </c>
    </row>
    <row r="280" spans="1:9" ht="145.19999999999999" x14ac:dyDescent="0.3">
      <c r="A280" s="8" t="s">
        <v>1389</v>
      </c>
      <c r="B280" s="8" t="s">
        <v>1390</v>
      </c>
      <c r="C280" s="9" t="s">
        <v>1391</v>
      </c>
      <c r="D280" s="9" t="s">
        <v>1392</v>
      </c>
      <c r="E280" s="8" t="s">
        <v>1373</v>
      </c>
      <c r="F280" s="8" t="s">
        <v>1374</v>
      </c>
      <c r="G280" s="10">
        <v>5000000</v>
      </c>
      <c r="H280" s="10">
        <v>1250000</v>
      </c>
      <c r="I280" s="9" t="s">
        <v>1393</v>
      </c>
    </row>
    <row r="281" spans="1:9" ht="52.8" x14ac:dyDescent="0.3">
      <c r="A281" s="8" t="s">
        <v>1394</v>
      </c>
      <c r="B281" s="8"/>
      <c r="C281" s="9" t="s">
        <v>1395</v>
      </c>
      <c r="D281" s="9" t="s">
        <v>1396</v>
      </c>
      <c r="E281" s="8" t="s">
        <v>1373</v>
      </c>
      <c r="F281" s="8" t="s">
        <v>1374</v>
      </c>
      <c r="G281" s="10">
        <v>30000000</v>
      </c>
      <c r="H281" s="10"/>
      <c r="I281" s="9" t="s">
        <v>1397</v>
      </c>
    </row>
    <row r="282" spans="1:9" ht="118.8" x14ac:dyDescent="0.3">
      <c r="A282" s="8" t="s">
        <v>1398</v>
      </c>
      <c r="B282" s="8"/>
      <c r="C282" s="9" t="s">
        <v>1399</v>
      </c>
      <c r="D282" s="9" t="s">
        <v>1400</v>
      </c>
      <c r="E282" s="8" t="s">
        <v>1373</v>
      </c>
      <c r="F282" s="8" t="s">
        <v>1374</v>
      </c>
      <c r="G282" s="10">
        <v>8000000</v>
      </c>
      <c r="H282" s="10"/>
      <c r="I282" s="9" t="s">
        <v>1401</v>
      </c>
    </row>
    <row r="283" spans="1:9" ht="79.2" x14ac:dyDescent="0.3">
      <c r="A283" s="8" t="s">
        <v>1402</v>
      </c>
      <c r="B283" s="8"/>
      <c r="C283" s="9" t="s">
        <v>1403</v>
      </c>
      <c r="D283" s="9" t="s">
        <v>1404</v>
      </c>
      <c r="E283" s="8" t="s">
        <v>1373</v>
      </c>
      <c r="F283" s="8" t="s">
        <v>1374</v>
      </c>
      <c r="G283" s="10">
        <v>3000000</v>
      </c>
      <c r="H283" s="10"/>
      <c r="I283" s="9" t="s">
        <v>1405</v>
      </c>
    </row>
    <row r="284" spans="1:9" ht="171.6" x14ac:dyDescent="0.3">
      <c r="A284" s="8" t="s">
        <v>1406</v>
      </c>
      <c r="B284" s="8"/>
      <c r="C284" s="9" t="s">
        <v>1407</v>
      </c>
      <c r="D284" s="9" t="s">
        <v>1408</v>
      </c>
      <c r="E284" s="8" t="s">
        <v>1373</v>
      </c>
      <c r="F284" s="8" t="s">
        <v>1374</v>
      </c>
      <c r="G284" s="10">
        <v>5000000</v>
      </c>
      <c r="H284" s="10"/>
      <c r="I284" s="9" t="s">
        <v>1409</v>
      </c>
    </row>
    <row r="285" spans="1:9" ht="39.6" x14ac:dyDescent="0.3">
      <c r="A285" s="8" t="s">
        <v>1410</v>
      </c>
      <c r="B285" s="8" t="s">
        <v>1411</v>
      </c>
      <c r="C285" s="9" t="s">
        <v>1412</v>
      </c>
      <c r="D285" s="9" t="s">
        <v>1413</v>
      </c>
      <c r="E285" s="8" t="s">
        <v>1373</v>
      </c>
      <c r="F285" s="8" t="s">
        <v>1374</v>
      </c>
      <c r="G285" s="10">
        <v>2500000</v>
      </c>
      <c r="H285" s="10">
        <v>1000000</v>
      </c>
      <c r="I285" s="9" t="s">
        <v>1414</v>
      </c>
    </row>
    <row r="286" spans="1:9" ht="171.6" x14ac:dyDescent="0.3">
      <c r="A286" s="8" t="s">
        <v>1415</v>
      </c>
      <c r="B286" s="8" t="s">
        <v>1416</v>
      </c>
      <c r="C286" s="9" t="s">
        <v>1417</v>
      </c>
      <c r="D286" s="9" t="s">
        <v>1418</v>
      </c>
      <c r="E286" s="8" t="s">
        <v>1373</v>
      </c>
      <c r="F286" s="8" t="s">
        <v>1374</v>
      </c>
      <c r="G286" s="10">
        <v>1900000</v>
      </c>
      <c r="H286" s="10">
        <v>1000000</v>
      </c>
      <c r="I286" s="9" t="s">
        <v>1419</v>
      </c>
    </row>
    <row r="287" spans="1:9" ht="145.19999999999999" x14ac:dyDescent="0.3">
      <c r="A287" s="8" t="s">
        <v>1420</v>
      </c>
      <c r="B287" s="8" t="s">
        <v>1421</v>
      </c>
      <c r="C287" s="9" t="s">
        <v>1422</v>
      </c>
      <c r="D287" s="9" t="s">
        <v>1423</v>
      </c>
      <c r="E287" s="8" t="s">
        <v>1373</v>
      </c>
      <c r="F287" s="8" t="s">
        <v>1374</v>
      </c>
      <c r="G287" s="10">
        <v>5000000</v>
      </c>
      <c r="H287" s="10">
        <v>500000</v>
      </c>
      <c r="I287" s="9" t="s">
        <v>1424</v>
      </c>
    </row>
    <row r="288" spans="1:9" ht="250.8" x14ac:dyDescent="0.3">
      <c r="A288" s="8" t="s">
        <v>1425</v>
      </c>
      <c r="B288" s="8"/>
      <c r="C288" s="9" t="s">
        <v>1426</v>
      </c>
      <c r="D288" s="9" t="s">
        <v>1427</v>
      </c>
      <c r="E288" s="8" t="s">
        <v>1373</v>
      </c>
      <c r="F288" s="8" t="s">
        <v>1374</v>
      </c>
      <c r="G288" s="10">
        <v>3000000</v>
      </c>
      <c r="H288" s="10"/>
      <c r="I288" s="9" t="s">
        <v>1428</v>
      </c>
    </row>
    <row r="289" spans="1:9" ht="79.2" x14ac:dyDescent="0.3">
      <c r="A289" s="8" t="s">
        <v>1429</v>
      </c>
      <c r="B289" s="8"/>
      <c r="C289" s="9" t="s">
        <v>1430</v>
      </c>
      <c r="D289" s="9" t="s">
        <v>1431</v>
      </c>
      <c r="E289" s="8" t="s">
        <v>1373</v>
      </c>
      <c r="F289" s="8" t="s">
        <v>1374</v>
      </c>
      <c r="G289" s="10">
        <v>5000000</v>
      </c>
      <c r="H289" s="10"/>
      <c r="I289" s="9" t="s">
        <v>1432</v>
      </c>
    </row>
    <row r="290" spans="1:9" ht="39.6" x14ac:dyDescent="0.3">
      <c r="A290" s="8" t="s">
        <v>1433</v>
      </c>
      <c r="B290" s="8"/>
      <c r="C290" s="9" t="s">
        <v>1434</v>
      </c>
      <c r="D290" s="9" t="s">
        <v>1435</v>
      </c>
      <c r="E290" s="8" t="s">
        <v>1373</v>
      </c>
      <c r="F290" s="8" t="s">
        <v>1374</v>
      </c>
      <c r="G290" s="10">
        <v>3500000</v>
      </c>
      <c r="H290" s="10"/>
      <c r="I290" s="9" t="s">
        <v>1436</v>
      </c>
    </row>
    <row r="291" spans="1:9" ht="158.4" x14ac:dyDescent="0.3">
      <c r="A291" s="8" t="s">
        <v>1437</v>
      </c>
      <c r="B291" s="8"/>
      <c r="C291" s="9" t="s">
        <v>1438</v>
      </c>
      <c r="D291" s="9" t="s">
        <v>1439</v>
      </c>
      <c r="E291" s="8" t="s">
        <v>1373</v>
      </c>
      <c r="F291" s="8" t="s">
        <v>1374</v>
      </c>
      <c r="G291" s="10">
        <v>7500000</v>
      </c>
      <c r="H291" s="10"/>
      <c r="I291" s="9" t="s">
        <v>1440</v>
      </c>
    </row>
    <row r="292" spans="1:9" ht="184.8" x14ac:dyDescent="0.3">
      <c r="A292" s="8" t="s">
        <v>1441</v>
      </c>
      <c r="B292" s="8"/>
      <c r="C292" s="9" t="s">
        <v>1442</v>
      </c>
      <c r="D292" s="9" t="s">
        <v>1443</v>
      </c>
      <c r="E292" s="8" t="s">
        <v>1373</v>
      </c>
      <c r="F292" s="8" t="s">
        <v>1374</v>
      </c>
      <c r="G292" s="10">
        <v>20000000</v>
      </c>
      <c r="H292" s="10"/>
      <c r="I292" s="9" t="s">
        <v>1444</v>
      </c>
    </row>
    <row r="293" spans="1:9" ht="158.4" x14ac:dyDescent="0.3">
      <c r="A293" s="8" t="s">
        <v>1445</v>
      </c>
      <c r="B293" s="8"/>
      <c r="C293" s="9" t="s">
        <v>1446</v>
      </c>
      <c r="D293" s="9" t="s">
        <v>1447</v>
      </c>
      <c r="E293" s="8" t="s">
        <v>1373</v>
      </c>
      <c r="F293" s="8" t="s">
        <v>1374</v>
      </c>
      <c r="G293" s="10">
        <v>4500000</v>
      </c>
      <c r="H293" s="10"/>
      <c r="I293" s="9" t="s">
        <v>1448</v>
      </c>
    </row>
    <row r="294" spans="1:9" ht="52.8" x14ac:dyDescent="0.3">
      <c r="A294" s="8" t="s">
        <v>1449</v>
      </c>
      <c r="B294" s="8"/>
      <c r="C294" s="9" t="s">
        <v>1450</v>
      </c>
      <c r="D294" s="9" t="s">
        <v>1413</v>
      </c>
      <c r="E294" s="8" t="s">
        <v>1373</v>
      </c>
      <c r="F294" s="8" t="s">
        <v>1374</v>
      </c>
      <c r="G294" s="10">
        <v>5000000</v>
      </c>
      <c r="H294" s="10"/>
      <c r="I294" s="9" t="s">
        <v>1451</v>
      </c>
    </row>
    <row r="295" spans="1:9" ht="79.2" x14ac:dyDescent="0.3">
      <c r="A295" s="8" t="s">
        <v>1452</v>
      </c>
      <c r="B295" s="8" t="s">
        <v>1453</v>
      </c>
      <c r="C295" s="9" t="s">
        <v>1454</v>
      </c>
      <c r="D295" s="9" t="s">
        <v>1455</v>
      </c>
      <c r="E295" s="8" t="s">
        <v>1373</v>
      </c>
      <c r="F295" s="8" t="s">
        <v>1374</v>
      </c>
      <c r="G295" s="10">
        <v>6000000</v>
      </c>
      <c r="H295" s="10">
        <v>500000</v>
      </c>
      <c r="I295" s="9" t="s">
        <v>1456</v>
      </c>
    </row>
    <row r="296" spans="1:9" ht="66" x14ac:dyDescent="0.3">
      <c r="A296" s="8" t="s">
        <v>1457</v>
      </c>
      <c r="B296" s="8"/>
      <c r="C296" s="9" t="s">
        <v>1458</v>
      </c>
      <c r="D296" s="9" t="s">
        <v>1459</v>
      </c>
      <c r="E296" s="8" t="s">
        <v>1373</v>
      </c>
      <c r="F296" s="8" t="s">
        <v>1374</v>
      </c>
      <c r="G296" s="10">
        <v>5000000</v>
      </c>
      <c r="H296" s="10"/>
      <c r="I296" s="9" t="s">
        <v>1460</v>
      </c>
    </row>
    <row r="297" spans="1:9" ht="66" x14ac:dyDescent="0.3">
      <c r="A297" s="8" t="s">
        <v>1461</v>
      </c>
      <c r="B297" s="8"/>
      <c r="C297" s="9" t="s">
        <v>1462</v>
      </c>
      <c r="D297" s="9" t="s">
        <v>1463</v>
      </c>
      <c r="E297" s="8" t="s">
        <v>1373</v>
      </c>
      <c r="F297" s="8" t="s">
        <v>1374</v>
      </c>
      <c r="G297" s="10">
        <v>5000000</v>
      </c>
      <c r="H297" s="10"/>
      <c r="I297" s="9" t="s">
        <v>1464</v>
      </c>
    </row>
    <row r="298" spans="1:9" ht="132" x14ac:dyDescent="0.3">
      <c r="A298" s="8" t="s">
        <v>1465</v>
      </c>
      <c r="B298" s="8" t="s">
        <v>1466</v>
      </c>
      <c r="C298" s="9" t="s">
        <v>1467</v>
      </c>
      <c r="D298" s="9" t="s">
        <v>1468</v>
      </c>
      <c r="E298" s="8" t="s">
        <v>1373</v>
      </c>
      <c r="F298" s="8" t="s">
        <v>1374</v>
      </c>
      <c r="G298" s="10">
        <v>2700000</v>
      </c>
      <c r="H298" s="10">
        <v>500000</v>
      </c>
      <c r="I298" s="9" t="s">
        <v>1469</v>
      </c>
    </row>
    <row r="299" spans="1:9" ht="105.6" x14ac:dyDescent="0.3">
      <c r="A299" s="8" t="s">
        <v>1470</v>
      </c>
      <c r="B299" s="8" t="s">
        <v>1471</v>
      </c>
      <c r="C299" s="9" t="s">
        <v>1472</v>
      </c>
      <c r="D299" s="9" t="s">
        <v>1473</v>
      </c>
      <c r="E299" s="8" t="s">
        <v>1373</v>
      </c>
      <c r="F299" s="8" t="s">
        <v>1374</v>
      </c>
      <c r="G299" s="10">
        <v>1898475</v>
      </c>
      <c r="H299" s="10">
        <v>500000</v>
      </c>
      <c r="I299" s="9" t="s">
        <v>1474</v>
      </c>
    </row>
    <row r="300" spans="1:9" ht="39.6" x14ac:dyDescent="0.3">
      <c r="A300" s="8" t="s">
        <v>1475</v>
      </c>
      <c r="B300" s="8" t="s">
        <v>1476</v>
      </c>
      <c r="C300" s="9" t="s">
        <v>1477</v>
      </c>
      <c r="D300" s="9" t="s">
        <v>1478</v>
      </c>
      <c r="E300" s="8" t="s">
        <v>1373</v>
      </c>
      <c r="F300" s="8" t="s">
        <v>1374</v>
      </c>
      <c r="G300" s="10">
        <v>2000000</v>
      </c>
      <c r="H300" s="10">
        <v>2000000</v>
      </c>
      <c r="I300" s="9" t="s">
        <v>1479</v>
      </c>
    </row>
    <row r="301" spans="1:9" ht="198" x14ac:dyDescent="0.3">
      <c r="A301" s="8" t="s">
        <v>1480</v>
      </c>
      <c r="B301" s="8" t="s">
        <v>1481</v>
      </c>
      <c r="C301" s="9" t="s">
        <v>1482</v>
      </c>
      <c r="D301" s="9" t="s">
        <v>1483</v>
      </c>
      <c r="E301" s="8" t="s">
        <v>1373</v>
      </c>
      <c r="F301" s="8" t="s">
        <v>1374</v>
      </c>
      <c r="G301" s="10">
        <v>3000000</v>
      </c>
      <c r="H301" s="10">
        <v>500000</v>
      </c>
      <c r="I301" s="9" t="s">
        <v>1484</v>
      </c>
    </row>
    <row r="302" spans="1:9" ht="39.6" x14ac:dyDescent="0.3">
      <c r="A302" s="8" t="s">
        <v>1485</v>
      </c>
      <c r="B302" s="8"/>
      <c r="C302" s="9" t="s">
        <v>1486</v>
      </c>
      <c r="D302" s="9" t="s">
        <v>1487</v>
      </c>
      <c r="E302" s="8" t="s">
        <v>1373</v>
      </c>
      <c r="F302" s="8" t="s">
        <v>1374</v>
      </c>
      <c r="G302" s="10">
        <v>2670000</v>
      </c>
      <c r="H302" s="10"/>
      <c r="I302" s="9" t="s">
        <v>1488</v>
      </c>
    </row>
    <row r="303" spans="1:9" ht="158.4" x14ac:dyDescent="0.3">
      <c r="A303" s="8" t="s">
        <v>1489</v>
      </c>
      <c r="B303" s="8" t="s">
        <v>1490</v>
      </c>
      <c r="C303" s="9" t="s">
        <v>1491</v>
      </c>
      <c r="D303" s="9" t="s">
        <v>1492</v>
      </c>
      <c r="E303" s="8" t="s">
        <v>1373</v>
      </c>
      <c r="F303" s="8" t="s">
        <v>1374</v>
      </c>
      <c r="G303" s="10">
        <v>2500000</v>
      </c>
      <c r="H303" s="10">
        <v>500000</v>
      </c>
      <c r="I303" s="9" t="s">
        <v>1493</v>
      </c>
    </row>
    <row r="304" spans="1:9" ht="132" x14ac:dyDescent="0.3">
      <c r="A304" s="8" t="s">
        <v>1494</v>
      </c>
      <c r="B304" s="8" t="s">
        <v>1495</v>
      </c>
      <c r="C304" s="9" t="s">
        <v>1496</v>
      </c>
      <c r="D304" s="9" t="s">
        <v>1497</v>
      </c>
      <c r="E304" s="8" t="s">
        <v>1373</v>
      </c>
      <c r="F304" s="8" t="s">
        <v>1374</v>
      </c>
      <c r="G304" s="10">
        <v>5000000</v>
      </c>
      <c r="H304" s="10">
        <v>3000000</v>
      </c>
      <c r="I304" s="9" t="s">
        <v>1498</v>
      </c>
    </row>
    <row r="305" spans="1:9" ht="105.6" x14ac:dyDescent="0.3">
      <c r="A305" s="8" t="s">
        <v>1499</v>
      </c>
      <c r="B305" s="8" t="s">
        <v>1500</v>
      </c>
      <c r="C305" s="9" t="s">
        <v>1501</v>
      </c>
      <c r="D305" s="9" t="s">
        <v>1502</v>
      </c>
      <c r="E305" s="8" t="s">
        <v>1373</v>
      </c>
      <c r="F305" s="8" t="s">
        <v>1374</v>
      </c>
      <c r="G305" s="10">
        <v>2200000</v>
      </c>
      <c r="H305" s="10">
        <v>2200000</v>
      </c>
      <c r="I305" s="9" t="s">
        <v>1503</v>
      </c>
    </row>
    <row r="306" spans="1:9" ht="66" x14ac:dyDescent="0.3">
      <c r="A306" s="8" t="s">
        <v>1504</v>
      </c>
      <c r="B306" s="8" t="s">
        <v>1505</v>
      </c>
      <c r="C306" s="9" t="s">
        <v>1506</v>
      </c>
      <c r="D306" s="9" t="s">
        <v>1507</v>
      </c>
      <c r="E306" s="8" t="s">
        <v>1373</v>
      </c>
      <c r="F306" s="8" t="s">
        <v>1374</v>
      </c>
      <c r="G306" s="10">
        <v>1900000</v>
      </c>
      <c r="H306" s="10">
        <v>1000000</v>
      </c>
      <c r="I306" s="9" t="s">
        <v>1508</v>
      </c>
    </row>
    <row r="307" spans="1:9" ht="39.6" x14ac:dyDescent="0.3">
      <c r="A307" s="8" t="s">
        <v>1509</v>
      </c>
      <c r="B307" s="8"/>
      <c r="C307" s="9" t="s">
        <v>1510</v>
      </c>
      <c r="D307" s="9" t="s">
        <v>1511</v>
      </c>
      <c r="E307" s="8" t="s">
        <v>1373</v>
      </c>
      <c r="F307" s="8" t="s">
        <v>1374</v>
      </c>
      <c r="G307" s="10">
        <v>3548340</v>
      </c>
      <c r="H307" s="10"/>
      <c r="I307" s="9" t="s">
        <v>1512</v>
      </c>
    </row>
    <row r="308" spans="1:9" ht="132" x14ac:dyDescent="0.3">
      <c r="A308" s="8" t="s">
        <v>1513</v>
      </c>
      <c r="B308" s="8" t="s">
        <v>1514</v>
      </c>
      <c r="C308" s="9" t="s">
        <v>1515</v>
      </c>
      <c r="D308" s="9" t="s">
        <v>1516</v>
      </c>
      <c r="E308" s="8" t="s">
        <v>1373</v>
      </c>
      <c r="F308" s="8" t="s">
        <v>1374</v>
      </c>
      <c r="G308" s="10">
        <v>4000000</v>
      </c>
      <c r="H308" s="10">
        <v>500000</v>
      </c>
      <c r="I308" s="9" t="s">
        <v>1517</v>
      </c>
    </row>
    <row r="309" spans="1:9" ht="52.8" x14ac:dyDescent="0.3">
      <c r="A309" s="8" t="s">
        <v>1518</v>
      </c>
      <c r="B309" s="8"/>
      <c r="C309" s="9" t="s">
        <v>1519</v>
      </c>
      <c r="D309" s="9" t="s">
        <v>1520</v>
      </c>
      <c r="E309" s="8" t="s">
        <v>1373</v>
      </c>
      <c r="F309" s="8" t="s">
        <v>1374</v>
      </c>
      <c r="G309" s="10">
        <v>5000000</v>
      </c>
      <c r="H309" s="10"/>
      <c r="I309" s="9" t="s">
        <v>1521</v>
      </c>
    </row>
    <row r="310" spans="1:9" ht="132" x14ac:dyDescent="0.3">
      <c r="A310" s="8" t="s">
        <v>1522</v>
      </c>
      <c r="B310" s="8"/>
      <c r="C310" s="9" t="s">
        <v>1523</v>
      </c>
      <c r="D310" s="9" t="s">
        <v>1524</v>
      </c>
      <c r="E310" s="8" t="s">
        <v>1373</v>
      </c>
      <c r="F310" s="8" t="s">
        <v>1374</v>
      </c>
      <c r="G310" s="10">
        <v>1000000</v>
      </c>
      <c r="H310" s="10"/>
      <c r="I310" s="9" t="s">
        <v>1525</v>
      </c>
    </row>
    <row r="311" spans="1:9" ht="79.2" x14ac:dyDescent="0.3">
      <c r="A311" s="8" t="s">
        <v>1526</v>
      </c>
      <c r="B311" s="8"/>
      <c r="C311" s="9" t="s">
        <v>1527</v>
      </c>
      <c r="D311" s="9" t="s">
        <v>1528</v>
      </c>
      <c r="E311" s="8" t="s">
        <v>1373</v>
      </c>
      <c r="F311" s="8" t="s">
        <v>1374</v>
      </c>
      <c r="G311" s="10">
        <v>3000000</v>
      </c>
      <c r="H311" s="10"/>
      <c r="I311" s="9" t="s">
        <v>1529</v>
      </c>
    </row>
    <row r="312" spans="1:9" ht="237.6" x14ac:dyDescent="0.3">
      <c r="A312" s="8" t="s">
        <v>1530</v>
      </c>
      <c r="B312" s="8"/>
      <c r="C312" s="9" t="s">
        <v>1531</v>
      </c>
      <c r="D312" s="9" t="s">
        <v>1532</v>
      </c>
      <c r="E312" s="8" t="s">
        <v>1373</v>
      </c>
      <c r="F312" s="8" t="s">
        <v>1374</v>
      </c>
      <c r="G312" s="10">
        <v>1000000</v>
      </c>
      <c r="H312" s="10"/>
      <c r="I312" s="9" t="s">
        <v>1533</v>
      </c>
    </row>
    <row r="313" spans="1:9" ht="39.6" x14ac:dyDescent="0.3">
      <c r="A313" s="8" t="s">
        <v>1534</v>
      </c>
      <c r="B313" s="8"/>
      <c r="C313" s="9" t="s">
        <v>1535</v>
      </c>
      <c r="D313" s="9" t="s">
        <v>1536</v>
      </c>
      <c r="E313" s="8" t="s">
        <v>1373</v>
      </c>
      <c r="F313" s="8" t="s">
        <v>1374</v>
      </c>
      <c r="G313" s="10">
        <v>2000000</v>
      </c>
      <c r="H313" s="10"/>
      <c r="I313" s="9" t="s">
        <v>1537</v>
      </c>
    </row>
    <row r="314" spans="1:9" ht="105.6" x14ac:dyDescent="0.3">
      <c r="A314" s="8" t="s">
        <v>1538</v>
      </c>
      <c r="B314" s="8"/>
      <c r="C314" s="9" t="s">
        <v>1539</v>
      </c>
      <c r="D314" s="9" t="s">
        <v>1540</v>
      </c>
      <c r="E314" s="8" t="s">
        <v>1373</v>
      </c>
      <c r="F314" s="8" t="s">
        <v>1374</v>
      </c>
      <c r="G314" s="10">
        <v>3500000</v>
      </c>
      <c r="H314" s="10"/>
      <c r="I314" s="9" t="s">
        <v>1541</v>
      </c>
    </row>
    <row r="315" spans="1:9" ht="145.19999999999999" x14ac:dyDescent="0.3">
      <c r="A315" s="8" t="s">
        <v>1542</v>
      </c>
      <c r="B315" s="8"/>
      <c r="C315" s="9" t="s">
        <v>1543</v>
      </c>
      <c r="D315" s="9" t="s">
        <v>1544</v>
      </c>
      <c r="E315" s="8" t="s">
        <v>1373</v>
      </c>
      <c r="F315" s="8" t="s">
        <v>1374</v>
      </c>
      <c r="G315" s="10">
        <v>10000000</v>
      </c>
      <c r="H315" s="10"/>
      <c r="I315" s="9" t="s">
        <v>1545</v>
      </c>
    </row>
    <row r="316" spans="1:9" ht="118.8" x14ac:dyDescent="0.3">
      <c r="A316" s="8" t="s">
        <v>1546</v>
      </c>
      <c r="B316" s="8"/>
      <c r="C316" s="9" t="s">
        <v>1547</v>
      </c>
      <c r="D316" s="9" t="s">
        <v>1548</v>
      </c>
      <c r="E316" s="8" t="s">
        <v>1373</v>
      </c>
      <c r="F316" s="8" t="s">
        <v>1374</v>
      </c>
      <c r="G316" s="10">
        <v>20000000</v>
      </c>
      <c r="H316" s="10"/>
      <c r="I316" s="9" t="s">
        <v>1549</v>
      </c>
    </row>
    <row r="317" spans="1:9" ht="66" x14ac:dyDescent="0.3">
      <c r="A317" s="8" t="s">
        <v>1550</v>
      </c>
      <c r="B317" s="8"/>
      <c r="C317" s="9" t="s">
        <v>1551</v>
      </c>
      <c r="D317" s="9" t="s">
        <v>1552</v>
      </c>
      <c r="E317" s="8" t="s">
        <v>1373</v>
      </c>
      <c r="F317" s="8" t="s">
        <v>1374</v>
      </c>
      <c r="G317" s="10">
        <v>3000000</v>
      </c>
      <c r="H317" s="10"/>
      <c r="I317" s="9" t="s">
        <v>1553</v>
      </c>
    </row>
    <row r="318" spans="1:9" ht="198" x14ac:dyDescent="0.3">
      <c r="A318" s="8" t="s">
        <v>1554</v>
      </c>
      <c r="B318" s="8"/>
      <c r="C318" s="9" t="s">
        <v>1555</v>
      </c>
      <c r="D318" s="9" t="s">
        <v>1556</v>
      </c>
      <c r="E318" s="8" t="s">
        <v>1373</v>
      </c>
      <c r="F318" s="8" t="s">
        <v>1374</v>
      </c>
      <c r="G318" s="10">
        <v>3340780</v>
      </c>
      <c r="H318" s="10"/>
      <c r="I318" s="9" t="s">
        <v>1557</v>
      </c>
    </row>
    <row r="319" spans="1:9" ht="26.4" x14ac:dyDescent="0.3">
      <c r="A319" s="8" t="s">
        <v>1558</v>
      </c>
      <c r="B319" s="8"/>
      <c r="C319" s="9" t="s">
        <v>1559</v>
      </c>
      <c r="D319" s="9" t="s">
        <v>1560</v>
      </c>
      <c r="E319" s="8" t="s">
        <v>1373</v>
      </c>
      <c r="F319" s="8" t="s">
        <v>1374</v>
      </c>
      <c r="G319" s="10">
        <v>1463040</v>
      </c>
      <c r="H319" s="10"/>
      <c r="I319" s="9" t="s">
        <v>1561</v>
      </c>
    </row>
    <row r="320" spans="1:9" ht="118.8" x14ac:dyDescent="0.3">
      <c r="A320" s="8" t="s">
        <v>1562</v>
      </c>
      <c r="B320" s="8" t="s">
        <v>1563</v>
      </c>
      <c r="C320" s="9" t="s">
        <v>1564</v>
      </c>
      <c r="D320" s="9" t="s">
        <v>1565</v>
      </c>
      <c r="E320" s="8" t="s">
        <v>1373</v>
      </c>
      <c r="F320" s="8" t="s">
        <v>1374</v>
      </c>
      <c r="G320" s="10">
        <v>5000000</v>
      </c>
      <c r="H320" s="10">
        <v>5000000</v>
      </c>
      <c r="I320" s="9" t="s">
        <v>1566</v>
      </c>
    </row>
    <row r="321" spans="1:9" ht="79.2" x14ac:dyDescent="0.3">
      <c r="A321" s="8" t="s">
        <v>1567</v>
      </c>
      <c r="B321" s="8"/>
      <c r="C321" s="9" t="s">
        <v>1568</v>
      </c>
      <c r="D321" s="9" t="s">
        <v>1569</v>
      </c>
      <c r="E321" s="8" t="s">
        <v>1373</v>
      </c>
      <c r="F321" s="8" t="s">
        <v>1374</v>
      </c>
      <c r="G321" s="10">
        <v>9000000</v>
      </c>
      <c r="H321" s="10"/>
      <c r="I321" s="9" t="s">
        <v>1570</v>
      </c>
    </row>
    <row r="322" spans="1:9" ht="250.8" x14ac:dyDescent="0.3">
      <c r="A322" s="8" t="s">
        <v>1571</v>
      </c>
      <c r="B322" s="8" t="s">
        <v>1572</v>
      </c>
      <c r="C322" s="9" t="s">
        <v>1573</v>
      </c>
      <c r="D322" s="9" t="s">
        <v>1574</v>
      </c>
      <c r="E322" s="8" t="s">
        <v>1373</v>
      </c>
      <c r="F322" s="8" t="s">
        <v>1374</v>
      </c>
      <c r="G322" s="10">
        <v>20000000</v>
      </c>
      <c r="H322" s="10">
        <v>2500000</v>
      </c>
      <c r="I322" s="9" t="s">
        <v>1575</v>
      </c>
    </row>
    <row r="323" spans="1:9" ht="158.4" x14ac:dyDescent="0.3">
      <c r="A323" s="8" t="s">
        <v>1576</v>
      </c>
      <c r="B323" s="8"/>
      <c r="C323" s="9" t="s">
        <v>1577</v>
      </c>
      <c r="D323" s="9" t="s">
        <v>1578</v>
      </c>
      <c r="E323" s="8" t="s">
        <v>1373</v>
      </c>
      <c r="F323" s="8" t="s">
        <v>1374</v>
      </c>
      <c r="G323" s="10">
        <v>2700000</v>
      </c>
      <c r="H323" s="10"/>
      <c r="I323" s="9" t="s">
        <v>1579</v>
      </c>
    </row>
    <row r="324" spans="1:9" ht="198" x14ac:dyDescent="0.3">
      <c r="A324" s="8" t="s">
        <v>1580</v>
      </c>
      <c r="B324" s="8" t="s">
        <v>1581</v>
      </c>
      <c r="C324" s="9" t="s">
        <v>1582</v>
      </c>
      <c r="D324" s="9" t="s">
        <v>1583</v>
      </c>
      <c r="E324" s="8" t="s">
        <v>1373</v>
      </c>
      <c r="F324" s="8" t="s">
        <v>1374</v>
      </c>
      <c r="G324" s="10">
        <v>4500000</v>
      </c>
      <c r="H324" s="10">
        <v>500000</v>
      </c>
      <c r="I324" s="9" t="s">
        <v>1584</v>
      </c>
    </row>
    <row r="325" spans="1:9" ht="132" x14ac:dyDescent="0.3">
      <c r="A325" s="8" t="s">
        <v>1585</v>
      </c>
      <c r="B325" s="8" t="s">
        <v>1586</v>
      </c>
      <c r="C325" s="9" t="s">
        <v>1587</v>
      </c>
      <c r="D325" s="9" t="s">
        <v>1588</v>
      </c>
      <c r="E325" s="8" t="s">
        <v>1373</v>
      </c>
      <c r="F325" s="8" t="s">
        <v>1374</v>
      </c>
      <c r="G325" s="10">
        <v>5000000</v>
      </c>
      <c r="H325" s="10">
        <v>2500000</v>
      </c>
      <c r="I325" s="9" t="s">
        <v>1589</v>
      </c>
    </row>
    <row r="326" spans="1:9" ht="79.2" x14ac:dyDescent="0.3">
      <c r="A326" s="8" t="s">
        <v>1590</v>
      </c>
      <c r="B326" s="8" t="s">
        <v>1591</v>
      </c>
      <c r="C326" s="9" t="s">
        <v>1592</v>
      </c>
      <c r="D326" s="9" t="s">
        <v>1593</v>
      </c>
      <c r="E326" s="8" t="s">
        <v>1373</v>
      </c>
      <c r="F326" s="8" t="s">
        <v>495</v>
      </c>
      <c r="G326" s="10">
        <v>1910000</v>
      </c>
      <c r="H326" s="10">
        <v>1000000</v>
      </c>
      <c r="I326" s="9" t="s">
        <v>1594</v>
      </c>
    </row>
    <row r="327" spans="1:9" ht="52.8" x14ac:dyDescent="0.3">
      <c r="A327" s="8" t="s">
        <v>1595</v>
      </c>
      <c r="B327" s="8" t="s">
        <v>1596</v>
      </c>
      <c r="C327" s="9" t="s">
        <v>1597</v>
      </c>
      <c r="D327" s="9" t="s">
        <v>1598</v>
      </c>
      <c r="E327" s="8" t="s">
        <v>1373</v>
      </c>
      <c r="F327" s="8" t="s">
        <v>1374</v>
      </c>
      <c r="G327" s="10">
        <v>2500000</v>
      </c>
      <c r="H327" s="10">
        <v>1000000</v>
      </c>
      <c r="I327" s="9" t="s">
        <v>1599</v>
      </c>
    </row>
    <row r="328" spans="1:9" ht="79.2" x14ac:dyDescent="0.3">
      <c r="A328" s="8" t="s">
        <v>1600</v>
      </c>
      <c r="B328" s="8"/>
      <c r="C328" s="9" t="s">
        <v>1601</v>
      </c>
      <c r="D328" s="9" t="s">
        <v>1602</v>
      </c>
      <c r="E328" s="8" t="s">
        <v>1373</v>
      </c>
      <c r="F328" s="8" t="s">
        <v>1374</v>
      </c>
      <c r="G328" s="10">
        <v>5000000</v>
      </c>
      <c r="H328" s="10"/>
      <c r="I328" s="9" t="s">
        <v>1603</v>
      </c>
    </row>
    <row r="329" spans="1:9" ht="92.4" x14ac:dyDescent="0.3">
      <c r="A329" s="8" t="s">
        <v>1604</v>
      </c>
      <c r="B329" s="8"/>
      <c r="C329" s="9" t="s">
        <v>1605</v>
      </c>
      <c r="D329" s="9" t="s">
        <v>1606</v>
      </c>
      <c r="E329" s="8" t="s">
        <v>1373</v>
      </c>
      <c r="F329" s="8" t="s">
        <v>1374</v>
      </c>
      <c r="G329" s="10">
        <v>2195033</v>
      </c>
      <c r="H329" s="10"/>
      <c r="I329" s="9" t="s">
        <v>1607</v>
      </c>
    </row>
    <row r="330" spans="1:9" ht="118.8" x14ac:dyDescent="0.3">
      <c r="A330" s="8" t="s">
        <v>1608</v>
      </c>
      <c r="B330" s="8"/>
      <c r="C330" s="9" t="s">
        <v>1609</v>
      </c>
      <c r="D330" s="9" t="s">
        <v>1610</v>
      </c>
      <c r="E330" s="8" t="s">
        <v>1373</v>
      </c>
      <c r="F330" s="8" t="s">
        <v>1374</v>
      </c>
      <c r="G330" s="10">
        <v>5000000</v>
      </c>
      <c r="H330" s="10"/>
      <c r="I330" s="9" t="s">
        <v>1611</v>
      </c>
    </row>
    <row r="331" spans="1:9" ht="92.4" x14ac:dyDescent="0.3">
      <c r="A331" s="8" t="s">
        <v>1612</v>
      </c>
      <c r="B331" s="8" t="s">
        <v>1613</v>
      </c>
      <c r="C331" s="9" t="s">
        <v>1614</v>
      </c>
      <c r="D331" s="9" t="s">
        <v>1615</v>
      </c>
      <c r="E331" s="8" t="s">
        <v>1373</v>
      </c>
      <c r="F331" s="8" t="s">
        <v>1374</v>
      </c>
      <c r="G331" s="10">
        <v>5000000</v>
      </c>
      <c r="H331" s="10">
        <v>1000000</v>
      </c>
      <c r="I331" s="9" t="s">
        <v>1616</v>
      </c>
    </row>
    <row r="332" spans="1:9" ht="211.2" x14ac:dyDescent="0.3">
      <c r="A332" s="8" t="s">
        <v>1617</v>
      </c>
      <c r="B332" s="8" t="s">
        <v>1618</v>
      </c>
      <c r="C332" s="9" t="s">
        <v>1619</v>
      </c>
      <c r="D332" s="9" t="s">
        <v>1620</v>
      </c>
      <c r="E332" s="8" t="s">
        <v>1373</v>
      </c>
      <c r="F332" s="8" t="s">
        <v>1374</v>
      </c>
      <c r="G332" s="10">
        <v>7000000</v>
      </c>
      <c r="H332" s="10">
        <v>1000000</v>
      </c>
      <c r="I332" s="9" t="s">
        <v>1621</v>
      </c>
    </row>
    <row r="333" spans="1:9" ht="132" x14ac:dyDescent="0.3">
      <c r="A333" s="8" t="s">
        <v>1622</v>
      </c>
      <c r="B333" s="8" t="s">
        <v>1623</v>
      </c>
      <c r="C333" s="9" t="s">
        <v>1624</v>
      </c>
      <c r="D333" s="9" t="s">
        <v>1625</v>
      </c>
      <c r="E333" s="8" t="s">
        <v>1373</v>
      </c>
      <c r="F333" s="8" t="s">
        <v>1374</v>
      </c>
      <c r="G333" s="10">
        <v>3000000</v>
      </c>
      <c r="H333" s="10">
        <v>1000000</v>
      </c>
      <c r="I333" s="9" t="s">
        <v>1626</v>
      </c>
    </row>
    <row r="334" spans="1:9" ht="26.4" x14ac:dyDescent="0.3">
      <c r="A334" s="8" t="s">
        <v>1627</v>
      </c>
      <c r="B334" s="8"/>
      <c r="C334" s="9" t="s">
        <v>1628</v>
      </c>
      <c r="D334" s="9" t="s">
        <v>1629</v>
      </c>
      <c r="E334" s="8" t="s">
        <v>1373</v>
      </c>
      <c r="F334" s="8" t="s">
        <v>1374</v>
      </c>
      <c r="G334" s="10">
        <v>1446731</v>
      </c>
      <c r="H334" s="10"/>
      <c r="I334" s="9" t="s">
        <v>1630</v>
      </c>
    </row>
    <row r="335" spans="1:9" ht="39.6" x14ac:dyDescent="0.3">
      <c r="A335" s="8" t="s">
        <v>1631</v>
      </c>
      <c r="B335" s="8" t="s">
        <v>1632</v>
      </c>
      <c r="C335" s="9" t="s">
        <v>1633</v>
      </c>
      <c r="D335" s="9" t="s">
        <v>1634</v>
      </c>
      <c r="E335" s="8" t="s">
        <v>1373</v>
      </c>
      <c r="F335" s="8" t="s">
        <v>1374</v>
      </c>
      <c r="G335" s="10">
        <v>10000000</v>
      </c>
      <c r="H335" s="10">
        <v>7000000</v>
      </c>
      <c r="I335" s="9" t="s">
        <v>1635</v>
      </c>
    </row>
    <row r="336" spans="1:9" ht="79.2" x14ac:dyDescent="0.3">
      <c r="A336" s="8" t="s">
        <v>1636</v>
      </c>
      <c r="B336" s="8"/>
      <c r="C336" s="9" t="s">
        <v>1637</v>
      </c>
      <c r="D336" s="9" t="s">
        <v>1638</v>
      </c>
      <c r="E336" s="8" t="s">
        <v>1373</v>
      </c>
      <c r="F336" s="8" t="s">
        <v>1374</v>
      </c>
      <c r="G336" s="10">
        <v>6000000</v>
      </c>
      <c r="H336" s="10"/>
      <c r="I336" s="9" t="s">
        <v>1639</v>
      </c>
    </row>
    <row r="337" spans="1:9" ht="158.4" x14ac:dyDescent="0.3">
      <c r="A337" s="8" t="s">
        <v>1640</v>
      </c>
      <c r="B337" s="8"/>
      <c r="C337" s="9" t="s">
        <v>1641</v>
      </c>
      <c r="D337" s="9" t="s">
        <v>1642</v>
      </c>
      <c r="E337" s="8" t="s">
        <v>1373</v>
      </c>
      <c r="F337" s="8" t="s">
        <v>1374</v>
      </c>
      <c r="G337" s="10">
        <v>5000000</v>
      </c>
      <c r="H337" s="10"/>
      <c r="I337" s="9" t="s">
        <v>1643</v>
      </c>
    </row>
    <row r="338" spans="1:9" ht="171.6" x14ac:dyDescent="0.3">
      <c r="A338" s="8" t="s">
        <v>1644</v>
      </c>
      <c r="B338" s="8"/>
      <c r="C338" s="9" t="s">
        <v>1645</v>
      </c>
      <c r="D338" s="9" t="s">
        <v>1646</v>
      </c>
      <c r="E338" s="8" t="s">
        <v>1373</v>
      </c>
      <c r="F338" s="8" t="s">
        <v>1374</v>
      </c>
      <c r="G338" s="10">
        <v>1000000</v>
      </c>
      <c r="H338" s="10"/>
      <c r="I338" s="9" t="s">
        <v>1647</v>
      </c>
    </row>
    <row r="339" spans="1:9" ht="118.8" x14ac:dyDescent="0.3">
      <c r="A339" s="8" t="s">
        <v>1648</v>
      </c>
      <c r="B339" s="8" t="s">
        <v>1649</v>
      </c>
      <c r="C339" s="9" t="s">
        <v>1650</v>
      </c>
      <c r="D339" s="9" t="s">
        <v>1651</v>
      </c>
      <c r="E339" s="8" t="s">
        <v>1373</v>
      </c>
      <c r="F339" s="8" t="s">
        <v>1374</v>
      </c>
      <c r="G339" s="10">
        <v>8000000</v>
      </c>
      <c r="H339" s="10">
        <v>3000000</v>
      </c>
      <c r="I339" s="9" t="s">
        <v>1652</v>
      </c>
    </row>
    <row r="340" spans="1:9" ht="92.4" x14ac:dyDescent="0.3">
      <c r="A340" s="8" t="s">
        <v>1653</v>
      </c>
      <c r="B340" s="8" t="s">
        <v>1654</v>
      </c>
      <c r="C340" s="9" t="s">
        <v>1655</v>
      </c>
      <c r="D340" s="9" t="s">
        <v>1656</v>
      </c>
      <c r="E340" s="8" t="s">
        <v>1373</v>
      </c>
      <c r="F340" s="8" t="s">
        <v>1374</v>
      </c>
      <c r="G340" s="10">
        <v>1500000</v>
      </c>
      <c r="H340" s="10">
        <v>1500000</v>
      </c>
      <c r="I340" s="9" t="s">
        <v>1657</v>
      </c>
    </row>
    <row r="341" spans="1:9" ht="132" x14ac:dyDescent="0.3">
      <c r="A341" s="8" t="s">
        <v>1658</v>
      </c>
      <c r="B341" s="8"/>
      <c r="C341" s="9" t="s">
        <v>1659</v>
      </c>
      <c r="D341" s="9" t="s">
        <v>1497</v>
      </c>
      <c r="E341" s="8" t="s">
        <v>1373</v>
      </c>
      <c r="F341" s="8" t="s">
        <v>1374</v>
      </c>
      <c r="G341" s="10">
        <v>6000000</v>
      </c>
      <c r="H341" s="10"/>
      <c r="I341" s="9" t="s">
        <v>1660</v>
      </c>
    </row>
    <row r="342" spans="1:9" ht="79.2" x14ac:dyDescent="0.3">
      <c r="A342" s="8" t="s">
        <v>1661</v>
      </c>
      <c r="B342" s="8" t="s">
        <v>1662</v>
      </c>
      <c r="C342" s="9" t="s">
        <v>1663</v>
      </c>
      <c r="D342" s="9" t="s">
        <v>1664</v>
      </c>
      <c r="E342" s="8" t="s">
        <v>1373</v>
      </c>
      <c r="F342" s="8" t="s">
        <v>1374</v>
      </c>
      <c r="G342" s="10">
        <v>19000000</v>
      </c>
      <c r="H342" s="10">
        <v>1400000</v>
      </c>
      <c r="I342" s="9" t="s">
        <v>1665</v>
      </c>
    </row>
    <row r="343" spans="1:9" ht="79.2" x14ac:dyDescent="0.3">
      <c r="A343" s="8" t="s">
        <v>1666</v>
      </c>
      <c r="B343" s="8" t="s">
        <v>1667</v>
      </c>
      <c r="C343" s="9" t="s">
        <v>1668</v>
      </c>
      <c r="D343" s="9" t="s">
        <v>1669</v>
      </c>
      <c r="E343" s="8" t="s">
        <v>1373</v>
      </c>
      <c r="F343" s="8" t="s">
        <v>1374</v>
      </c>
      <c r="G343" s="10">
        <v>2750000</v>
      </c>
      <c r="H343" s="10">
        <v>500000</v>
      </c>
      <c r="I343" s="9" t="s">
        <v>1670</v>
      </c>
    </row>
    <row r="344" spans="1:9" ht="264" x14ac:dyDescent="0.3">
      <c r="A344" s="8" t="s">
        <v>1671</v>
      </c>
      <c r="B344" s="8"/>
      <c r="C344" s="9" t="s">
        <v>1672</v>
      </c>
      <c r="D344" s="9" t="s">
        <v>1673</v>
      </c>
      <c r="E344" s="8" t="s">
        <v>1373</v>
      </c>
      <c r="F344" s="8" t="s">
        <v>1374</v>
      </c>
      <c r="G344" s="10">
        <v>3000000</v>
      </c>
      <c r="H344" s="10"/>
      <c r="I344" s="9" t="s">
        <v>1674</v>
      </c>
    </row>
    <row r="345" spans="1:9" ht="211.2" x14ac:dyDescent="0.3">
      <c r="A345" s="8" t="s">
        <v>1675</v>
      </c>
      <c r="B345" s="8"/>
      <c r="C345" s="9" t="s">
        <v>1676</v>
      </c>
      <c r="D345" s="9" t="s">
        <v>1677</v>
      </c>
      <c r="E345" s="8" t="s">
        <v>1373</v>
      </c>
      <c r="F345" s="8" t="s">
        <v>1374</v>
      </c>
      <c r="G345" s="10">
        <v>10000000</v>
      </c>
      <c r="H345" s="10"/>
      <c r="I345" s="9" t="s">
        <v>1678</v>
      </c>
    </row>
    <row r="346" spans="1:9" ht="145.19999999999999" x14ac:dyDescent="0.3">
      <c r="A346" s="8" t="s">
        <v>1679</v>
      </c>
      <c r="B346" s="8"/>
      <c r="C346" s="9" t="s">
        <v>1680</v>
      </c>
      <c r="D346" s="9" t="s">
        <v>1681</v>
      </c>
      <c r="E346" s="8" t="s">
        <v>1373</v>
      </c>
      <c r="F346" s="8" t="s">
        <v>1374</v>
      </c>
      <c r="G346" s="10">
        <v>3000000</v>
      </c>
      <c r="H346" s="10"/>
      <c r="I346" s="9" t="s">
        <v>1682</v>
      </c>
    </row>
    <row r="347" spans="1:9" ht="171.6" x14ac:dyDescent="0.3">
      <c r="A347" s="8" t="s">
        <v>1683</v>
      </c>
      <c r="B347" s="8"/>
      <c r="C347" s="9" t="s">
        <v>1684</v>
      </c>
      <c r="D347" s="9" t="s">
        <v>1685</v>
      </c>
      <c r="E347" s="8" t="s">
        <v>1373</v>
      </c>
      <c r="F347" s="8" t="s">
        <v>1374</v>
      </c>
      <c r="G347" s="10">
        <v>1998000</v>
      </c>
      <c r="H347" s="10"/>
      <c r="I347" s="9" t="s">
        <v>1686</v>
      </c>
    </row>
    <row r="348" spans="1:9" ht="224.4" x14ac:dyDescent="0.3">
      <c r="A348" s="8" t="s">
        <v>1687</v>
      </c>
      <c r="B348" s="8" t="s">
        <v>1688</v>
      </c>
      <c r="C348" s="9" t="s">
        <v>1689</v>
      </c>
      <c r="D348" s="9" t="s">
        <v>1690</v>
      </c>
      <c r="E348" s="8" t="s">
        <v>1373</v>
      </c>
      <c r="F348" s="8" t="s">
        <v>1374</v>
      </c>
      <c r="G348" s="10">
        <v>3307620</v>
      </c>
      <c r="H348" s="10">
        <v>1500000</v>
      </c>
      <c r="I348" s="9" t="s">
        <v>1691</v>
      </c>
    </row>
    <row r="349" spans="1:9" ht="92.4" x14ac:dyDescent="0.3">
      <c r="A349" s="8" t="s">
        <v>1692</v>
      </c>
      <c r="B349" s="8" t="s">
        <v>1693</v>
      </c>
      <c r="C349" s="9" t="s">
        <v>1694</v>
      </c>
      <c r="D349" s="9" t="s">
        <v>1695</v>
      </c>
      <c r="E349" s="8" t="s">
        <v>1373</v>
      </c>
      <c r="F349" s="8" t="s">
        <v>1374</v>
      </c>
      <c r="G349" s="10">
        <v>5000000</v>
      </c>
      <c r="H349" s="10">
        <v>2000000</v>
      </c>
      <c r="I349" s="9" t="s">
        <v>1696</v>
      </c>
    </row>
    <row r="350" spans="1:9" ht="171.6" x14ac:dyDescent="0.3">
      <c r="A350" s="8" t="s">
        <v>1697</v>
      </c>
      <c r="B350" s="8"/>
      <c r="C350" s="9" t="s">
        <v>1698</v>
      </c>
      <c r="D350" s="9" t="s">
        <v>1699</v>
      </c>
      <c r="E350" s="8" t="s">
        <v>1373</v>
      </c>
      <c r="F350" s="8" t="s">
        <v>495</v>
      </c>
      <c r="G350" s="10">
        <v>6000000</v>
      </c>
      <c r="H350" s="10"/>
      <c r="I350" s="9" t="s">
        <v>1700</v>
      </c>
    </row>
    <row r="351" spans="1:9" ht="66" x14ac:dyDescent="0.3">
      <c r="A351" s="8" t="s">
        <v>1701</v>
      </c>
      <c r="B351" s="8"/>
      <c r="C351" s="9" t="s">
        <v>1702</v>
      </c>
      <c r="D351" s="9" t="s">
        <v>1703</v>
      </c>
      <c r="E351" s="8" t="s">
        <v>1373</v>
      </c>
      <c r="F351" s="8" t="s">
        <v>1374</v>
      </c>
      <c r="G351" s="10">
        <v>4862172</v>
      </c>
      <c r="H351" s="10"/>
      <c r="I351" s="9" t="s">
        <v>1704</v>
      </c>
    </row>
    <row r="352" spans="1:9" ht="145.19999999999999" x14ac:dyDescent="0.3">
      <c r="A352" s="8" t="s">
        <v>1705</v>
      </c>
      <c r="B352" s="8"/>
      <c r="C352" s="9" t="s">
        <v>1706</v>
      </c>
      <c r="D352" s="9" t="s">
        <v>1707</v>
      </c>
      <c r="E352" s="8" t="s">
        <v>1373</v>
      </c>
      <c r="F352" s="8" t="s">
        <v>1374</v>
      </c>
      <c r="G352" s="10">
        <v>5000000</v>
      </c>
      <c r="H352" s="10"/>
      <c r="I352" s="9" t="s">
        <v>1708</v>
      </c>
    </row>
    <row r="353" spans="1:9" ht="26.4" x14ac:dyDescent="0.3">
      <c r="A353" s="8" t="s">
        <v>1709</v>
      </c>
      <c r="B353" s="8"/>
      <c r="C353" s="9" t="s">
        <v>1710</v>
      </c>
      <c r="D353" s="9" t="s">
        <v>1711</v>
      </c>
      <c r="E353" s="8" t="s">
        <v>1373</v>
      </c>
      <c r="F353" s="8" t="s">
        <v>1374</v>
      </c>
      <c r="G353" s="10">
        <v>6000000</v>
      </c>
      <c r="H353" s="10"/>
      <c r="I353" s="9" t="s">
        <v>1712</v>
      </c>
    </row>
    <row r="354" spans="1:9" ht="145.19999999999999" x14ac:dyDescent="0.3">
      <c r="A354" s="8" t="s">
        <v>1713</v>
      </c>
      <c r="B354" s="8"/>
      <c r="C354" s="9" t="s">
        <v>1714</v>
      </c>
      <c r="D354" s="9" t="s">
        <v>1715</v>
      </c>
      <c r="E354" s="8" t="s">
        <v>1373</v>
      </c>
      <c r="F354" s="8" t="s">
        <v>1374</v>
      </c>
      <c r="G354" s="10">
        <v>3300000</v>
      </c>
      <c r="H354" s="10"/>
      <c r="I354" s="9" t="s">
        <v>1716</v>
      </c>
    </row>
    <row r="355" spans="1:9" ht="79.2" x14ac:dyDescent="0.3">
      <c r="A355" s="8" t="s">
        <v>1717</v>
      </c>
      <c r="B355" s="8"/>
      <c r="C355" s="9" t="s">
        <v>1718</v>
      </c>
      <c r="D355" s="9" t="s">
        <v>303</v>
      </c>
      <c r="E355" s="8" t="s">
        <v>1373</v>
      </c>
      <c r="F355" s="8" t="s">
        <v>1374</v>
      </c>
      <c r="G355" s="10">
        <v>1500000</v>
      </c>
      <c r="H355" s="10"/>
      <c r="I355" s="9" t="s">
        <v>1719</v>
      </c>
    </row>
    <row r="356" spans="1:9" ht="198" x14ac:dyDescent="0.3">
      <c r="A356" s="8" t="s">
        <v>1720</v>
      </c>
      <c r="B356" s="8" t="s">
        <v>1721</v>
      </c>
      <c r="C356" s="9" t="s">
        <v>1722</v>
      </c>
      <c r="D356" s="9" t="s">
        <v>1723</v>
      </c>
      <c r="E356" s="8" t="s">
        <v>1373</v>
      </c>
      <c r="F356" s="8" t="s">
        <v>1374</v>
      </c>
      <c r="G356" s="10">
        <v>2575000</v>
      </c>
      <c r="H356" s="10">
        <v>250000</v>
      </c>
      <c r="I356" s="9" t="s">
        <v>1724</v>
      </c>
    </row>
    <row r="357" spans="1:9" ht="184.8" x14ac:dyDescent="0.3">
      <c r="A357" s="8" t="s">
        <v>1725</v>
      </c>
      <c r="B357" s="8"/>
      <c r="C357" s="9" t="s">
        <v>1726</v>
      </c>
      <c r="D357" s="9" t="s">
        <v>1727</v>
      </c>
      <c r="E357" s="8" t="s">
        <v>1373</v>
      </c>
      <c r="F357" s="8" t="s">
        <v>1374</v>
      </c>
      <c r="G357" s="10">
        <v>13000000</v>
      </c>
      <c r="H357" s="10"/>
      <c r="I357" s="9" t="s">
        <v>1728</v>
      </c>
    </row>
    <row r="358" spans="1:9" ht="105.6" x14ac:dyDescent="0.3">
      <c r="A358" s="8" t="s">
        <v>1729</v>
      </c>
      <c r="B358" s="8"/>
      <c r="C358" s="9" t="s">
        <v>1730</v>
      </c>
      <c r="D358" s="9" t="s">
        <v>1727</v>
      </c>
      <c r="E358" s="8" t="s">
        <v>1373</v>
      </c>
      <c r="F358" s="8" t="s">
        <v>1374</v>
      </c>
      <c r="G358" s="10">
        <v>13000000</v>
      </c>
      <c r="H358" s="10"/>
      <c r="I358" s="9" t="s">
        <v>1731</v>
      </c>
    </row>
    <row r="359" spans="1:9" ht="290.39999999999998" x14ac:dyDescent="0.3">
      <c r="A359" s="8" t="s">
        <v>1732</v>
      </c>
      <c r="B359" s="8"/>
      <c r="C359" s="9" t="s">
        <v>1733</v>
      </c>
      <c r="D359" s="9" t="s">
        <v>1727</v>
      </c>
      <c r="E359" s="8" t="s">
        <v>1373</v>
      </c>
      <c r="F359" s="8" t="s">
        <v>1374</v>
      </c>
      <c r="G359" s="10">
        <v>9000000</v>
      </c>
      <c r="H359" s="10"/>
      <c r="I359" s="9" t="s">
        <v>1734</v>
      </c>
    </row>
    <row r="360" spans="1:9" ht="132" x14ac:dyDescent="0.3">
      <c r="A360" s="8" t="s">
        <v>1735</v>
      </c>
      <c r="B360" s="8"/>
      <c r="C360" s="9" t="s">
        <v>1736</v>
      </c>
      <c r="D360" s="9" t="s">
        <v>1727</v>
      </c>
      <c r="E360" s="8" t="s">
        <v>1373</v>
      </c>
      <c r="F360" s="8" t="s">
        <v>1374</v>
      </c>
      <c r="G360" s="10">
        <v>9000000</v>
      </c>
      <c r="H360" s="10"/>
      <c r="I360" s="9" t="s">
        <v>1737</v>
      </c>
    </row>
    <row r="361" spans="1:9" ht="26.4" x14ac:dyDescent="0.3">
      <c r="A361" s="8" t="s">
        <v>1738</v>
      </c>
      <c r="B361" s="8"/>
      <c r="C361" s="9" t="s">
        <v>1739</v>
      </c>
      <c r="D361" s="9" t="s">
        <v>1740</v>
      </c>
      <c r="E361" s="8" t="s">
        <v>1373</v>
      </c>
      <c r="F361" s="8" t="s">
        <v>1374</v>
      </c>
      <c r="G361" s="10">
        <v>2000000</v>
      </c>
      <c r="H361" s="10"/>
      <c r="I361" s="9" t="s">
        <v>1741</v>
      </c>
    </row>
    <row r="362" spans="1:9" ht="66" x14ac:dyDescent="0.3">
      <c r="A362" s="8" t="s">
        <v>1742</v>
      </c>
      <c r="B362" s="8" t="s">
        <v>1743</v>
      </c>
      <c r="C362" s="9" t="s">
        <v>1744</v>
      </c>
      <c r="D362" s="9" t="s">
        <v>1745</v>
      </c>
      <c r="E362" s="8" t="s">
        <v>1373</v>
      </c>
      <c r="F362" s="8" t="s">
        <v>1374</v>
      </c>
      <c r="G362" s="10">
        <v>2500000</v>
      </c>
      <c r="H362" s="10">
        <v>500000</v>
      </c>
      <c r="I362" s="9" t="s">
        <v>1746</v>
      </c>
    </row>
    <row r="363" spans="1:9" ht="92.4" x14ac:dyDescent="0.3">
      <c r="A363" s="8" t="s">
        <v>1747</v>
      </c>
      <c r="B363" s="8" t="s">
        <v>1748</v>
      </c>
      <c r="C363" s="9" t="s">
        <v>1749</v>
      </c>
      <c r="D363" s="9" t="s">
        <v>1750</v>
      </c>
      <c r="E363" s="8" t="s">
        <v>1373</v>
      </c>
      <c r="F363" s="8" t="s">
        <v>1374</v>
      </c>
      <c r="G363" s="10">
        <v>10000000</v>
      </c>
      <c r="H363" s="10">
        <v>1000000</v>
      </c>
      <c r="I363" s="9" t="s">
        <v>1751</v>
      </c>
    </row>
    <row r="364" spans="1:9" ht="39.6" x14ac:dyDescent="0.3">
      <c r="A364" s="8" t="s">
        <v>1752</v>
      </c>
      <c r="B364" s="8" t="s">
        <v>1753</v>
      </c>
      <c r="C364" s="9" t="s">
        <v>1754</v>
      </c>
      <c r="D364" s="9" t="s">
        <v>1755</v>
      </c>
      <c r="E364" s="8" t="s">
        <v>1373</v>
      </c>
      <c r="F364" s="8" t="s">
        <v>1374</v>
      </c>
      <c r="G364" s="10">
        <v>5000000</v>
      </c>
      <c r="H364" s="10">
        <v>1250000</v>
      </c>
      <c r="I364" s="9" t="s">
        <v>1756</v>
      </c>
    </row>
    <row r="365" spans="1:9" ht="224.4" x14ac:dyDescent="0.3">
      <c r="A365" s="8" t="s">
        <v>1757</v>
      </c>
      <c r="B365" s="8"/>
      <c r="C365" s="9" t="s">
        <v>1758</v>
      </c>
      <c r="D365" s="9" t="s">
        <v>1759</v>
      </c>
      <c r="E365" s="8" t="s">
        <v>1373</v>
      </c>
      <c r="F365" s="8" t="s">
        <v>1374</v>
      </c>
      <c r="G365" s="10">
        <v>795664</v>
      </c>
      <c r="H365" s="10"/>
      <c r="I365" s="9" t="s">
        <v>1760</v>
      </c>
    </row>
    <row r="366" spans="1:9" ht="198" x14ac:dyDescent="0.3">
      <c r="A366" s="8" t="s">
        <v>1761</v>
      </c>
      <c r="B366" s="8"/>
      <c r="C366" s="9" t="s">
        <v>1762</v>
      </c>
      <c r="D366" s="9" t="s">
        <v>1763</v>
      </c>
      <c r="E366" s="8" t="s">
        <v>1373</v>
      </c>
      <c r="F366" s="8" t="s">
        <v>1374</v>
      </c>
      <c r="G366" s="10">
        <v>4629241</v>
      </c>
      <c r="H366" s="10"/>
      <c r="I366" s="9" t="s">
        <v>1764</v>
      </c>
    </row>
    <row r="367" spans="1:9" ht="52.8" x14ac:dyDescent="0.3">
      <c r="A367" s="8" t="s">
        <v>1765</v>
      </c>
      <c r="B367" s="8"/>
      <c r="C367" s="9" t="s">
        <v>1766</v>
      </c>
      <c r="D367" s="9" t="s">
        <v>1767</v>
      </c>
      <c r="E367" s="8" t="s">
        <v>1373</v>
      </c>
      <c r="F367" s="8" t="s">
        <v>1374</v>
      </c>
      <c r="G367" s="10">
        <v>5000000</v>
      </c>
      <c r="H367" s="10"/>
      <c r="I367" s="9" t="s">
        <v>1768</v>
      </c>
    </row>
    <row r="368" spans="1:9" ht="39.6" x14ac:dyDescent="0.3">
      <c r="A368" s="8" t="s">
        <v>1769</v>
      </c>
      <c r="B368" s="8"/>
      <c r="C368" s="9" t="s">
        <v>1770</v>
      </c>
      <c r="D368" s="9" t="s">
        <v>1771</v>
      </c>
      <c r="E368" s="8" t="s">
        <v>1772</v>
      </c>
      <c r="F368" s="8" t="s">
        <v>1773</v>
      </c>
      <c r="G368" s="10">
        <v>590000</v>
      </c>
      <c r="H368" s="10"/>
      <c r="I368" s="9" t="s">
        <v>1774</v>
      </c>
    </row>
    <row r="369" spans="1:9" ht="184.8" x14ac:dyDescent="0.3">
      <c r="A369" s="8" t="s">
        <v>1775</v>
      </c>
      <c r="B369" s="8"/>
      <c r="C369" s="9" t="s">
        <v>1776</v>
      </c>
      <c r="D369" s="9" t="s">
        <v>1777</v>
      </c>
      <c r="E369" s="8" t="s">
        <v>1772</v>
      </c>
      <c r="F369" s="8" t="s">
        <v>1778</v>
      </c>
      <c r="G369" s="10">
        <v>1500000</v>
      </c>
      <c r="H369" s="10"/>
      <c r="I369" s="9" t="s">
        <v>1779</v>
      </c>
    </row>
    <row r="370" spans="1:9" ht="39.6" x14ac:dyDescent="0.3">
      <c r="A370" s="8" t="s">
        <v>1780</v>
      </c>
      <c r="B370" s="8" t="s">
        <v>1781</v>
      </c>
      <c r="C370" s="9" t="s">
        <v>1782</v>
      </c>
      <c r="D370" s="9" t="s">
        <v>1783</v>
      </c>
      <c r="E370" s="8" t="s">
        <v>1772</v>
      </c>
      <c r="F370" s="8" t="s">
        <v>1784</v>
      </c>
      <c r="G370" s="10">
        <v>2618822</v>
      </c>
      <c r="H370" s="10">
        <v>1000000</v>
      </c>
      <c r="I370" s="9" t="s">
        <v>1785</v>
      </c>
    </row>
    <row r="371" spans="1:9" ht="52.8" x14ac:dyDescent="0.3">
      <c r="A371" s="8" t="s">
        <v>1786</v>
      </c>
      <c r="B371" s="8" t="s">
        <v>1787</v>
      </c>
      <c r="C371" s="9" t="s">
        <v>1788</v>
      </c>
      <c r="D371" s="9" t="s">
        <v>1789</v>
      </c>
      <c r="E371" s="8" t="s">
        <v>1772</v>
      </c>
      <c r="F371" s="8" t="s">
        <v>1790</v>
      </c>
      <c r="G371" s="10">
        <v>5000000</v>
      </c>
      <c r="H371" s="10">
        <v>1000000</v>
      </c>
      <c r="I371" s="9" t="s">
        <v>1791</v>
      </c>
    </row>
    <row r="372" spans="1:9" ht="79.2" x14ac:dyDescent="0.3">
      <c r="A372" s="8" t="s">
        <v>1792</v>
      </c>
      <c r="B372" s="8"/>
      <c r="C372" s="9" t="s">
        <v>1793</v>
      </c>
      <c r="D372" s="9" t="s">
        <v>448</v>
      </c>
      <c r="E372" s="8" t="s">
        <v>1772</v>
      </c>
      <c r="F372" s="8" t="s">
        <v>1794</v>
      </c>
      <c r="G372" s="10">
        <v>2000000</v>
      </c>
      <c r="H372" s="10"/>
      <c r="I372" s="9" t="s">
        <v>1795</v>
      </c>
    </row>
    <row r="373" spans="1:9" ht="105.6" x14ac:dyDescent="0.3">
      <c r="A373" s="8" t="s">
        <v>1796</v>
      </c>
      <c r="B373" s="8"/>
      <c r="C373" s="9" t="s">
        <v>1797</v>
      </c>
      <c r="D373" s="9" t="s">
        <v>1798</v>
      </c>
      <c r="E373" s="8" t="s">
        <v>1772</v>
      </c>
      <c r="F373" s="8" t="s">
        <v>1799</v>
      </c>
      <c r="G373" s="10">
        <v>1070071</v>
      </c>
      <c r="H373" s="10"/>
      <c r="I373" s="9" t="s">
        <v>1800</v>
      </c>
    </row>
    <row r="374" spans="1:9" ht="92.4" x14ac:dyDescent="0.3">
      <c r="A374" s="8" t="s">
        <v>1801</v>
      </c>
      <c r="B374" s="8" t="s">
        <v>1802</v>
      </c>
      <c r="C374" s="9" t="s">
        <v>1803</v>
      </c>
      <c r="D374" s="9" t="s">
        <v>1804</v>
      </c>
      <c r="E374" s="8" t="s">
        <v>1805</v>
      </c>
      <c r="F374" s="8" t="s">
        <v>1806</v>
      </c>
      <c r="G374" s="10">
        <v>3000000</v>
      </c>
      <c r="H374" s="10">
        <v>1000000</v>
      </c>
      <c r="I374" s="9" t="s">
        <v>1807</v>
      </c>
    </row>
    <row r="375" spans="1:9" ht="52.8" x14ac:dyDescent="0.3">
      <c r="A375" s="8" t="s">
        <v>1808</v>
      </c>
      <c r="B375" s="8"/>
      <c r="C375" s="9" t="s">
        <v>1809</v>
      </c>
      <c r="D375" s="9" t="s">
        <v>403</v>
      </c>
      <c r="E375" s="8" t="s">
        <v>1810</v>
      </c>
      <c r="F375" s="8" t="s">
        <v>1811</v>
      </c>
      <c r="G375" s="10">
        <v>2791235</v>
      </c>
      <c r="H375" s="10"/>
      <c r="I375" s="9" t="s">
        <v>1812</v>
      </c>
    </row>
    <row r="376" spans="1:9" ht="66" x14ac:dyDescent="0.3">
      <c r="A376" s="8" t="s">
        <v>1813</v>
      </c>
      <c r="B376" s="8"/>
      <c r="C376" s="9" t="s">
        <v>1814</v>
      </c>
      <c r="D376" s="9" t="s">
        <v>1815</v>
      </c>
      <c r="E376" s="8" t="s">
        <v>1816</v>
      </c>
      <c r="F376" s="8" t="s">
        <v>1817</v>
      </c>
      <c r="G376" s="10">
        <v>3000000</v>
      </c>
      <c r="H376" s="10"/>
      <c r="I376" s="9" t="s">
        <v>1818</v>
      </c>
    </row>
    <row r="377" spans="1:9" ht="79.2" x14ac:dyDescent="0.3">
      <c r="A377" s="8" t="s">
        <v>1819</v>
      </c>
      <c r="B377" s="8" t="s">
        <v>1820</v>
      </c>
      <c r="C377" s="9" t="s">
        <v>1821</v>
      </c>
      <c r="D377" s="9" t="s">
        <v>1822</v>
      </c>
      <c r="E377" s="8" t="s">
        <v>1823</v>
      </c>
      <c r="F377" s="8" t="s">
        <v>1824</v>
      </c>
      <c r="G377" s="10">
        <v>4600000</v>
      </c>
      <c r="H377" s="10">
        <v>1000000</v>
      </c>
      <c r="I377" s="9" t="s">
        <v>1825</v>
      </c>
    </row>
    <row r="378" spans="1:9" ht="66" x14ac:dyDescent="0.3">
      <c r="A378" s="8" t="s">
        <v>1826</v>
      </c>
      <c r="B378" s="8"/>
      <c r="C378" s="9" t="s">
        <v>1827</v>
      </c>
      <c r="D378" s="9" t="s">
        <v>1828</v>
      </c>
      <c r="E378" s="8" t="s">
        <v>1829</v>
      </c>
      <c r="F378" s="8" t="s">
        <v>1830</v>
      </c>
      <c r="G378" s="10">
        <v>1000000</v>
      </c>
      <c r="H378" s="10"/>
      <c r="I378" s="9" t="s">
        <v>1831</v>
      </c>
    </row>
    <row r="379" spans="1:9" ht="158.4" x14ac:dyDescent="0.3">
      <c r="A379" s="8" t="s">
        <v>1832</v>
      </c>
      <c r="B379" s="8" t="s">
        <v>1833</v>
      </c>
      <c r="C379" s="9" t="s">
        <v>1834</v>
      </c>
      <c r="D379" s="9" t="s">
        <v>1835</v>
      </c>
      <c r="E379" s="8" t="s">
        <v>1829</v>
      </c>
      <c r="F379" s="8" t="s">
        <v>1836</v>
      </c>
      <c r="G379" s="10">
        <v>2500000</v>
      </c>
      <c r="H379" s="10">
        <v>1000000</v>
      </c>
      <c r="I379" s="9" t="s">
        <v>1837</v>
      </c>
    </row>
    <row r="380" spans="1:9" ht="66" x14ac:dyDescent="0.3">
      <c r="A380" s="8" t="s">
        <v>1838</v>
      </c>
      <c r="B380" s="8"/>
      <c r="C380" s="9" t="s">
        <v>1839</v>
      </c>
      <c r="D380" s="9" t="s">
        <v>1840</v>
      </c>
      <c r="E380" s="8" t="s">
        <v>1829</v>
      </c>
      <c r="F380" s="8" t="s">
        <v>1841</v>
      </c>
      <c r="G380" s="10">
        <v>10000000</v>
      </c>
      <c r="H380" s="10"/>
      <c r="I380" s="9" t="s">
        <v>1842</v>
      </c>
    </row>
    <row r="381" spans="1:9" ht="158.4" x14ac:dyDescent="0.3">
      <c r="A381" s="8" t="s">
        <v>1843</v>
      </c>
      <c r="B381" s="8" t="s">
        <v>1844</v>
      </c>
      <c r="C381" s="9" t="s">
        <v>1845</v>
      </c>
      <c r="D381" s="9" t="s">
        <v>1846</v>
      </c>
      <c r="E381" s="8" t="s">
        <v>1829</v>
      </c>
      <c r="F381" s="8" t="s">
        <v>1847</v>
      </c>
      <c r="G381" s="10">
        <v>1234498</v>
      </c>
      <c r="H381" s="10">
        <v>500000</v>
      </c>
      <c r="I381" s="9" t="s">
        <v>1848</v>
      </c>
    </row>
    <row r="382" spans="1:9" ht="132" x14ac:dyDescent="0.3">
      <c r="A382" s="8" t="s">
        <v>1849</v>
      </c>
      <c r="B382" s="8"/>
      <c r="C382" s="9" t="s">
        <v>1850</v>
      </c>
      <c r="D382" s="9" t="s">
        <v>1851</v>
      </c>
      <c r="E382" s="8" t="s">
        <v>1829</v>
      </c>
      <c r="F382" s="8" t="s">
        <v>1852</v>
      </c>
      <c r="G382" s="10">
        <v>2500000</v>
      </c>
      <c r="H382" s="10"/>
      <c r="I382" s="9" t="s">
        <v>1853</v>
      </c>
    </row>
    <row r="383" spans="1:9" ht="39.6" x14ac:dyDescent="0.3">
      <c r="A383" s="8" t="s">
        <v>1854</v>
      </c>
      <c r="B383" s="8" t="s">
        <v>1855</v>
      </c>
      <c r="C383" s="9" t="s">
        <v>1856</v>
      </c>
      <c r="D383" s="9" t="s">
        <v>1857</v>
      </c>
      <c r="E383" s="8" t="s">
        <v>1829</v>
      </c>
      <c r="F383" s="8" t="s">
        <v>1097</v>
      </c>
      <c r="G383" s="10">
        <v>3660000</v>
      </c>
      <c r="H383" s="10">
        <v>1500000</v>
      </c>
      <c r="I383" s="9" t="s">
        <v>1858</v>
      </c>
    </row>
    <row r="384" spans="1:9" ht="92.4" x14ac:dyDescent="0.3">
      <c r="A384" s="8" t="s">
        <v>1859</v>
      </c>
      <c r="B384" s="8"/>
      <c r="C384" s="9" t="s">
        <v>1860</v>
      </c>
      <c r="D384" s="9" t="s">
        <v>1861</v>
      </c>
      <c r="E384" s="8" t="s">
        <v>1829</v>
      </c>
      <c r="F384" s="8" t="s">
        <v>1862</v>
      </c>
      <c r="G384" s="10">
        <v>3000000</v>
      </c>
      <c r="H384" s="10"/>
      <c r="I384" s="9" t="s">
        <v>1863</v>
      </c>
    </row>
    <row r="385" spans="1:9" ht="52.8" x14ac:dyDescent="0.3">
      <c r="A385" s="8" t="s">
        <v>1864</v>
      </c>
      <c r="B385" s="8"/>
      <c r="C385" s="9" t="s">
        <v>1865</v>
      </c>
      <c r="D385" s="9" t="s">
        <v>1866</v>
      </c>
      <c r="E385" s="8" t="s">
        <v>1829</v>
      </c>
      <c r="F385" s="8" t="s">
        <v>1847</v>
      </c>
      <c r="G385" s="10">
        <v>3000000</v>
      </c>
      <c r="H385" s="10"/>
      <c r="I385" s="9" t="s">
        <v>1867</v>
      </c>
    </row>
    <row r="386" spans="1:9" ht="105.6" x14ac:dyDescent="0.3">
      <c r="A386" s="8" t="s">
        <v>1868</v>
      </c>
      <c r="B386" s="8"/>
      <c r="C386" s="9" t="s">
        <v>1869</v>
      </c>
      <c r="D386" s="9" t="s">
        <v>337</v>
      </c>
      <c r="E386" s="8" t="s">
        <v>1829</v>
      </c>
      <c r="F386" s="8" t="s">
        <v>1870</v>
      </c>
      <c r="G386" s="10">
        <v>3000000</v>
      </c>
      <c r="H386" s="10"/>
      <c r="I386" s="9" t="s">
        <v>1871</v>
      </c>
    </row>
    <row r="387" spans="1:9" ht="79.2" x14ac:dyDescent="0.3">
      <c r="A387" s="8" t="s">
        <v>1872</v>
      </c>
      <c r="B387" s="8" t="s">
        <v>1873</v>
      </c>
      <c r="C387" s="9" t="s">
        <v>1874</v>
      </c>
      <c r="D387" s="9" t="s">
        <v>1875</v>
      </c>
      <c r="E387" s="8" t="s">
        <v>1876</v>
      </c>
      <c r="F387" s="8" t="s">
        <v>1877</v>
      </c>
      <c r="G387" s="10">
        <v>20055622</v>
      </c>
      <c r="H387" s="10">
        <v>1500000</v>
      </c>
      <c r="I387" s="9" t="s">
        <v>1878</v>
      </c>
    </row>
    <row r="388" spans="1:9" ht="132" x14ac:dyDescent="0.3">
      <c r="A388" s="8" t="s">
        <v>1879</v>
      </c>
      <c r="B388" s="8"/>
      <c r="C388" s="9" t="s">
        <v>1880</v>
      </c>
      <c r="D388" s="9" t="s">
        <v>1881</v>
      </c>
      <c r="E388" s="8" t="s">
        <v>1882</v>
      </c>
      <c r="F388" s="8" t="s">
        <v>1883</v>
      </c>
      <c r="G388" s="10">
        <v>1500000</v>
      </c>
      <c r="H388" s="10"/>
      <c r="I388" s="9" t="s">
        <v>1884</v>
      </c>
    </row>
    <row r="389" spans="1:9" ht="145.19999999999999" x14ac:dyDescent="0.3">
      <c r="A389" s="8" t="s">
        <v>1885</v>
      </c>
      <c r="B389" s="8" t="s">
        <v>1886</v>
      </c>
      <c r="C389" s="9" t="s">
        <v>1887</v>
      </c>
      <c r="D389" s="9" t="s">
        <v>1888</v>
      </c>
      <c r="E389" s="8" t="s">
        <v>1882</v>
      </c>
      <c r="F389" s="8" t="s">
        <v>1889</v>
      </c>
      <c r="G389" s="10">
        <v>2000000</v>
      </c>
      <c r="H389" s="10">
        <v>1000000</v>
      </c>
      <c r="I389" s="9" t="s">
        <v>1890</v>
      </c>
    </row>
    <row r="390" spans="1:9" ht="211.2" x14ac:dyDescent="0.3">
      <c r="A390" s="8" t="s">
        <v>1891</v>
      </c>
      <c r="B390" s="8"/>
      <c r="C390" s="9" t="s">
        <v>1892</v>
      </c>
      <c r="D390" s="9" t="s">
        <v>1893</v>
      </c>
      <c r="E390" s="8" t="s">
        <v>1882</v>
      </c>
      <c r="F390" s="8" t="s">
        <v>1894</v>
      </c>
      <c r="G390" s="10">
        <v>1625000</v>
      </c>
      <c r="H390" s="10"/>
      <c r="I390" s="9" t="s">
        <v>1895</v>
      </c>
    </row>
    <row r="391" spans="1:9" ht="79.2" x14ac:dyDescent="0.3">
      <c r="A391" s="8" t="s">
        <v>1896</v>
      </c>
      <c r="B391" s="8"/>
      <c r="C391" s="9" t="s">
        <v>1897</v>
      </c>
      <c r="D391" s="9" t="s">
        <v>1898</v>
      </c>
      <c r="E391" s="8" t="s">
        <v>1882</v>
      </c>
      <c r="F391" s="8" t="s">
        <v>1899</v>
      </c>
      <c r="G391" s="10">
        <v>2250000</v>
      </c>
      <c r="H391" s="10"/>
      <c r="I391" s="9" t="s">
        <v>1900</v>
      </c>
    </row>
    <row r="392" spans="1:9" ht="105.6" x14ac:dyDescent="0.3">
      <c r="A392" s="8" t="s">
        <v>1901</v>
      </c>
      <c r="B392" s="8" t="s">
        <v>1902</v>
      </c>
      <c r="C392" s="9" t="s">
        <v>1903</v>
      </c>
      <c r="D392" s="9" t="s">
        <v>1888</v>
      </c>
      <c r="E392" s="8" t="s">
        <v>1882</v>
      </c>
      <c r="F392" s="8" t="s">
        <v>1904</v>
      </c>
      <c r="G392" s="10">
        <v>2224396</v>
      </c>
      <c r="H392" s="10">
        <v>2200000</v>
      </c>
      <c r="I392" s="9" t="s">
        <v>1905</v>
      </c>
    </row>
    <row r="393" spans="1:9" ht="92.4" x14ac:dyDescent="0.3">
      <c r="A393" s="8" t="s">
        <v>1906</v>
      </c>
      <c r="B393" s="8" t="s">
        <v>1907</v>
      </c>
      <c r="C393" s="9" t="s">
        <v>1908</v>
      </c>
      <c r="D393" s="9" t="s">
        <v>303</v>
      </c>
      <c r="E393" s="8" t="s">
        <v>1882</v>
      </c>
      <c r="F393" s="8" t="s">
        <v>1894</v>
      </c>
      <c r="G393" s="10">
        <v>1800000</v>
      </c>
      <c r="H393" s="10">
        <v>500000</v>
      </c>
      <c r="I393" s="9" t="s">
        <v>1909</v>
      </c>
    </row>
    <row r="394" spans="1:9" ht="39.6" x14ac:dyDescent="0.3">
      <c r="A394" s="8" t="s">
        <v>1910</v>
      </c>
      <c r="B394" s="8"/>
      <c r="C394" s="9" t="s">
        <v>1911</v>
      </c>
      <c r="D394" s="9" t="s">
        <v>1912</v>
      </c>
      <c r="E394" s="8" t="s">
        <v>1882</v>
      </c>
      <c r="F394" s="8" t="s">
        <v>1913</v>
      </c>
      <c r="G394" s="10">
        <v>1250000</v>
      </c>
      <c r="H394" s="10"/>
      <c r="I394" s="9" t="s">
        <v>1914</v>
      </c>
    </row>
    <row r="395" spans="1:9" ht="39.6" x14ac:dyDescent="0.3">
      <c r="A395" s="8" t="s">
        <v>1915</v>
      </c>
      <c r="B395" s="8"/>
      <c r="C395" s="9" t="s">
        <v>1916</v>
      </c>
      <c r="D395" s="9" t="s">
        <v>1917</v>
      </c>
      <c r="E395" s="8" t="s">
        <v>1882</v>
      </c>
      <c r="F395" s="8" t="s">
        <v>1918</v>
      </c>
      <c r="G395" s="10">
        <v>6000000</v>
      </c>
      <c r="H395" s="10"/>
      <c r="I395" s="9" t="s">
        <v>1919</v>
      </c>
    </row>
    <row r="396" spans="1:9" ht="92.4" x14ac:dyDescent="0.3">
      <c r="A396" s="8" t="s">
        <v>1920</v>
      </c>
      <c r="B396" s="8" t="s">
        <v>1921</v>
      </c>
      <c r="C396" s="9" t="s">
        <v>1922</v>
      </c>
      <c r="D396" s="9" t="s">
        <v>1923</v>
      </c>
      <c r="E396" s="8" t="s">
        <v>1924</v>
      </c>
      <c r="F396" s="8" t="s">
        <v>1925</v>
      </c>
      <c r="G396" s="10">
        <v>2000000</v>
      </c>
      <c r="H396" s="10">
        <v>500000</v>
      </c>
      <c r="I396" s="9" t="s">
        <v>1926</v>
      </c>
    </row>
    <row r="397" spans="1:9" ht="79.2" x14ac:dyDescent="0.3">
      <c r="A397" s="8" t="s">
        <v>1927</v>
      </c>
      <c r="B397" s="8"/>
      <c r="C397" s="9" t="s">
        <v>1928</v>
      </c>
      <c r="D397" s="9" t="s">
        <v>1929</v>
      </c>
      <c r="E397" s="8" t="s">
        <v>1930</v>
      </c>
      <c r="F397" s="8" t="s">
        <v>1931</v>
      </c>
      <c r="G397" s="10">
        <v>23000000</v>
      </c>
      <c r="H397" s="10"/>
      <c r="I397" s="9" t="s">
        <v>1932</v>
      </c>
    </row>
    <row r="398" spans="1:9" ht="145.19999999999999" x14ac:dyDescent="0.3">
      <c r="A398" s="8" t="s">
        <v>1933</v>
      </c>
      <c r="B398" s="8"/>
      <c r="C398" s="9" t="s">
        <v>1934</v>
      </c>
      <c r="D398" s="9" t="s">
        <v>1935</v>
      </c>
      <c r="E398" s="8" t="s">
        <v>1930</v>
      </c>
      <c r="F398" s="8" t="s">
        <v>1936</v>
      </c>
      <c r="G398" s="10">
        <v>5000000</v>
      </c>
      <c r="H398" s="10"/>
      <c r="I398" s="9" t="s">
        <v>1937</v>
      </c>
    </row>
    <row r="399" spans="1:9" ht="145.19999999999999" x14ac:dyDescent="0.3">
      <c r="A399" s="8" t="s">
        <v>1938</v>
      </c>
      <c r="B399" s="8"/>
      <c r="C399" s="9" t="s">
        <v>1939</v>
      </c>
      <c r="D399" s="9" t="s">
        <v>1940</v>
      </c>
      <c r="E399" s="8" t="s">
        <v>1930</v>
      </c>
      <c r="F399" s="8" t="s">
        <v>1941</v>
      </c>
      <c r="G399" s="10">
        <v>3997090</v>
      </c>
      <c r="H399" s="10"/>
      <c r="I399" s="9" t="s">
        <v>1942</v>
      </c>
    </row>
    <row r="400" spans="1:9" ht="132" x14ac:dyDescent="0.3">
      <c r="A400" s="8" t="s">
        <v>1943</v>
      </c>
      <c r="B400" s="8" t="s">
        <v>1944</v>
      </c>
      <c r="C400" s="9" t="s">
        <v>1945</v>
      </c>
      <c r="D400" s="9" t="s">
        <v>1946</v>
      </c>
      <c r="E400" s="8" t="s">
        <v>1930</v>
      </c>
      <c r="F400" s="8" t="s">
        <v>1931</v>
      </c>
      <c r="G400" s="10">
        <v>10000000</v>
      </c>
      <c r="H400" s="10">
        <v>5000000</v>
      </c>
      <c r="I400" s="9" t="s">
        <v>1947</v>
      </c>
    </row>
    <row r="401" spans="1:9" ht="105.6" x14ac:dyDescent="0.3">
      <c r="A401" s="8" t="s">
        <v>1948</v>
      </c>
      <c r="B401" s="8" t="s">
        <v>1949</v>
      </c>
      <c r="C401" s="9" t="s">
        <v>1950</v>
      </c>
      <c r="D401" s="9" t="s">
        <v>1951</v>
      </c>
      <c r="E401" s="8" t="s">
        <v>1930</v>
      </c>
      <c r="F401" s="8" t="s">
        <v>1931</v>
      </c>
      <c r="G401" s="10">
        <v>10000000</v>
      </c>
      <c r="H401" s="10">
        <v>7000000</v>
      </c>
      <c r="I401" s="9" t="s">
        <v>1952</v>
      </c>
    </row>
    <row r="402" spans="1:9" ht="79.2" x14ac:dyDescent="0.3">
      <c r="A402" s="8" t="s">
        <v>1953</v>
      </c>
      <c r="B402" s="8" t="s">
        <v>1954</v>
      </c>
      <c r="C402" s="9" t="s">
        <v>1955</v>
      </c>
      <c r="D402" s="9" t="s">
        <v>1956</v>
      </c>
      <c r="E402" s="8" t="s">
        <v>1930</v>
      </c>
      <c r="F402" s="8" t="s">
        <v>1957</v>
      </c>
      <c r="G402" s="10">
        <v>5000000</v>
      </c>
      <c r="H402" s="10">
        <v>1000000</v>
      </c>
      <c r="I402" s="9" t="s">
        <v>1958</v>
      </c>
    </row>
    <row r="403" spans="1:9" ht="66" x14ac:dyDescent="0.3">
      <c r="A403" s="8" t="s">
        <v>1959</v>
      </c>
      <c r="B403" s="8"/>
      <c r="C403" s="9" t="s">
        <v>1960</v>
      </c>
      <c r="D403" s="9" t="s">
        <v>1961</v>
      </c>
      <c r="E403" s="8" t="s">
        <v>1930</v>
      </c>
      <c r="F403" s="8" t="s">
        <v>1931</v>
      </c>
      <c r="G403" s="10">
        <v>2200000</v>
      </c>
      <c r="H403" s="10"/>
      <c r="I403" s="9" t="s">
        <v>1962</v>
      </c>
    </row>
    <row r="405" spans="1:9" ht="12.9" hidden="1" customHeight="1" x14ac:dyDescent="0.3">
      <c r="F405" s="18" t="s">
        <v>1963</v>
      </c>
      <c r="G405" s="19">
        <f>SUM(G5:G403)</f>
        <v>1716043644</v>
      </c>
      <c r="H405" s="19">
        <f>SUM(H5:H403)</f>
        <v>197450000</v>
      </c>
    </row>
    <row r="406" spans="1:9" ht="12.9" hidden="1" customHeight="1" x14ac:dyDescent="0.3">
      <c r="F406" s="18" t="s">
        <v>1964</v>
      </c>
      <c r="G406" s="2">
        <f>COUNT(G5:G403)</f>
        <v>399</v>
      </c>
      <c r="H406" s="2">
        <f>COUNT(H5:H403)</f>
        <v>156</v>
      </c>
    </row>
    <row r="407" spans="1:9" ht="25.95" hidden="1" customHeight="1" x14ac:dyDescent="0.3">
      <c r="F407" s="20" t="s">
        <v>1965</v>
      </c>
      <c r="G407" s="21">
        <f>SUBTOTAL(109,G5:G403)</f>
        <v>1716043644</v>
      </c>
      <c r="H407" s="21">
        <f>SUBTOTAL(109,H5:H403)</f>
        <v>197450000</v>
      </c>
    </row>
    <row r="408" spans="1:9" ht="12.9" hidden="1" customHeight="1" x14ac:dyDescent="0.3">
      <c r="F408" s="22" t="s">
        <v>1966</v>
      </c>
      <c r="G408" s="23">
        <f>SUBTOTAL(102,G5:G403)</f>
        <v>399</v>
      </c>
      <c r="H408" s="23">
        <f>SUBTOTAL(102,H5:H403)</f>
        <v>156</v>
      </c>
    </row>
  </sheetData>
  <mergeCells count="3">
    <mergeCell ref="C1:I1"/>
    <mergeCell ref="C2:I2"/>
    <mergeCell ref="C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DC12B-2DAF-4538-8183-E2043551F879}">
  <dimension ref="A1:I507"/>
  <sheetViews>
    <sheetView topLeftCell="C1" workbookViewId="0">
      <selection sqref="A1:XFD1048576"/>
    </sheetView>
  </sheetViews>
  <sheetFormatPr defaultRowHeight="14.4" x14ac:dyDescent="0.3"/>
  <cols>
    <col min="1" max="1" width="14.33203125" style="52" hidden="1" customWidth="1"/>
    <col min="2" max="2" width="12.6640625" style="52" hidden="1" customWidth="1"/>
    <col min="3" max="4" width="28.6640625" style="53" customWidth="1"/>
    <col min="5" max="5" width="14.6640625" style="54" customWidth="1"/>
    <col min="6" max="6" width="14.6640625" style="53" customWidth="1"/>
    <col min="7" max="7" width="15.88671875" style="55" customWidth="1"/>
    <col min="8" max="8" width="14.88671875" style="54" customWidth="1"/>
    <col min="9" max="9" width="100.6640625" style="53" customWidth="1"/>
  </cols>
  <sheetData>
    <row r="1" spans="1:9" s="2" customFormat="1" ht="27" customHeight="1" x14ac:dyDescent="0.3">
      <c r="A1" s="25"/>
      <c r="B1" s="1"/>
      <c r="C1" s="111" t="s">
        <v>0</v>
      </c>
      <c r="D1" s="111"/>
      <c r="E1" s="111"/>
      <c r="F1" s="111"/>
      <c r="G1" s="111"/>
      <c r="H1" s="111"/>
      <c r="I1" s="111"/>
    </row>
    <row r="2" spans="1:9" s="2" customFormat="1" ht="27" customHeight="1" x14ac:dyDescent="0.3">
      <c r="A2" s="25"/>
      <c r="B2" s="1"/>
      <c r="C2" s="112" t="s">
        <v>1967</v>
      </c>
      <c r="D2" s="112"/>
      <c r="E2" s="112"/>
      <c r="F2" s="112"/>
      <c r="G2" s="112"/>
      <c r="H2" s="112"/>
      <c r="I2" s="112"/>
    </row>
    <row r="3" spans="1:9" s="2" customFormat="1" ht="27" customHeight="1" thickBot="1" x14ac:dyDescent="0.35">
      <c r="A3" s="25"/>
      <c r="B3" s="1"/>
      <c r="C3" s="113" t="s">
        <v>1968</v>
      </c>
      <c r="D3" s="113"/>
      <c r="E3" s="113"/>
      <c r="F3" s="113"/>
      <c r="G3" s="113"/>
      <c r="H3" s="113"/>
      <c r="I3" s="113"/>
    </row>
    <row r="4" spans="1:9" s="28" customFormat="1" ht="50.7" customHeight="1" thickBot="1" x14ac:dyDescent="0.35">
      <c r="A4" s="26" t="s">
        <v>3</v>
      </c>
      <c r="B4" s="3" t="s">
        <v>4</v>
      </c>
      <c r="C4" s="3" t="s">
        <v>5</v>
      </c>
      <c r="D4" s="3" t="s">
        <v>6</v>
      </c>
      <c r="E4" s="3" t="s">
        <v>7</v>
      </c>
      <c r="F4" s="3" t="s">
        <v>8</v>
      </c>
      <c r="G4" s="3" t="s">
        <v>9</v>
      </c>
      <c r="H4" s="3" t="s">
        <v>10</v>
      </c>
      <c r="I4" s="27" t="s">
        <v>11</v>
      </c>
    </row>
    <row r="5" spans="1:9" ht="52.8" x14ac:dyDescent="0.3">
      <c r="A5" s="29">
        <v>201802270751</v>
      </c>
      <c r="B5" s="29"/>
      <c r="C5" s="30" t="s">
        <v>1969</v>
      </c>
      <c r="D5" s="30" t="s">
        <v>1970</v>
      </c>
      <c r="E5" s="31" t="s">
        <v>1971</v>
      </c>
      <c r="F5" s="30" t="s">
        <v>1972</v>
      </c>
      <c r="G5" s="32">
        <v>4000000</v>
      </c>
      <c r="H5" s="33"/>
      <c r="I5" s="30" t="s">
        <v>1973</v>
      </c>
    </row>
    <row r="6" spans="1:9" ht="92.4" x14ac:dyDescent="0.3">
      <c r="A6" s="29">
        <v>201802271014</v>
      </c>
      <c r="B6" s="29"/>
      <c r="C6" s="30" t="s">
        <v>1974</v>
      </c>
      <c r="D6" s="30" t="s">
        <v>1975</v>
      </c>
      <c r="E6" s="31" t="s">
        <v>1971</v>
      </c>
      <c r="F6" s="30" t="s">
        <v>1976</v>
      </c>
      <c r="G6" s="32">
        <v>1000000</v>
      </c>
      <c r="H6" s="33"/>
      <c r="I6" s="30" t="s">
        <v>1977</v>
      </c>
    </row>
    <row r="7" spans="1:9" ht="66" x14ac:dyDescent="0.3">
      <c r="A7" s="29">
        <v>201802270680</v>
      </c>
      <c r="B7" s="29"/>
      <c r="C7" s="30" t="s">
        <v>1978</v>
      </c>
      <c r="D7" s="30" t="s">
        <v>15</v>
      </c>
      <c r="E7" s="31" t="s">
        <v>16</v>
      </c>
      <c r="F7" s="30" t="s">
        <v>17</v>
      </c>
      <c r="G7" s="32">
        <v>2250000</v>
      </c>
      <c r="H7" s="33">
        <v>1000000</v>
      </c>
      <c r="I7" s="30" t="s">
        <v>1979</v>
      </c>
    </row>
    <row r="8" spans="1:9" ht="66" x14ac:dyDescent="0.3">
      <c r="A8" s="29">
        <v>201802270947</v>
      </c>
      <c r="B8" s="29"/>
      <c r="C8" s="30" t="s">
        <v>1980</v>
      </c>
      <c r="D8" s="30" t="s">
        <v>1981</v>
      </c>
      <c r="E8" s="31" t="s">
        <v>16</v>
      </c>
      <c r="F8" s="30" t="s">
        <v>17</v>
      </c>
      <c r="G8" s="32">
        <v>5000000</v>
      </c>
      <c r="H8" s="33"/>
      <c r="I8" s="30" t="s">
        <v>1982</v>
      </c>
    </row>
    <row r="9" spans="1:9" ht="66" x14ac:dyDescent="0.3">
      <c r="A9" s="34">
        <v>201802270765</v>
      </c>
      <c r="B9" s="34"/>
      <c r="C9" s="35" t="s">
        <v>1983</v>
      </c>
      <c r="D9" s="35" t="s">
        <v>1984</v>
      </c>
      <c r="E9" s="36" t="s">
        <v>16</v>
      </c>
      <c r="F9" s="35" t="s">
        <v>17</v>
      </c>
      <c r="G9" s="37">
        <v>1000000</v>
      </c>
      <c r="H9" s="38"/>
      <c r="I9" s="35" t="s">
        <v>1985</v>
      </c>
    </row>
    <row r="10" spans="1:9" ht="79.2" x14ac:dyDescent="0.3">
      <c r="A10" s="34">
        <v>201802271060</v>
      </c>
      <c r="B10" s="34"/>
      <c r="C10" s="35" t="s">
        <v>1986</v>
      </c>
      <c r="D10" s="35" t="s">
        <v>26</v>
      </c>
      <c r="E10" s="36" t="s">
        <v>16</v>
      </c>
      <c r="F10" s="35" t="s">
        <v>17</v>
      </c>
      <c r="G10" s="37">
        <v>1500000</v>
      </c>
      <c r="H10" s="38">
        <v>1000000</v>
      </c>
      <c r="I10" s="35" t="s">
        <v>1987</v>
      </c>
    </row>
    <row r="11" spans="1:9" ht="52.8" x14ac:dyDescent="0.3">
      <c r="A11" s="34">
        <v>201802260626</v>
      </c>
      <c r="B11" s="34"/>
      <c r="C11" s="35" t="s">
        <v>1988</v>
      </c>
      <c r="D11" s="35" t="s">
        <v>1989</v>
      </c>
      <c r="E11" s="36" t="s">
        <v>16</v>
      </c>
      <c r="F11" s="35" t="s">
        <v>17</v>
      </c>
      <c r="G11" s="37">
        <v>5000000</v>
      </c>
      <c r="H11" s="38">
        <v>1000000</v>
      </c>
      <c r="I11" s="35" t="s">
        <v>1990</v>
      </c>
    </row>
    <row r="12" spans="1:9" ht="39.6" x14ac:dyDescent="0.3">
      <c r="A12" s="34">
        <v>201802270792</v>
      </c>
      <c r="B12" s="34"/>
      <c r="C12" s="35" t="s">
        <v>29</v>
      </c>
      <c r="D12" s="35" t="s">
        <v>30</v>
      </c>
      <c r="E12" s="36" t="s">
        <v>16</v>
      </c>
      <c r="F12" s="35" t="s">
        <v>31</v>
      </c>
      <c r="G12" s="37">
        <v>2000000</v>
      </c>
      <c r="H12" s="38"/>
      <c r="I12" s="35" t="s">
        <v>1991</v>
      </c>
    </row>
    <row r="13" spans="1:9" ht="105.6" x14ac:dyDescent="0.3">
      <c r="A13" s="34">
        <v>201802260487</v>
      </c>
      <c r="B13" s="34"/>
      <c r="C13" s="35" t="s">
        <v>1992</v>
      </c>
      <c r="D13" s="35" t="s">
        <v>40</v>
      </c>
      <c r="E13" s="36" t="s">
        <v>16</v>
      </c>
      <c r="F13" s="35" t="s">
        <v>17</v>
      </c>
      <c r="G13" s="37">
        <v>750000</v>
      </c>
      <c r="H13" s="38"/>
      <c r="I13" s="35" t="s">
        <v>1993</v>
      </c>
    </row>
    <row r="14" spans="1:9" ht="52.8" x14ac:dyDescent="0.3">
      <c r="A14" s="34">
        <v>201802250391</v>
      </c>
      <c r="B14" s="34"/>
      <c r="C14" s="35" t="s">
        <v>1994</v>
      </c>
      <c r="D14" s="35" t="s">
        <v>1995</v>
      </c>
      <c r="E14" s="36" t="s">
        <v>16</v>
      </c>
      <c r="F14" s="35" t="s">
        <v>17</v>
      </c>
      <c r="G14" s="37">
        <v>1250000</v>
      </c>
      <c r="H14" s="38">
        <v>500000</v>
      </c>
      <c r="I14" s="35" t="s">
        <v>1996</v>
      </c>
    </row>
    <row r="15" spans="1:9" ht="105.6" x14ac:dyDescent="0.3">
      <c r="A15" s="34">
        <v>201802271043</v>
      </c>
      <c r="B15" s="34"/>
      <c r="C15" s="35" t="s">
        <v>1997</v>
      </c>
      <c r="D15" s="35" t="s">
        <v>44</v>
      </c>
      <c r="E15" s="36" t="s">
        <v>16</v>
      </c>
      <c r="F15" s="35" t="s">
        <v>17</v>
      </c>
      <c r="G15" s="37">
        <v>5000000</v>
      </c>
      <c r="H15" s="38"/>
      <c r="I15" s="35" t="s">
        <v>1998</v>
      </c>
    </row>
    <row r="16" spans="1:9" ht="132" x14ac:dyDescent="0.3">
      <c r="A16" s="34">
        <v>201802270921</v>
      </c>
      <c r="B16" s="34"/>
      <c r="C16" s="35" t="s">
        <v>1999</v>
      </c>
      <c r="D16" s="35" t="s">
        <v>2000</v>
      </c>
      <c r="E16" s="36" t="s">
        <v>16</v>
      </c>
      <c r="F16" s="35" t="s">
        <v>17</v>
      </c>
      <c r="G16" s="37">
        <v>616000</v>
      </c>
      <c r="H16" s="38">
        <v>500000</v>
      </c>
      <c r="I16" s="35" t="s">
        <v>2001</v>
      </c>
    </row>
    <row r="17" spans="1:9" ht="92.4" x14ac:dyDescent="0.3">
      <c r="A17" s="34">
        <v>201802270972</v>
      </c>
      <c r="B17" s="34"/>
      <c r="C17" s="35" t="s">
        <v>2002</v>
      </c>
      <c r="D17" s="35" t="s">
        <v>2003</v>
      </c>
      <c r="E17" s="36" t="s">
        <v>16</v>
      </c>
      <c r="F17" s="35" t="s">
        <v>2004</v>
      </c>
      <c r="G17" s="37">
        <v>1487991</v>
      </c>
      <c r="H17" s="38">
        <v>500000</v>
      </c>
      <c r="I17" s="35" t="s">
        <v>2005</v>
      </c>
    </row>
    <row r="18" spans="1:9" ht="79.2" x14ac:dyDescent="0.3">
      <c r="A18" s="34">
        <v>201802271033</v>
      </c>
      <c r="B18" s="34"/>
      <c r="C18" s="35" t="s">
        <v>2006</v>
      </c>
      <c r="D18" s="35" t="s">
        <v>2007</v>
      </c>
      <c r="E18" s="36" t="s">
        <v>16</v>
      </c>
      <c r="F18" s="35" t="s">
        <v>2008</v>
      </c>
      <c r="G18" s="37">
        <v>500000</v>
      </c>
      <c r="H18" s="38">
        <v>500000</v>
      </c>
      <c r="I18" s="35" t="s">
        <v>2009</v>
      </c>
    </row>
    <row r="19" spans="1:9" ht="79.2" x14ac:dyDescent="0.3">
      <c r="A19" s="34">
        <v>201802271039</v>
      </c>
      <c r="B19" s="34"/>
      <c r="C19" s="35" t="s">
        <v>2010</v>
      </c>
      <c r="D19" s="35" t="s">
        <v>2011</v>
      </c>
      <c r="E19" s="36" t="s">
        <v>16</v>
      </c>
      <c r="F19" s="35" t="s">
        <v>60</v>
      </c>
      <c r="G19" s="37">
        <v>1000000</v>
      </c>
      <c r="H19" s="38">
        <v>500000</v>
      </c>
      <c r="I19" s="35" t="s">
        <v>2012</v>
      </c>
    </row>
    <row r="20" spans="1:9" ht="52.8" x14ac:dyDescent="0.3">
      <c r="A20" s="34">
        <v>201802260529</v>
      </c>
      <c r="B20" s="34"/>
      <c r="C20" s="35" t="s">
        <v>2013</v>
      </c>
      <c r="D20" s="35" t="s">
        <v>2014</v>
      </c>
      <c r="E20" s="36" t="s">
        <v>16</v>
      </c>
      <c r="F20" s="35" t="s">
        <v>17</v>
      </c>
      <c r="G20" s="37">
        <v>2500000</v>
      </c>
      <c r="H20" s="38"/>
      <c r="I20" s="35" t="s">
        <v>2015</v>
      </c>
    </row>
    <row r="21" spans="1:9" ht="39.6" x14ac:dyDescent="0.3">
      <c r="A21" s="34">
        <v>201802220223</v>
      </c>
      <c r="B21" s="34"/>
      <c r="C21" s="35" t="s">
        <v>2016</v>
      </c>
      <c r="D21" s="35" t="s">
        <v>2017</v>
      </c>
      <c r="E21" s="36" t="s">
        <v>16</v>
      </c>
      <c r="F21" s="35" t="s">
        <v>17</v>
      </c>
      <c r="G21" s="37">
        <v>1900000</v>
      </c>
      <c r="H21" s="38"/>
      <c r="I21" s="35" t="s">
        <v>2018</v>
      </c>
    </row>
    <row r="22" spans="1:9" ht="66" x14ac:dyDescent="0.3">
      <c r="A22" s="34">
        <v>201802270861</v>
      </c>
      <c r="B22" s="34"/>
      <c r="C22" s="35" t="s">
        <v>2019</v>
      </c>
      <c r="D22" s="35" t="s">
        <v>36</v>
      </c>
      <c r="E22" s="36" t="s">
        <v>16</v>
      </c>
      <c r="F22" s="35" t="s">
        <v>54</v>
      </c>
      <c r="G22" s="37">
        <v>3000000</v>
      </c>
      <c r="H22" s="38">
        <v>500000</v>
      </c>
      <c r="I22" s="35" t="s">
        <v>2020</v>
      </c>
    </row>
    <row r="23" spans="1:9" ht="52.8" x14ac:dyDescent="0.3">
      <c r="A23" s="34">
        <v>201802260620</v>
      </c>
      <c r="B23" s="34"/>
      <c r="C23" s="35" t="s">
        <v>2021</v>
      </c>
      <c r="D23" s="35" t="s">
        <v>2022</v>
      </c>
      <c r="E23" s="36" t="s">
        <v>16</v>
      </c>
      <c r="F23" s="35" t="s">
        <v>17</v>
      </c>
      <c r="G23" s="37">
        <v>3484695</v>
      </c>
      <c r="H23" s="38"/>
      <c r="I23" s="35" t="s">
        <v>2023</v>
      </c>
    </row>
    <row r="24" spans="1:9" ht="39.6" x14ac:dyDescent="0.3">
      <c r="A24" s="34">
        <v>201802260485</v>
      </c>
      <c r="B24" s="34"/>
      <c r="C24" s="35" t="s">
        <v>2024</v>
      </c>
      <c r="D24" s="35" t="s">
        <v>88</v>
      </c>
      <c r="E24" s="36" t="s">
        <v>16</v>
      </c>
      <c r="F24" s="35" t="s">
        <v>17</v>
      </c>
      <c r="G24" s="37">
        <v>7500000</v>
      </c>
      <c r="H24" s="38">
        <v>2000000</v>
      </c>
      <c r="I24" s="35" t="s">
        <v>2025</v>
      </c>
    </row>
    <row r="25" spans="1:9" ht="66" x14ac:dyDescent="0.3">
      <c r="A25" s="34">
        <v>201802220210</v>
      </c>
      <c r="B25" s="34"/>
      <c r="C25" s="35" t="s">
        <v>2026</v>
      </c>
      <c r="D25" s="35" t="s">
        <v>2027</v>
      </c>
      <c r="E25" s="36" t="s">
        <v>16</v>
      </c>
      <c r="F25" s="35" t="s">
        <v>220</v>
      </c>
      <c r="G25" s="37">
        <v>1000000</v>
      </c>
      <c r="H25" s="38"/>
      <c r="I25" s="35" t="s">
        <v>2028</v>
      </c>
    </row>
    <row r="26" spans="1:9" ht="92.4" x14ac:dyDescent="0.3">
      <c r="A26" s="34">
        <v>201802271032</v>
      </c>
      <c r="B26" s="34"/>
      <c r="C26" s="35" t="s">
        <v>2029</v>
      </c>
      <c r="D26" s="35" t="s">
        <v>2030</v>
      </c>
      <c r="E26" s="36" t="s">
        <v>16</v>
      </c>
      <c r="F26" s="35" t="s">
        <v>17</v>
      </c>
      <c r="G26" s="37">
        <v>5000000</v>
      </c>
      <c r="H26" s="38">
        <v>1000000</v>
      </c>
      <c r="I26" s="35" t="s">
        <v>2031</v>
      </c>
    </row>
    <row r="27" spans="1:9" ht="52.8" x14ac:dyDescent="0.3">
      <c r="A27" s="34">
        <v>201802270637</v>
      </c>
      <c r="B27" s="34"/>
      <c r="C27" s="35" t="s">
        <v>2032</v>
      </c>
      <c r="D27" s="35" t="s">
        <v>120</v>
      </c>
      <c r="E27" s="36" t="s">
        <v>16</v>
      </c>
      <c r="F27" s="35" t="s">
        <v>17</v>
      </c>
      <c r="G27" s="37">
        <v>1313750</v>
      </c>
      <c r="H27" s="38">
        <v>1000000</v>
      </c>
      <c r="I27" s="35" t="s">
        <v>2033</v>
      </c>
    </row>
    <row r="28" spans="1:9" ht="52.8" x14ac:dyDescent="0.3">
      <c r="A28" s="34">
        <v>201802271061</v>
      </c>
      <c r="B28" s="34"/>
      <c r="C28" s="35" t="s">
        <v>2034</v>
      </c>
      <c r="D28" s="35" t="s">
        <v>2035</v>
      </c>
      <c r="E28" s="36" t="s">
        <v>16</v>
      </c>
      <c r="F28" s="35" t="s">
        <v>2036</v>
      </c>
      <c r="G28" s="37">
        <v>500000</v>
      </c>
      <c r="H28" s="38">
        <v>500000</v>
      </c>
      <c r="I28" s="35" t="s">
        <v>2037</v>
      </c>
    </row>
    <row r="29" spans="1:9" ht="79.2" x14ac:dyDescent="0.3">
      <c r="A29" s="34">
        <v>201802270968</v>
      </c>
      <c r="B29" s="34"/>
      <c r="C29" s="35" t="s">
        <v>2038</v>
      </c>
      <c r="D29" s="35" t="s">
        <v>2039</v>
      </c>
      <c r="E29" s="36" t="s">
        <v>16</v>
      </c>
      <c r="F29" s="35" t="s">
        <v>2040</v>
      </c>
      <c r="G29" s="37">
        <v>1500000</v>
      </c>
      <c r="H29" s="38">
        <v>1000000</v>
      </c>
      <c r="I29" s="35" t="s">
        <v>2041</v>
      </c>
    </row>
    <row r="30" spans="1:9" ht="92.4" x14ac:dyDescent="0.3">
      <c r="A30" s="34">
        <v>201802270834</v>
      </c>
      <c r="B30" s="34"/>
      <c r="C30" s="35" t="s">
        <v>2042</v>
      </c>
      <c r="D30" s="35" t="s">
        <v>2043</v>
      </c>
      <c r="E30" s="36" t="s">
        <v>16</v>
      </c>
      <c r="F30" s="35" t="s">
        <v>31</v>
      </c>
      <c r="G30" s="37">
        <v>5000000</v>
      </c>
      <c r="H30" s="38"/>
      <c r="I30" s="35" t="s">
        <v>2044</v>
      </c>
    </row>
    <row r="31" spans="1:9" ht="79.2" x14ac:dyDescent="0.3">
      <c r="A31" s="34">
        <v>201802271022</v>
      </c>
      <c r="B31" s="34"/>
      <c r="C31" s="35" t="s">
        <v>2045</v>
      </c>
      <c r="D31" s="35" t="s">
        <v>31</v>
      </c>
      <c r="E31" s="36" t="s">
        <v>16</v>
      </c>
      <c r="F31" s="35" t="s">
        <v>31</v>
      </c>
      <c r="G31" s="37">
        <v>680000</v>
      </c>
      <c r="H31" s="38">
        <v>500000</v>
      </c>
      <c r="I31" s="35" t="s">
        <v>2046</v>
      </c>
    </row>
    <row r="32" spans="1:9" ht="105.6" x14ac:dyDescent="0.3">
      <c r="A32" s="34">
        <v>201802210144</v>
      </c>
      <c r="B32" s="34"/>
      <c r="C32" s="35" t="s">
        <v>96</v>
      </c>
      <c r="D32" s="35" t="s">
        <v>2047</v>
      </c>
      <c r="E32" s="36" t="s">
        <v>16</v>
      </c>
      <c r="F32" s="35" t="s">
        <v>17</v>
      </c>
      <c r="G32" s="37">
        <v>8500000</v>
      </c>
      <c r="H32" s="38"/>
      <c r="I32" s="35" t="s">
        <v>2048</v>
      </c>
    </row>
    <row r="33" spans="1:9" ht="66" x14ac:dyDescent="0.3">
      <c r="A33" s="34">
        <v>201802270660</v>
      </c>
      <c r="B33" s="34"/>
      <c r="C33" s="35" t="s">
        <v>2049</v>
      </c>
      <c r="D33" s="35" t="s">
        <v>101</v>
      </c>
      <c r="E33" s="36" t="s">
        <v>16</v>
      </c>
      <c r="F33" s="35" t="s">
        <v>17</v>
      </c>
      <c r="G33" s="37">
        <v>2500000</v>
      </c>
      <c r="H33" s="38"/>
      <c r="I33" s="35" t="s">
        <v>2050</v>
      </c>
    </row>
    <row r="34" spans="1:9" ht="52.8" x14ac:dyDescent="0.3">
      <c r="A34" s="34">
        <v>201802270671</v>
      </c>
      <c r="B34" s="34"/>
      <c r="C34" s="35" t="s">
        <v>2051</v>
      </c>
      <c r="D34" s="35" t="s">
        <v>2052</v>
      </c>
      <c r="E34" s="36" t="s">
        <v>16</v>
      </c>
      <c r="F34" s="35" t="s">
        <v>17</v>
      </c>
      <c r="G34" s="37">
        <v>5000000</v>
      </c>
      <c r="H34" s="38">
        <v>2000000</v>
      </c>
      <c r="I34" s="35" t="s">
        <v>2053</v>
      </c>
    </row>
    <row r="35" spans="1:9" ht="26.4" x14ac:dyDescent="0.3">
      <c r="A35" s="34">
        <v>201802260527</v>
      </c>
      <c r="B35" s="34"/>
      <c r="C35" s="35" t="s">
        <v>2054</v>
      </c>
      <c r="D35" s="35" t="s">
        <v>2055</v>
      </c>
      <c r="E35" s="36" t="s">
        <v>16</v>
      </c>
      <c r="F35" s="35" t="s">
        <v>298</v>
      </c>
      <c r="G35" s="37">
        <v>1225350</v>
      </c>
      <c r="H35" s="38">
        <v>750000</v>
      </c>
      <c r="I35" s="35" t="s">
        <v>2056</v>
      </c>
    </row>
    <row r="36" spans="1:9" ht="39.6" x14ac:dyDescent="0.3">
      <c r="A36" s="34">
        <v>201802260523</v>
      </c>
      <c r="B36" s="34" t="s">
        <v>2057</v>
      </c>
      <c r="C36" s="35" t="s">
        <v>2058</v>
      </c>
      <c r="D36" s="35" t="s">
        <v>2059</v>
      </c>
      <c r="E36" s="36" t="s">
        <v>16</v>
      </c>
      <c r="F36" s="35" t="s">
        <v>17</v>
      </c>
      <c r="G36" s="37">
        <v>1500000</v>
      </c>
      <c r="H36" s="38">
        <v>750000</v>
      </c>
      <c r="I36" s="35" t="s">
        <v>2060</v>
      </c>
    </row>
    <row r="37" spans="1:9" ht="52.8" x14ac:dyDescent="0.3">
      <c r="A37" s="34">
        <v>201802270769</v>
      </c>
      <c r="B37" s="34"/>
      <c r="C37" s="35" t="s">
        <v>139</v>
      </c>
      <c r="D37" s="35" t="s">
        <v>140</v>
      </c>
      <c r="E37" s="36" t="s">
        <v>16</v>
      </c>
      <c r="F37" s="35" t="s">
        <v>17</v>
      </c>
      <c r="G37" s="37">
        <v>1894545</v>
      </c>
      <c r="H37" s="38">
        <v>750000</v>
      </c>
      <c r="I37" s="35" t="s">
        <v>2061</v>
      </c>
    </row>
    <row r="38" spans="1:9" ht="52.8" x14ac:dyDescent="0.3">
      <c r="A38" s="34">
        <v>201802270795</v>
      </c>
      <c r="B38" s="34"/>
      <c r="C38" s="35" t="s">
        <v>2062</v>
      </c>
      <c r="D38" s="35" t="s">
        <v>2063</v>
      </c>
      <c r="E38" s="36" t="s">
        <v>16</v>
      </c>
      <c r="F38" s="35" t="s">
        <v>152</v>
      </c>
      <c r="G38" s="37">
        <v>3000000</v>
      </c>
      <c r="H38" s="38"/>
      <c r="I38" s="35" t="s">
        <v>2064</v>
      </c>
    </row>
    <row r="39" spans="1:9" ht="26.4" x14ac:dyDescent="0.3">
      <c r="A39" s="34">
        <v>201802230314</v>
      </c>
      <c r="B39" s="34"/>
      <c r="C39" s="35" t="s">
        <v>2065</v>
      </c>
      <c r="D39" s="35" t="s">
        <v>2066</v>
      </c>
      <c r="E39" s="36" t="s">
        <v>16</v>
      </c>
      <c r="F39" s="35" t="s">
        <v>17</v>
      </c>
      <c r="G39" s="37">
        <v>4000000</v>
      </c>
      <c r="H39" s="38">
        <v>500000</v>
      </c>
      <c r="I39" s="35" t="s">
        <v>2067</v>
      </c>
    </row>
    <row r="40" spans="1:9" ht="79.2" x14ac:dyDescent="0.3">
      <c r="A40" s="34">
        <v>201802270683</v>
      </c>
      <c r="B40" s="34"/>
      <c r="C40" s="35" t="s">
        <v>2068</v>
      </c>
      <c r="D40" s="35" t="s">
        <v>127</v>
      </c>
      <c r="E40" s="36" t="s">
        <v>16</v>
      </c>
      <c r="F40" s="35" t="s">
        <v>17</v>
      </c>
      <c r="G40" s="37">
        <v>5000000</v>
      </c>
      <c r="H40" s="38">
        <v>2000000</v>
      </c>
      <c r="I40" s="35" t="s">
        <v>2069</v>
      </c>
    </row>
    <row r="41" spans="1:9" ht="52.8" x14ac:dyDescent="0.3">
      <c r="A41" s="34">
        <v>201802250402</v>
      </c>
      <c r="B41" s="34"/>
      <c r="C41" s="35" t="s">
        <v>2070</v>
      </c>
      <c r="D41" s="35" t="s">
        <v>2071</v>
      </c>
      <c r="E41" s="36" t="s">
        <v>16</v>
      </c>
      <c r="F41" s="35" t="s">
        <v>170</v>
      </c>
      <c r="G41" s="37">
        <v>1627879</v>
      </c>
      <c r="H41" s="38"/>
      <c r="I41" s="35" t="s">
        <v>2072</v>
      </c>
    </row>
    <row r="42" spans="1:9" ht="26.4" x14ac:dyDescent="0.3">
      <c r="A42" s="34">
        <v>201802270824</v>
      </c>
      <c r="B42" s="34"/>
      <c r="C42" s="35" t="s">
        <v>2073</v>
      </c>
      <c r="D42" s="35" t="s">
        <v>2074</v>
      </c>
      <c r="E42" s="36" t="s">
        <v>16</v>
      </c>
      <c r="F42" s="35" t="s">
        <v>2004</v>
      </c>
      <c r="G42" s="37">
        <v>25000000</v>
      </c>
      <c r="H42" s="38"/>
      <c r="I42" s="35" t="s">
        <v>2075</v>
      </c>
    </row>
    <row r="43" spans="1:9" ht="26.4" x14ac:dyDescent="0.3">
      <c r="A43" s="34">
        <v>201802270822</v>
      </c>
      <c r="B43" s="34"/>
      <c r="C43" s="35" t="s">
        <v>2076</v>
      </c>
      <c r="D43" s="35" t="s">
        <v>2077</v>
      </c>
      <c r="E43" s="36" t="s">
        <v>16</v>
      </c>
      <c r="F43" s="35" t="s">
        <v>179</v>
      </c>
      <c r="G43" s="37">
        <v>1553868</v>
      </c>
      <c r="H43" s="38">
        <v>500000</v>
      </c>
      <c r="I43" s="35" t="s">
        <v>2078</v>
      </c>
    </row>
    <row r="44" spans="1:9" ht="39.6" x14ac:dyDescent="0.3">
      <c r="A44" s="34">
        <v>201802260568</v>
      </c>
      <c r="B44" s="34"/>
      <c r="C44" s="35" t="s">
        <v>2079</v>
      </c>
      <c r="D44" s="35" t="s">
        <v>179</v>
      </c>
      <c r="E44" s="36" t="s">
        <v>16</v>
      </c>
      <c r="F44" s="35" t="s">
        <v>179</v>
      </c>
      <c r="G44" s="37">
        <v>5000000</v>
      </c>
      <c r="H44" s="38"/>
      <c r="I44" s="35" t="s">
        <v>2080</v>
      </c>
    </row>
    <row r="45" spans="1:9" ht="39.6" x14ac:dyDescent="0.3">
      <c r="A45" s="34">
        <v>201802220178</v>
      </c>
      <c r="B45" s="34"/>
      <c r="C45" s="35" t="s">
        <v>2081</v>
      </c>
      <c r="D45" s="35" t="s">
        <v>178</v>
      </c>
      <c r="E45" s="36" t="s">
        <v>16</v>
      </c>
      <c r="F45" s="35" t="s">
        <v>179</v>
      </c>
      <c r="G45" s="37">
        <v>3000000</v>
      </c>
      <c r="H45" s="38"/>
      <c r="I45" s="35" t="s">
        <v>2082</v>
      </c>
    </row>
    <row r="46" spans="1:9" ht="52.8" x14ac:dyDescent="0.3">
      <c r="A46" s="34">
        <v>201802270633</v>
      </c>
      <c r="B46" s="34"/>
      <c r="C46" s="35" t="s">
        <v>2083</v>
      </c>
      <c r="D46" s="35" t="s">
        <v>120</v>
      </c>
      <c r="E46" s="36" t="s">
        <v>16</v>
      </c>
      <c r="F46" s="35" t="s">
        <v>17</v>
      </c>
      <c r="G46" s="37">
        <v>13950000</v>
      </c>
      <c r="H46" s="38"/>
      <c r="I46" s="35" t="s">
        <v>2084</v>
      </c>
    </row>
    <row r="47" spans="1:9" ht="118.8" x14ac:dyDescent="0.3">
      <c r="A47" s="34">
        <v>201802271017</v>
      </c>
      <c r="B47" s="34"/>
      <c r="C47" s="35" t="s">
        <v>2085</v>
      </c>
      <c r="D47" s="35" t="s">
        <v>2086</v>
      </c>
      <c r="E47" s="36" t="s">
        <v>16</v>
      </c>
      <c r="F47" s="35" t="s">
        <v>17</v>
      </c>
      <c r="G47" s="37">
        <v>3000000</v>
      </c>
      <c r="H47" s="38">
        <v>2000000</v>
      </c>
      <c r="I47" s="35" t="s">
        <v>2087</v>
      </c>
    </row>
    <row r="48" spans="1:9" ht="66" x14ac:dyDescent="0.3">
      <c r="A48" s="34">
        <v>201802271053</v>
      </c>
      <c r="B48" s="34"/>
      <c r="C48" s="35" t="s">
        <v>2088</v>
      </c>
      <c r="D48" s="35" t="s">
        <v>2089</v>
      </c>
      <c r="E48" s="36" t="s">
        <v>16</v>
      </c>
      <c r="F48" s="35" t="s">
        <v>17</v>
      </c>
      <c r="G48" s="37">
        <v>10000000</v>
      </c>
      <c r="H48" s="38"/>
      <c r="I48" s="35" t="s">
        <v>2090</v>
      </c>
    </row>
    <row r="49" spans="1:9" ht="92.4" x14ac:dyDescent="0.3">
      <c r="A49" s="34">
        <v>201802270970</v>
      </c>
      <c r="B49" s="34"/>
      <c r="C49" s="35" t="s">
        <v>2091</v>
      </c>
      <c r="D49" s="35" t="s">
        <v>2092</v>
      </c>
      <c r="E49" s="36" t="s">
        <v>16</v>
      </c>
      <c r="F49" s="35" t="s">
        <v>17</v>
      </c>
      <c r="G49" s="37">
        <v>2000000</v>
      </c>
      <c r="H49" s="38"/>
      <c r="I49" s="35" t="s">
        <v>2093</v>
      </c>
    </row>
    <row r="50" spans="1:9" ht="92.4" x14ac:dyDescent="0.3">
      <c r="A50" s="34">
        <v>201802270980</v>
      </c>
      <c r="B50" s="34"/>
      <c r="C50" s="35" t="s">
        <v>2094</v>
      </c>
      <c r="D50" s="35" t="s">
        <v>237</v>
      </c>
      <c r="E50" s="36" t="s">
        <v>16</v>
      </c>
      <c r="F50" s="35" t="s">
        <v>17</v>
      </c>
      <c r="G50" s="37">
        <v>2222308</v>
      </c>
      <c r="H50" s="38">
        <v>1000000</v>
      </c>
      <c r="I50" s="35" t="s">
        <v>2095</v>
      </c>
    </row>
    <row r="51" spans="1:9" ht="66" x14ac:dyDescent="0.3">
      <c r="A51" s="34">
        <v>201802270662</v>
      </c>
      <c r="B51" s="34"/>
      <c r="C51" s="35" t="s">
        <v>209</v>
      </c>
      <c r="D51" s="35" t="s">
        <v>210</v>
      </c>
      <c r="E51" s="36" t="s">
        <v>16</v>
      </c>
      <c r="F51" s="35" t="s">
        <v>211</v>
      </c>
      <c r="G51" s="37">
        <v>2000000</v>
      </c>
      <c r="H51" s="38">
        <v>500000</v>
      </c>
      <c r="I51" s="35" t="s">
        <v>2096</v>
      </c>
    </row>
    <row r="52" spans="1:9" ht="92.4" x14ac:dyDescent="0.3">
      <c r="A52" s="34">
        <v>201802260528</v>
      </c>
      <c r="B52" s="34"/>
      <c r="C52" s="35" t="s">
        <v>2097</v>
      </c>
      <c r="D52" s="35" t="s">
        <v>2098</v>
      </c>
      <c r="E52" s="36" t="s">
        <v>16</v>
      </c>
      <c r="F52" s="35" t="s">
        <v>220</v>
      </c>
      <c r="G52" s="37">
        <v>673300</v>
      </c>
      <c r="H52" s="38"/>
      <c r="I52" s="35" t="s">
        <v>2099</v>
      </c>
    </row>
    <row r="53" spans="1:9" ht="52.8" x14ac:dyDescent="0.3">
      <c r="A53" s="34">
        <v>201802270847</v>
      </c>
      <c r="B53" s="34"/>
      <c r="C53" s="35" t="s">
        <v>2100</v>
      </c>
      <c r="D53" s="35" t="s">
        <v>219</v>
      </c>
      <c r="E53" s="36" t="s">
        <v>16</v>
      </c>
      <c r="F53" s="35" t="s">
        <v>220</v>
      </c>
      <c r="G53" s="37">
        <v>5000000</v>
      </c>
      <c r="H53" s="38"/>
      <c r="I53" s="35" t="s">
        <v>2101</v>
      </c>
    </row>
    <row r="54" spans="1:9" ht="118.8" x14ac:dyDescent="0.3">
      <c r="A54" s="34">
        <v>201802271015</v>
      </c>
      <c r="B54" s="34"/>
      <c r="C54" s="35" t="s">
        <v>2102</v>
      </c>
      <c r="D54" s="35" t="s">
        <v>215</v>
      </c>
      <c r="E54" s="36" t="s">
        <v>16</v>
      </c>
      <c r="F54" s="35" t="s">
        <v>17</v>
      </c>
      <c r="G54" s="37">
        <v>5000000</v>
      </c>
      <c r="H54" s="38"/>
      <c r="I54" s="35" t="s">
        <v>2103</v>
      </c>
    </row>
    <row r="55" spans="1:9" ht="118.8" x14ac:dyDescent="0.3">
      <c r="A55" s="34">
        <v>201802270881</v>
      </c>
      <c r="B55" s="34"/>
      <c r="C55" s="35" t="s">
        <v>2104</v>
      </c>
      <c r="D55" s="35" t="s">
        <v>2105</v>
      </c>
      <c r="E55" s="36" t="s">
        <v>16</v>
      </c>
      <c r="F55" s="35" t="s">
        <v>2106</v>
      </c>
      <c r="G55" s="37">
        <v>672275</v>
      </c>
      <c r="H55" s="38">
        <v>500000</v>
      </c>
      <c r="I55" s="35" t="s">
        <v>2107</v>
      </c>
    </row>
    <row r="56" spans="1:9" ht="66" x14ac:dyDescent="0.3">
      <c r="A56" s="34">
        <v>201802260510</v>
      </c>
      <c r="B56" s="34"/>
      <c r="C56" s="35" t="s">
        <v>2108</v>
      </c>
      <c r="D56" s="35" t="s">
        <v>2109</v>
      </c>
      <c r="E56" s="36" t="s">
        <v>16</v>
      </c>
      <c r="F56" s="35" t="s">
        <v>17</v>
      </c>
      <c r="G56" s="37">
        <v>4000000</v>
      </c>
      <c r="H56" s="38">
        <v>1000000</v>
      </c>
      <c r="I56" s="35" t="s">
        <v>2110</v>
      </c>
    </row>
    <row r="57" spans="1:9" ht="52.8" x14ac:dyDescent="0.3">
      <c r="A57" s="34">
        <v>201802260572</v>
      </c>
      <c r="B57" s="34"/>
      <c r="C57" s="35" t="s">
        <v>2111</v>
      </c>
      <c r="D57" s="35" t="s">
        <v>2112</v>
      </c>
      <c r="E57" s="36" t="s">
        <v>16</v>
      </c>
      <c r="F57" s="35" t="s">
        <v>17</v>
      </c>
      <c r="G57" s="37">
        <v>2000000</v>
      </c>
      <c r="H57" s="38">
        <v>1000000</v>
      </c>
      <c r="I57" s="35" t="s">
        <v>2113</v>
      </c>
    </row>
    <row r="58" spans="1:9" ht="52.8" x14ac:dyDescent="0.3">
      <c r="A58" s="34">
        <v>201802270811</v>
      </c>
      <c r="B58" s="34"/>
      <c r="C58" s="35" t="s">
        <v>227</v>
      </c>
      <c r="D58" s="35" t="s">
        <v>2114</v>
      </c>
      <c r="E58" s="36" t="s">
        <v>16</v>
      </c>
      <c r="F58" s="35" t="s">
        <v>229</v>
      </c>
      <c r="G58" s="37">
        <v>2073359</v>
      </c>
      <c r="H58" s="38"/>
      <c r="I58" s="35" t="s">
        <v>2115</v>
      </c>
    </row>
    <row r="59" spans="1:9" ht="92.4" x14ac:dyDescent="0.3">
      <c r="A59" s="34">
        <v>201802270871</v>
      </c>
      <c r="B59" s="34"/>
      <c r="C59" s="35" t="s">
        <v>2116</v>
      </c>
      <c r="D59" s="35" t="s">
        <v>2117</v>
      </c>
      <c r="E59" s="36" t="s">
        <v>16</v>
      </c>
      <c r="F59" s="35" t="s">
        <v>17</v>
      </c>
      <c r="G59" s="37">
        <v>5000000</v>
      </c>
      <c r="H59" s="38"/>
      <c r="I59" s="35" t="s">
        <v>2118</v>
      </c>
    </row>
    <row r="60" spans="1:9" ht="79.2" x14ac:dyDescent="0.3">
      <c r="A60" s="34">
        <v>201802270870</v>
      </c>
      <c r="B60" s="34"/>
      <c r="C60" s="35" t="s">
        <v>2119</v>
      </c>
      <c r="D60" s="35" t="s">
        <v>2120</v>
      </c>
      <c r="E60" s="36" t="s">
        <v>16</v>
      </c>
      <c r="F60" s="35" t="s">
        <v>17</v>
      </c>
      <c r="G60" s="37">
        <v>3000000</v>
      </c>
      <c r="H60" s="38"/>
      <c r="I60" s="35" t="s">
        <v>2121</v>
      </c>
    </row>
    <row r="61" spans="1:9" ht="39.6" x14ac:dyDescent="0.3">
      <c r="A61" s="34">
        <v>201801299708</v>
      </c>
      <c r="B61" s="34"/>
      <c r="C61" s="35" t="s">
        <v>2122</v>
      </c>
      <c r="D61" s="35" t="s">
        <v>233</v>
      </c>
      <c r="E61" s="36" t="s">
        <v>16</v>
      </c>
      <c r="F61" s="35" t="s">
        <v>17</v>
      </c>
      <c r="G61" s="37">
        <v>1500000</v>
      </c>
      <c r="H61" s="38">
        <v>750000</v>
      </c>
      <c r="I61" s="35" t="s">
        <v>2123</v>
      </c>
    </row>
    <row r="62" spans="1:9" ht="66" x14ac:dyDescent="0.3">
      <c r="A62" s="34">
        <v>201802270963</v>
      </c>
      <c r="B62" s="34"/>
      <c r="C62" s="35" t="s">
        <v>2124</v>
      </c>
      <c r="D62" s="35" t="s">
        <v>2125</v>
      </c>
      <c r="E62" s="36" t="s">
        <v>16</v>
      </c>
      <c r="F62" s="35" t="s">
        <v>17</v>
      </c>
      <c r="G62" s="37">
        <v>6000000</v>
      </c>
      <c r="H62" s="38"/>
      <c r="I62" s="35" t="s">
        <v>2126</v>
      </c>
    </row>
    <row r="63" spans="1:9" ht="52.8" x14ac:dyDescent="0.3">
      <c r="A63" s="34">
        <v>201802260518</v>
      </c>
      <c r="B63" s="34"/>
      <c r="C63" s="35" t="s">
        <v>2127</v>
      </c>
      <c r="D63" s="35" t="s">
        <v>242</v>
      </c>
      <c r="E63" s="36" t="s">
        <v>16</v>
      </c>
      <c r="F63" s="35" t="s">
        <v>2128</v>
      </c>
      <c r="G63" s="37">
        <v>2500000</v>
      </c>
      <c r="H63" s="38"/>
      <c r="I63" s="35" t="s">
        <v>2129</v>
      </c>
    </row>
    <row r="64" spans="1:9" ht="39.6" x14ac:dyDescent="0.3">
      <c r="A64" s="34">
        <v>201802270835</v>
      </c>
      <c r="B64" s="34"/>
      <c r="C64" s="35" t="s">
        <v>2130</v>
      </c>
      <c r="D64" s="35" t="s">
        <v>2131</v>
      </c>
      <c r="E64" s="36" t="s">
        <v>16</v>
      </c>
      <c r="F64" s="35" t="s">
        <v>298</v>
      </c>
      <c r="G64" s="37">
        <v>1339800</v>
      </c>
      <c r="H64" s="38"/>
      <c r="I64" s="35" t="s">
        <v>2132</v>
      </c>
    </row>
    <row r="65" spans="1:9" ht="105.6" x14ac:dyDescent="0.3">
      <c r="A65" s="34">
        <v>201802150017</v>
      </c>
      <c r="B65" s="34"/>
      <c r="C65" s="35" t="s">
        <v>2133</v>
      </c>
      <c r="D65" s="35" t="s">
        <v>248</v>
      </c>
      <c r="E65" s="36" t="s">
        <v>16</v>
      </c>
      <c r="F65" s="35" t="s">
        <v>179</v>
      </c>
      <c r="G65" s="37">
        <v>3000000</v>
      </c>
      <c r="H65" s="38">
        <v>2000000</v>
      </c>
      <c r="I65" s="35" t="s">
        <v>2134</v>
      </c>
    </row>
    <row r="66" spans="1:9" ht="52.8" x14ac:dyDescent="0.3">
      <c r="A66" s="34">
        <v>201802190055</v>
      </c>
      <c r="B66" s="34"/>
      <c r="C66" s="35" t="s">
        <v>2135</v>
      </c>
      <c r="D66" s="35" t="s">
        <v>252</v>
      </c>
      <c r="E66" s="36" t="s">
        <v>16</v>
      </c>
      <c r="F66" s="35" t="s">
        <v>17</v>
      </c>
      <c r="G66" s="37">
        <v>750000</v>
      </c>
      <c r="H66" s="38">
        <v>750000</v>
      </c>
      <c r="I66" s="35" t="s">
        <v>2136</v>
      </c>
    </row>
    <row r="67" spans="1:9" ht="26.4" x14ac:dyDescent="0.3">
      <c r="A67" s="34">
        <v>201802270752</v>
      </c>
      <c r="B67" s="34"/>
      <c r="C67" s="35" t="s">
        <v>259</v>
      </c>
      <c r="D67" s="35" t="s">
        <v>260</v>
      </c>
      <c r="E67" s="36" t="s">
        <v>16</v>
      </c>
      <c r="F67" s="35" t="s">
        <v>220</v>
      </c>
      <c r="G67" s="37">
        <v>1070799</v>
      </c>
      <c r="H67" s="38"/>
      <c r="I67" s="35" t="s">
        <v>2137</v>
      </c>
    </row>
    <row r="68" spans="1:9" ht="79.2" x14ac:dyDescent="0.3">
      <c r="A68" s="34">
        <v>201802270863</v>
      </c>
      <c r="B68" s="34"/>
      <c r="C68" s="35" t="s">
        <v>2138</v>
      </c>
      <c r="D68" s="35" t="s">
        <v>120</v>
      </c>
      <c r="E68" s="36" t="s">
        <v>16</v>
      </c>
      <c r="F68" s="35" t="s">
        <v>17</v>
      </c>
      <c r="G68" s="37">
        <v>5000000</v>
      </c>
      <c r="H68" s="38"/>
      <c r="I68" s="35" t="s">
        <v>2139</v>
      </c>
    </row>
    <row r="69" spans="1:9" ht="52.8" x14ac:dyDescent="0.3">
      <c r="A69" s="34">
        <v>201802270839</v>
      </c>
      <c r="B69" s="34"/>
      <c r="C69" s="35" t="s">
        <v>2140</v>
      </c>
      <c r="D69" s="35" t="s">
        <v>2141</v>
      </c>
      <c r="E69" s="36" t="s">
        <v>16</v>
      </c>
      <c r="F69" s="35" t="s">
        <v>17</v>
      </c>
      <c r="G69" s="37">
        <v>7000000</v>
      </c>
      <c r="H69" s="38"/>
      <c r="I69" s="35" t="s">
        <v>2142</v>
      </c>
    </row>
    <row r="70" spans="1:9" ht="26.4" x14ac:dyDescent="0.3">
      <c r="A70" s="34">
        <v>201802260571</v>
      </c>
      <c r="B70" s="34"/>
      <c r="C70" s="35" t="s">
        <v>2143</v>
      </c>
      <c r="D70" s="35" t="s">
        <v>2144</v>
      </c>
      <c r="E70" s="36" t="s">
        <v>16</v>
      </c>
      <c r="F70" s="35" t="s">
        <v>2145</v>
      </c>
      <c r="G70" s="37">
        <v>10000000</v>
      </c>
      <c r="H70" s="38"/>
      <c r="I70" s="35" t="s">
        <v>2146</v>
      </c>
    </row>
    <row r="71" spans="1:9" ht="92.4" x14ac:dyDescent="0.3">
      <c r="A71" s="34">
        <v>201802270975</v>
      </c>
      <c r="B71" s="34"/>
      <c r="C71" s="35" t="s">
        <v>2147</v>
      </c>
      <c r="D71" s="35" t="s">
        <v>237</v>
      </c>
      <c r="E71" s="36" t="s">
        <v>16</v>
      </c>
      <c r="F71" s="35" t="s">
        <v>17</v>
      </c>
      <c r="G71" s="37">
        <v>2000000</v>
      </c>
      <c r="H71" s="38">
        <v>1000000</v>
      </c>
      <c r="I71" s="35" t="s">
        <v>2148</v>
      </c>
    </row>
    <row r="72" spans="1:9" ht="92.4" x14ac:dyDescent="0.3">
      <c r="A72" s="34">
        <v>201802230368</v>
      </c>
      <c r="B72" s="34"/>
      <c r="C72" s="35" t="s">
        <v>2149</v>
      </c>
      <c r="D72" s="35" t="s">
        <v>2150</v>
      </c>
      <c r="E72" s="36" t="s">
        <v>16</v>
      </c>
      <c r="F72" s="35" t="s">
        <v>17</v>
      </c>
      <c r="G72" s="37">
        <v>1500000</v>
      </c>
      <c r="H72" s="38">
        <v>500000</v>
      </c>
      <c r="I72" s="35" t="s">
        <v>2151</v>
      </c>
    </row>
    <row r="73" spans="1:9" ht="118.8" x14ac:dyDescent="0.3">
      <c r="A73" s="34">
        <v>201802270957</v>
      </c>
      <c r="B73" s="34"/>
      <c r="C73" s="35" t="s">
        <v>2152</v>
      </c>
      <c r="D73" s="35" t="s">
        <v>282</v>
      </c>
      <c r="E73" s="36" t="s">
        <v>16</v>
      </c>
      <c r="F73" s="35" t="s">
        <v>17</v>
      </c>
      <c r="G73" s="37">
        <v>3000000</v>
      </c>
      <c r="H73" s="38">
        <v>1000000</v>
      </c>
      <c r="I73" s="35" t="s">
        <v>2153</v>
      </c>
    </row>
    <row r="74" spans="1:9" ht="66" x14ac:dyDescent="0.3">
      <c r="A74" s="34">
        <v>201802210131</v>
      </c>
      <c r="B74" s="34"/>
      <c r="C74" s="35" t="s">
        <v>285</v>
      </c>
      <c r="D74" s="35" t="s">
        <v>286</v>
      </c>
      <c r="E74" s="36" t="s">
        <v>16</v>
      </c>
      <c r="F74" s="35" t="s">
        <v>220</v>
      </c>
      <c r="G74" s="37">
        <v>2000000</v>
      </c>
      <c r="H74" s="38"/>
      <c r="I74" s="35" t="s">
        <v>2154</v>
      </c>
    </row>
    <row r="75" spans="1:9" ht="52.8" x14ac:dyDescent="0.3">
      <c r="A75" s="34">
        <v>201802270657</v>
      </c>
      <c r="B75" s="34"/>
      <c r="C75" s="35" t="s">
        <v>289</v>
      </c>
      <c r="D75" s="35" t="s">
        <v>2155</v>
      </c>
      <c r="E75" s="36" t="s">
        <v>16</v>
      </c>
      <c r="F75" s="35" t="s">
        <v>17</v>
      </c>
      <c r="G75" s="37">
        <v>5000000</v>
      </c>
      <c r="H75" s="38"/>
      <c r="I75" s="35" t="s">
        <v>2156</v>
      </c>
    </row>
    <row r="76" spans="1:9" ht="26.4" x14ac:dyDescent="0.3">
      <c r="A76" s="34">
        <v>201802220191</v>
      </c>
      <c r="B76" s="34"/>
      <c r="C76" s="35" t="s">
        <v>2157</v>
      </c>
      <c r="D76" s="35" t="s">
        <v>2158</v>
      </c>
      <c r="E76" s="36" t="s">
        <v>16</v>
      </c>
      <c r="F76" s="35" t="s">
        <v>2159</v>
      </c>
      <c r="G76" s="37">
        <v>1500000</v>
      </c>
      <c r="H76" s="38"/>
      <c r="I76" s="35" t="s">
        <v>2160</v>
      </c>
    </row>
    <row r="77" spans="1:9" ht="118.8" x14ac:dyDescent="0.3">
      <c r="A77" s="34">
        <v>201802270865</v>
      </c>
      <c r="B77" s="34"/>
      <c r="C77" s="35" t="s">
        <v>2161</v>
      </c>
      <c r="D77" s="35" t="s">
        <v>2162</v>
      </c>
      <c r="E77" s="36" t="s">
        <v>16</v>
      </c>
      <c r="F77" s="35" t="s">
        <v>17</v>
      </c>
      <c r="G77" s="37">
        <v>500000</v>
      </c>
      <c r="H77" s="38"/>
      <c r="I77" s="35" t="s">
        <v>2163</v>
      </c>
    </row>
    <row r="78" spans="1:9" ht="39.6" x14ac:dyDescent="0.3">
      <c r="A78" s="34">
        <v>201802220197</v>
      </c>
      <c r="B78" s="34"/>
      <c r="C78" s="35" t="s">
        <v>312</v>
      </c>
      <c r="D78" s="35" t="s">
        <v>313</v>
      </c>
      <c r="E78" s="36" t="s">
        <v>16</v>
      </c>
      <c r="F78" s="35" t="s">
        <v>314</v>
      </c>
      <c r="G78" s="37">
        <v>500000</v>
      </c>
      <c r="H78" s="38"/>
      <c r="I78" s="35" t="s">
        <v>2164</v>
      </c>
    </row>
    <row r="79" spans="1:9" ht="66" x14ac:dyDescent="0.3">
      <c r="A79" s="34">
        <v>201802270757</v>
      </c>
      <c r="B79" s="34"/>
      <c r="C79" s="35" t="s">
        <v>2165</v>
      </c>
      <c r="D79" s="35" t="s">
        <v>2166</v>
      </c>
      <c r="E79" s="36" t="s">
        <v>16</v>
      </c>
      <c r="F79" s="35" t="s">
        <v>266</v>
      </c>
      <c r="G79" s="37">
        <v>4500000</v>
      </c>
      <c r="H79" s="38">
        <v>1000000</v>
      </c>
      <c r="I79" s="35" t="s">
        <v>2167</v>
      </c>
    </row>
    <row r="80" spans="1:9" ht="52.8" x14ac:dyDescent="0.3">
      <c r="A80" s="34">
        <v>201802270766</v>
      </c>
      <c r="B80" s="34" t="s">
        <v>2168</v>
      </c>
      <c r="C80" s="35" t="s">
        <v>2169</v>
      </c>
      <c r="D80" s="35" t="s">
        <v>2170</v>
      </c>
      <c r="E80" s="36" t="s">
        <v>16</v>
      </c>
      <c r="F80" s="35" t="s">
        <v>2040</v>
      </c>
      <c r="G80" s="37">
        <v>2550000</v>
      </c>
      <c r="H80" s="38">
        <v>1500000</v>
      </c>
      <c r="I80" s="35" t="s">
        <v>2171</v>
      </c>
    </row>
    <row r="81" spans="1:9" ht="132" x14ac:dyDescent="0.3">
      <c r="A81" s="34">
        <v>201802270895</v>
      </c>
      <c r="B81" s="34"/>
      <c r="C81" s="35" t="s">
        <v>2172</v>
      </c>
      <c r="D81" s="35" t="s">
        <v>2173</v>
      </c>
      <c r="E81" s="36" t="s">
        <v>2174</v>
      </c>
      <c r="F81" s="35" t="s">
        <v>2175</v>
      </c>
      <c r="G81" s="37">
        <v>1500000</v>
      </c>
      <c r="H81" s="38">
        <v>750000</v>
      </c>
      <c r="I81" s="35" t="s">
        <v>2176</v>
      </c>
    </row>
    <row r="82" spans="1:9" ht="66" x14ac:dyDescent="0.3">
      <c r="A82" s="34">
        <v>201802271049</v>
      </c>
      <c r="B82" s="34"/>
      <c r="C82" s="35" t="s">
        <v>352</v>
      </c>
      <c r="D82" s="35" t="s">
        <v>353</v>
      </c>
      <c r="E82" s="36" t="s">
        <v>348</v>
      </c>
      <c r="F82" s="35" t="s">
        <v>354</v>
      </c>
      <c r="G82" s="37">
        <v>3000000</v>
      </c>
      <c r="H82" s="38"/>
      <c r="I82" s="35" t="s">
        <v>355</v>
      </c>
    </row>
    <row r="83" spans="1:9" ht="92.4" x14ac:dyDescent="0.3">
      <c r="A83" s="34">
        <v>201802270950</v>
      </c>
      <c r="B83" s="34"/>
      <c r="C83" s="35" t="s">
        <v>2177</v>
      </c>
      <c r="D83" s="35" t="s">
        <v>358</v>
      </c>
      <c r="E83" s="36" t="s">
        <v>348</v>
      </c>
      <c r="F83" s="35" t="s">
        <v>359</v>
      </c>
      <c r="G83" s="37">
        <v>10000000</v>
      </c>
      <c r="H83" s="38"/>
      <c r="I83" s="35" t="s">
        <v>2178</v>
      </c>
    </row>
    <row r="84" spans="1:9" ht="26.4" x14ac:dyDescent="0.3">
      <c r="A84" s="34">
        <v>201802220215</v>
      </c>
      <c r="B84" s="34"/>
      <c r="C84" s="35" t="s">
        <v>2179</v>
      </c>
      <c r="D84" s="35" t="s">
        <v>2180</v>
      </c>
      <c r="E84" s="36" t="s">
        <v>2181</v>
      </c>
      <c r="F84" s="35" t="s">
        <v>2182</v>
      </c>
      <c r="G84" s="37">
        <v>500000</v>
      </c>
      <c r="H84" s="38">
        <v>500000</v>
      </c>
      <c r="I84" s="35" t="s">
        <v>2183</v>
      </c>
    </row>
    <row r="85" spans="1:9" ht="92.4" x14ac:dyDescent="0.3">
      <c r="A85" s="34">
        <v>201802271029</v>
      </c>
      <c r="B85" s="34"/>
      <c r="C85" s="35" t="s">
        <v>2184</v>
      </c>
      <c r="D85" s="35" t="s">
        <v>2185</v>
      </c>
      <c r="E85" s="36" t="s">
        <v>2181</v>
      </c>
      <c r="F85" s="35" t="s">
        <v>2186</v>
      </c>
      <c r="G85" s="37">
        <v>1774350</v>
      </c>
      <c r="H85" s="38"/>
      <c r="I85" s="35" t="s">
        <v>2187</v>
      </c>
    </row>
    <row r="86" spans="1:9" ht="105.6" x14ac:dyDescent="0.3">
      <c r="A86" s="34">
        <v>201802270907</v>
      </c>
      <c r="B86" s="34"/>
      <c r="C86" s="35" t="s">
        <v>2188</v>
      </c>
      <c r="D86" s="35" t="s">
        <v>2189</v>
      </c>
      <c r="E86" s="36" t="s">
        <v>365</v>
      </c>
      <c r="F86" s="35" t="s">
        <v>366</v>
      </c>
      <c r="G86" s="37">
        <v>2000000</v>
      </c>
      <c r="H86" s="38">
        <v>500000</v>
      </c>
      <c r="I86" s="35" t="s">
        <v>2190</v>
      </c>
    </row>
    <row r="87" spans="1:9" ht="105.6" x14ac:dyDescent="0.3">
      <c r="A87" s="34">
        <v>201802270856</v>
      </c>
      <c r="B87" s="34"/>
      <c r="C87" s="35" t="s">
        <v>2191</v>
      </c>
      <c r="D87" s="35" t="s">
        <v>2192</v>
      </c>
      <c r="E87" s="36" t="s">
        <v>365</v>
      </c>
      <c r="F87" s="35" t="s">
        <v>2193</v>
      </c>
      <c r="G87" s="37">
        <v>2400000</v>
      </c>
      <c r="H87" s="38">
        <v>1500000</v>
      </c>
      <c r="I87" s="35" t="s">
        <v>2194</v>
      </c>
    </row>
    <row r="88" spans="1:9" ht="39.6" x14ac:dyDescent="0.3">
      <c r="A88" s="34">
        <v>201802260494</v>
      </c>
      <c r="B88" s="34"/>
      <c r="C88" s="35" t="s">
        <v>2195</v>
      </c>
      <c r="D88" s="35" t="s">
        <v>2196</v>
      </c>
      <c r="E88" s="36" t="s">
        <v>365</v>
      </c>
      <c r="F88" s="35" t="s">
        <v>366</v>
      </c>
      <c r="G88" s="37">
        <v>3000000</v>
      </c>
      <c r="H88" s="38"/>
      <c r="I88" s="35" t="s">
        <v>2197</v>
      </c>
    </row>
    <row r="89" spans="1:9" ht="26.4" x14ac:dyDescent="0.3">
      <c r="A89" s="34">
        <v>201802260496</v>
      </c>
      <c r="B89" s="34"/>
      <c r="C89" s="35" t="s">
        <v>2198</v>
      </c>
      <c r="D89" s="35" t="s">
        <v>2196</v>
      </c>
      <c r="E89" s="36" t="s">
        <v>365</v>
      </c>
      <c r="F89" s="35" t="s">
        <v>366</v>
      </c>
      <c r="G89" s="37">
        <v>3500000</v>
      </c>
      <c r="H89" s="38"/>
      <c r="I89" s="35" t="s">
        <v>2199</v>
      </c>
    </row>
    <row r="90" spans="1:9" ht="39.6" x14ac:dyDescent="0.3">
      <c r="A90" s="34">
        <v>201802260497</v>
      </c>
      <c r="B90" s="34"/>
      <c r="C90" s="35" t="s">
        <v>2200</v>
      </c>
      <c r="D90" s="35" t="s">
        <v>2196</v>
      </c>
      <c r="E90" s="36" t="s">
        <v>365</v>
      </c>
      <c r="F90" s="35" t="s">
        <v>366</v>
      </c>
      <c r="G90" s="37">
        <v>4000000</v>
      </c>
      <c r="H90" s="38"/>
      <c r="I90" s="35" t="s">
        <v>2201</v>
      </c>
    </row>
    <row r="91" spans="1:9" ht="39.6" x14ac:dyDescent="0.3">
      <c r="A91" s="34">
        <v>201802230343</v>
      </c>
      <c r="B91" s="34"/>
      <c r="C91" s="35" t="s">
        <v>2202</v>
      </c>
      <c r="D91" s="35" t="s">
        <v>2203</v>
      </c>
      <c r="E91" s="36" t="s">
        <v>365</v>
      </c>
      <c r="F91" s="35" t="s">
        <v>2204</v>
      </c>
      <c r="G91" s="37">
        <v>1000000</v>
      </c>
      <c r="H91" s="38">
        <v>1000000</v>
      </c>
      <c r="I91" s="35" t="s">
        <v>2205</v>
      </c>
    </row>
    <row r="92" spans="1:9" ht="105.6" x14ac:dyDescent="0.3">
      <c r="A92" s="34">
        <v>201802270985</v>
      </c>
      <c r="B92" s="34"/>
      <c r="C92" s="35" t="s">
        <v>2206</v>
      </c>
      <c r="D92" s="35" t="s">
        <v>2207</v>
      </c>
      <c r="E92" s="36" t="s">
        <v>365</v>
      </c>
      <c r="F92" s="35" t="s">
        <v>366</v>
      </c>
      <c r="G92" s="37">
        <v>5000000</v>
      </c>
      <c r="H92" s="38"/>
      <c r="I92" s="35" t="s">
        <v>2208</v>
      </c>
    </row>
    <row r="93" spans="1:9" ht="39.6" x14ac:dyDescent="0.3">
      <c r="A93" s="34">
        <v>201802260598</v>
      </c>
      <c r="B93" s="34"/>
      <c r="C93" s="35" t="s">
        <v>2209</v>
      </c>
      <c r="D93" s="35" t="s">
        <v>1777</v>
      </c>
      <c r="E93" s="36" t="s">
        <v>365</v>
      </c>
      <c r="F93" s="35" t="s">
        <v>2210</v>
      </c>
      <c r="G93" s="37">
        <v>2000000</v>
      </c>
      <c r="H93" s="38">
        <v>1000000</v>
      </c>
      <c r="I93" s="35" t="s">
        <v>2211</v>
      </c>
    </row>
    <row r="94" spans="1:9" ht="39.6" x14ac:dyDescent="0.3">
      <c r="A94" s="34">
        <v>201802260584</v>
      </c>
      <c r="B94" s="34"/>
      <c r="C94" s="35" t="s">
        <v>2212</v>
      </c>
      <c r="D94" s="35" t="s">
        <v>376</v>
      </c>
      <c r="E94" s="36" t="s">
        <v>365</v>
      </c>
      <c r="F94" s="35" t="s">
        <v>366</v>
      </c>
      <c r="G94" s="37">
        <v>6500000</v>
      </c>
      <c r="H94" s="38"/>
      <c r="I94" s="35" t="s">
        <v>2213</v>
      </c>
    </row>
    <row r="95" spans="1:9" ht="118.8" x14ac:dyDescent="0.3">
      <c r="A95" s="34">
        <v>201802149996</v>
      </c>
      <c r="B95" s="34"/>
      <c r="C95" s="35" t="s">
        <v>379</v>
      </c>
      <c r="D95" s="35" t="s">
        <v>380</v>
      </c>
      <c r="E95" s="36" t="s">
        <v>365</v>
      </c>
      <c r="F95" s="35" t="s">
        <v>381</v>
      </c>
      <c r="G95" s="37">
        <v>5000000</v>
      </c>
      <c r="H95" s="38">
        <v>1000000</v>
      </c>
      <c r="I95" s="35" t="s">
        <v>2214</v>
      </c>
    </row>
    <row r="96" spans="1:9" ht="92.4" x14ac:dyDescent="0.3">
      <c r="A96" s="34">
        <v>201802220173</v>
      </c>
      <c r="B96" s="34"/>
      <c r="C96" s="35" t="s">
        <v>2215</v>
      </c>
      <c r="D96" s="35" t="s">
        <v>2216</v>
      </c>
      <c r="E96" s="36" t="s">
        <v>386</v>
      </c>
      <c r="F96" s="35" t="s">
        <v>2217</v>
      </c>
      <c r="G96" s="37">
        <v>2000000</v>
      </c>
      <c r="H96" s="38"/>
      <c r="I96" s="35" t="s">
        <v>2218</v>
      </c>
    </row>
    <row r="97" spans="1:9" ht="92.4" x14ac:dyDescent="0.3">
      <c r="A97" s="34">
        <v>201802270855</v>
      </c>
      <c r="B97" s="34"/>
      <c r="C97" s="35" t="s">
        <v>2219</v>
      </c>
      <c r="D97" s="35" t="s">
        <v>392</v>
      </c>
      <c r="E97" s="36" t="s">
        <v>386</v>
      </c>
      <c r="F97" s="35" t="s">
        <v>393</v>
      </c>
      <c r="G97" s="37">
        <v>1050000</v>
      </c>
      <c r="H97" s="38"/>
      <c r="I97" s="35" t="s">
        <v>2220</v>
      </c>
    </row>
    <row r="98" spans="1:9" ht="66" x14ac:dyDescent="0.3">
      <c r="A98" s="34">
        <v>201802220218</v>
      </c>
      <c r="B98" s="34" t="s">
        <v>2221</v>
      </c>
      <c r="C98" s="35" t="s">
        <v>2222</v>
      </c>
      <c r="D98" s="35" t="s">
        <v>2223</v>
      </c>
      <c r="E98" s="36" t="s">
        <v>386</v>
      </c>
      <c r="F98" s="35" t="s">
        <v>2217</v>
      </c>
      <c r="G98" s="37">
        <v>3000000</v>
      </c>
      <c r="H98" s="38">
        <v>2500000</v>
      </c>
      <c r="I98" s="35" t="s">
        <v>2224</v>
      </c>
    </row>
    <row r="99" spans="1:9" ht="66" x14ac:dyDescent="0.3">
      <c r="A99" s="34">
        <v>201802210130</v>
      </c>
      <c r="B99" s="34"/>
      <c r="C99" s="35" t="s">
        <v>2225</v>
      </c>
      <c r="D99" s="35" t="s">
        <v>2226</v>
      </c>
      <c r="E99" s="36" t="s">
        <v>386</v>
      </c>
      <c r="F99" s="35" t="s">
        <v>2227</v>
      </c>
      <c r="G99" s="37">
        <v>1650000</v>
      </c>
      <c r="H99" s="38"/>
      <c r="I99" s="35" t="s">
        <v>2228</v>
      </c>
    </row>
    <row r="100" spans="1:9" ht="92.4" x14ac:dyDescent="0.3">
      <c r="A100" s="34">
        <v>201802270990</v>
      </c>
      <c r="B100" s="34"/>
      <c r="C100" s="35" t="s">
        <v>2229</v>
      </c>
      <c r="D100" s="35" t="s">
        <v>2230</v>
      </c>
      <c r="E100" s="36" t="s">
        <v>398</v>
      </c>
      <c r="F100" s="35" t="s">
        <v>1228</v>
      </c>
      <c r="G100" s="37">
        <v>1199193</v>
      </c>
      <c r="H100" s="38"/>
      <c r="I100" s="35" t="s">
        <v>2231</v>
      </c>
    </row>
    <row r="101" spans="1:9" ht="79.2" x14ac:dyDescent="0.3">
      <c r="A101" s="34">
        <v>201802260612</v>
      </c>
      <c r="B101" s="34"/>
      <c r="C101" s="35" t="s">
        <v>2232</v>
      </c>
      <c r="D101" s="35" t="s">
        <v>2233</v>
      </c>
      <c r="E101" s="36" t="s">
        <v>398</v>
      </c>
      <c r="F101" s="35" t="s">
        <v>2234</v>
      </c>
      <c r="G101" s="37">
        <v>5000000</v>
      </c>
      <c r="H101" s="38"/>
      <c r="I101" s="35" t="s">
        <v>2235</v>
      </c>
    </row>
    <row r="102" spans="1:9" ht="26.4" x14ac:dyDescent="0.3">
      <c r="A102" s="34">
        <v>201802270718</v>
      </c>
      <c r="B102" s="34"/>
      <c r="C102" s="35" t="s">
        <v>2236</v>
      </c>
      <c r="D102" s="35" t="s">
        <v>414</v>
      </c>
      <c r="E102" s="36" t="s">
        <v>410</v>
      </c>
      <c r="F102" s="35" t="s">
        <v>415</v>
      </c>
      <c r="G102" s="37">
        <v>4000000</v>
      </c>
      <c r="H102" s="38"/>
      <c r="I102" s="35" t="s">
        <v>2237</v>
      </c>
    </row>
    <row r="103" spans="1:9" ht="79.2" x14ac:dyDescent="0.3">
      <c r="A103" s="34">
        <v>201802270831</v>
      </c>
      <c r="B103" s="34"/>
      <c r="C103" s="35" t="s">
        <v>2238</v>
      </c>
      <c r="D103" s="35" t="s">
        <v>2239</v>
      </c>
      <c r="E103" s="36" t="s">
        <v>410</v>
      </c>
      <c r="F103" s="35" t="s">
        <v>2240</v>
      </c>
      <c r="G103" s="37">
        <v>6142778</v>
      </c>
      <c r="H103" s="38">
        <v>1500000</v>
      </c>
      <c r="I103" s="35" t="s">
        <v>2241</v>
      </c>
    </row>
    <row r="104" spans="1:9" ht="26.4" x14ac:dyDescent="0.3">
      <c r="A104" s="34">
        <v>201802270816</v>
      </c>
      <c r="B104" s="34"/>
      <c r="C104" s="35" t="s">
        <v>2242</v>
      </c>
      <c r="D104" s="35" t="s">
        <v>2243</v>
      </c>
      <c r="E104" s="36" t="s">
        <v>410</v>
      </c>
      <c r="F104" s="35" t="s">
        <v>420</v>
      </c>
      <c r="G104" s="37">
        <v>5000000</v>
      </c>
      <c r="H104" s="38">
        <v>1000000</v>
      </c>
      <c r="I104" s="35" t="s">
        <v>2244</v>
      </c>
    </row>
    <row r="105" spans="1:9" ht="66" x14ac:dyDescent="0.3">
      <c r="A105" s="34">
        <v>201802270984</v>
      </c>
      <c r="B105" s="34"/>
      <c r="C105" s="35" t="s">
        <v>2245</v>
      </c>
      <c r="D105" s="35" t="s">
        <v>419</v>
      </c>
      <c r="E105" s="36" t="s">
        <v>410</v>
      </c>
      <c r="F105" s="35" t="s">
        <v>420</v>
      </c>
      <c r="G105" s="37">
        <v>1198990</v>
      </c>
      <c r="H105" s="38"/>
      <c r="I105" s="35" t="s">
        <v>2246</v>
      </c>
    </row>
    <row r="106" spans="1:9" ht="66" x14ac:dyDescent="0.3">
      <c r="A106" s="34">
        <v>201802260608</v>
      </c>
      <c r="B106" s="34"/>
      <c r="C106" s="35" t="s">
        <v>2247</v>
      </c>
      <c r="D106" s="35" t="s">
        <v>2248</v>
      </c>
      <c r="E106" s="36" t="s">
        <v>410</v>
      </c>
      <c r="F106" s="35" t="s">
        <v>2240</v>
      </c>
      <c r="G106" s="37">
        <v>1000000</v>
      </c>
      <c r="H106" s="38"/>
      <c r="I106" s="35" t="s">
        <v>2249</v>
      </c>
    </row>
    <row r="107" spans="1:9" ht="52.8" x14ac:dyDescent="0.3">
      <c r="A107" s="34">
        <v>201802270805</v>
      </c>
      <c r="B107" s="34"/>
      <c r="C107" s="35" t="s">
        <v>2250</v>
      </c>
      <c r="D107" s="35" t="s">
        <v>2251</v>
      </c>
      <c r="E107" s="36" t="s">
        <v>410</v>
      </c>
      <c r="F107" s="35" t="s">
        <v>2252</v>
      </c>
      <c r="G107" s="37">
        <v>1500000</v>
      </c>
      <c r="H107" s="38"/>
      <c r="I107" s="35" t="s">
        <v>2253</v>
      </c>
    </row>
    <row r="108" spans="1:9" ht="39.6" x14ac:dyDescent="0.3">
      <c r="A108" s="34">
        <v>201802271051</v>
      </c>
      <c r="B108" s="34"/>
      <c r="C108" s="35" t="s">
        <v>2254</v>
      </c>
      <c r="D108" s="35" t="s">
        <v>428</v>
      </c>
      <c r="E108" s="36" t="s">
        <v>410</v>
      </c>
      <c r="F108" s="35" t="s">
        <v>495</v>
      </c>
      <c r="G108" s="37">
        <v>1000000</v>
      </c>
      <c r="H108" s="38"/>
      <c r="I108" s="35" t="s">
        <v>2255</v>
      </c>
    </row>
    <row r="109" spans="1:9" ht="79.2" x14ac:dyDescent="0.3">
      <c r="A109" s="34">
        <v>201802271050</v>
      </c>
      <c r="B109" s="34"/>
      <c r="C109" s="35" t="s">
        <v>2256</v>
      </c>
      <c r="D109" s="35" t="s">
        <v>2257</v>
      </c>
      <c r="E109" s="36" t="s">
        <v>410</v>
      </c>
      <c r="F109" s="35" t="s">
        <v>2258</v>
      </c>
      <c r="G109" s="37">
        <v>4000000</v>
      </c>
      <c r="H109" s="38"/>
      <c r="I109" s="35" t="s">
        <v>2259</v>
      </c>
    </row>
    <row r="110" spans="1:9" ht="52.8" x14ac:dyDescent="0.3">
      <c r="A110" s="34">
        <v>201802230293</v>
      </c>
      <c r="B110" s="34"/>
      <c r="C110" s="35" t="s">
        <v>2260</v>
      </c>
      <c r="D110" s="35" t="s">
        <v>438</v>
      </c>
      <c r="E110" s="36" t="s">
        <v>410</v>
      </c>
      <c r="F110" s="35" t="s">
        <v>429</v>
      </c>
      <c r="G110" s="37">
        <v>7270000</v>
      </c>
      <c r="H110" s="38">
        <v>1000000</v>
      </c>
      <c r="I110" s="35" t="s">
        <v>2261</v>
      </c>
    </row>
    <row r="111" spans="1:9" ht="79.2" x14ac:dyDescent="0.3">
      <c r="A111" s="34">
        <v>201802270996</v>
      </c>
      <c r="B111" s="34"/>
      <c r="C111" s="35" t="s">
        <v>2262</v>
      </c>
      <c r="D111" s="35" t="s">
        <v>2263</v>
      </c>
      <c r="E111" s="36" t="s">
        <v>410</v>
      </c>
      <c r="F111" s="35" t="s">
        <v>2264</v>
      </c>
      <c r="G111" s="37">
        <v>6000000</v>
      </c>
      <c r="H111" s="38"/>
      <c r="I111" s="35" t="s">
        <v>2265</v>
      </c>
    </row>
    <row r="112" spans="1:9" ht="39.6" x14ac:dyDescent="0.3">
      <c r="A112" s="34">
        <v>201802260421</v>
      </c>
      <c r="B112" s="34"/>
      <c r="C112" s="35" t="s">
        <v>2266</v>
      </c>
      <c r="D112" s="35" t="s">
        <v>2267</v>
      </c>
      <c r="E112" s="36" t="s">
        <v>410</v>
      </c>
      <c r="F112" s="35" t="s">
        <v>2268</v>
      </c>
      <c r="G112" s="37">
        <v>3500000</v>
      </c>
      <c r="H112" s="38"/>
      <c r="I112" s="35" t="s">
        <v>2269</v>
      </c>
    </row>
    <row r="113" spans="1:9" ht="79.2" x14ac:dyDescent="0.3">
      <c r="A113" s="34">
        <v>201802270986</v>
      </c>
      <c r="B113" s="34"/>
      <c r="C113" s="35" t="s">
        <v>2270</v>
      </c>
      <c r="D113" s="35" t="s">
        <v>2271</v>
      </c>
      <c r="E113" s="36" t="s">
        <v>410</v>
      </c>
      <c r="F113" s="35" t="s">
        <v>415</v>
      </c>
      <c r="G113" s="37">
        <v>2000000</v>
      </c>
      <c r="H113" s="38">
        <v>1250000</v>
      </c>
      <c r="I113" s="35" t="s">
        <v>2272</v>
      </c>
    </row>
    <row r="114" spans="1:9" ht="79.2" x14ac:dyDescent="0.3">
      <c r="A114" s="34">
        <v>201802270991</v>
      </c>
      <c r="B114" s="34"/>
      <c r="C114" s="35" t="s">
        <v>2273</v>
      </c>
      <c r="D114" s="35" t="s">
        <v>2274</v>
      </c>
      <c r="E114" s="36" t="s">
        <v>410</v>
      </c>
      <c r="F114" s="35" t="s">
        <v>2275</v>
      </c>
      <c r="G114" s="37">
        <v>4358887</v>
      </c>
      <c r="H114" s="38">
        <v>1250000</v>
      </c>
      <c r="I114" s="35" t="s">
        <v>2276</v>
      </c>
    </row>
    <row r="115" spans="1:9" ht="79.2" x14ac:dyDescent="0.3">
      <c r="A115" s="34">
        <v>201802250399</v>
      </c>
      <c r="B115" s="34"/>
      <c r="C115" s="35" t="s">
        <v>2277</v>
      </c>
      <c r="D115" s="35" t="s">
        <v>454</v>
      </c>
      <c r="E115" s="36" t="s">
        <v>410</v>
      </c>
      <c r="F115" s="35" t="s">
        <v>443</v>
      </c>
      <c r="G115" s="37">
        <v>2000000</v>
      </c>
      <c r="H115" s="38">
        <v>1000000</v>
      </c>
      <c r="I115" s="35" t="s">
        <v>2278</v>
      </c>
    </row>
    <row r="116" spans="1:9" ht="26.4" x14ac:dyDescent="0.3">
      <c r="A116" s="34">
        <v>201802270716</v>
      </c>
      <c r="B116" s="34"/>
      <c r="C116" s="35" t="s">
        <v>2279</v>
      </c>
      <c r="D116" s="35" t="s">
        <v>458</v>
      </c>
      <c r="E116" s="36" t="s">
        <v>459</v>
      </c>
      <c r="F116" s="35" t="s">
        <v>458</v>
      </c>
      <c r="G116" s="37">
        <v>2000000</v>
      </c>
      <c r="H116" s="38"/>
      <c r="I116" s="35" t="s">
        <v>2280</v>
      </c>
    </row>
    <row r="117" spans="1:9" ht="79.2" x14ac:dyDescent="0.3">
      <c r="A117" s="34">
        <v>201802270988</v>
      </c>
      <c r="B117" s="34"/>
      <c r="C117" s="35" t="s">
        <v>2281</v>
      </c>
      <c r="D117" s="35" t="s">
        <v>2282</v>
      </c>
      <c r="E117" s="36" t="s">
        <v>459</v>
      </c>
      <c r="F117" s="35" t="s">
        <v>464</v>
      </c>
      <c r="G117" s="37">
        <v>3000000</v>
      </c>
      <c r="H117" s="38">
        <v>1500000</v>
      </c>
      <c r="I117" s="35" t="s">
        <v>2283</v>
      </c>
    </row>
    <row r="118" spans="1:9" ht="105.6" x14ac:dyDescent="0.3">
      <c r="A118" s="34">
        <v>201802210132</v>
      </c>
      <c r="B118" s="34"/>
      <c r="C118" s="35" t="s">
        <v>2284</v>
      </c>
      <c r="D118" s="35" t="s">
        <v>286</v>
      </c>
      <c r="E118" s="36" t="s">
        <v>459</v>
      </c>
      <c r="F118" s="35" t="s">
        <v>468</v>
      </c>
      <c r="G118" s="37">
        <v>2000000</v>
      </c>
      <c r="H118" s="38"/>
      <c r="I118" s="35" t="s">
        <v>2285</v>
      </c>
    </row>
    <row r="119" spans="1:9" ht="118.8" x14ac:dyDescent="0.3">
      <c r="A119" s="34">
        <v>201802270888</v>
      </c>
      <c r="B119" s="34"/>
      <c r="C119" s="35" t="s">
        <v>2286</v>
      </c>
      <c r="D119" s="35" t="s">
        <v>2287</v>
      </c>
      <c r="E119" s="36" t="s">
        <v>459</v>
      </c>
      <c r="F119" s="35" t="s">
        <v>482</v>
      </c>
      <c r="G119" s="37">
        <v>1000000</v>
      </c>
      <c r="H119" s="38"/>
      <c r="I119" s="35" t="s">
        <v>2288</v>
      </c>
    </row>
    <row r="120" spans="1:9" ht="92.4" x14ac:dyDescent="0.3">
      <c r="A120" s="34">
        <v>201802260427</v>
      </c>
      <c r="B120" s="34"/>
      <c r="C120" s="35" t="s">
        <v>2289</v>
      </c>
      <c r="D120" s="35" t="s">
        <v>2290</v>
      </c>
      <c r="E120" s="36" t="s">
        <v>459</v>
      </c>
      <c r="F120" s="35" t="s">
        <v>2291</v>
      </c>
      <c r="G120" s="37">
        <v>2250000</v>
      </c>
      <c r="H120" s="38"/>
      <c r="I120" s="35" t="s">
        <v>2292</v>
      </c>
    </row>
    <row r="121" spans="1:9" ht="39.6" x14ac:dyDescent="0.3">
      <c r="A121" s="34">
        <v>201802260484</v>
      </c>
      <c r="B121" s="34"/>
      <c r="C121" s="35" t="s">
        <v>471</v>
      </c>
      <c r="D121" s="35" t="s">
        <v>472</v>
      </c>
      <c r="E121" s="36" t="s">
        <v>459</v>
      </c>
      <c r="F121" s="35" t="s">
        <v>472</v>
      </c>
      <c r="G121" s="37">
        <v>4000000</v>
      </c>
      <c r="H121" s="38"/>
      <c r="I121" s="35" t="s">
        <v>2293</v>
      </c>
    </row>
    <row r="122" spans="1:9" ht="105.6" x14ac:dyDescent="0.3">
      <c r="A122" s="34">
        <v>201802270891</v>
      </c>
      <c r="B122" s="34"/>
      <c r="C122" s="35" t="s">
        <v>2294</v>
      </c>
      <c r="D122" s="35" t="s">
        <v>2295</v>
      </c>
      <c r="E122" s="36" t="s">
        <v>459</v>
      </c>
      <c r="F122" s="35" t="s">
        <v>2296</v>
      </c>
      <c r="G122" s="37">
        <v>2200000</v>
      </c>
      <c r="H122" s="38"/>
      <c r="I122" s="35" t="s">
        <v>2297</v>
      </c>
    </row>
    <row r="123" spans="1:9" ht="92.4" x14ac:dyDescent="0.3">
      <c r="A123" s="34">
        <v>201802270916</v>
      </c>
      <c r="B123" s="34"/>
      <c r="C123" s="35" t="s">
        <v>2298</v>
      </c>
      <c r="D123" s="35" t="s">
        <v>2299</v>
      </c>
      <c r="E123" s="36" t="s">
        <v>488</v>
      </c>
      <c r="F123" s="35" t="s">
        <v>501</v>
      </c>
      <c r="G123" s="37">
        <v>605477</v>
      </c>
      <c r="H123" s="38"/>
      <c r="I123" s="35" t="s">
        <v>2300</v>
      </c>
    </row>
    <row r="124" spans="1:9" ht="39.6" x14ac:dyDescent="0.3">
      <c r="A124" s="34">
        <v>201802260446</v>
      </c>
      <c r="B124" s="34"/>
      <c r="C124" s="35" t="s">
        <v>2301</v>
      </c>
      <c r="D124" s="35" t="s">
        <v>2302</v>
      </c>
      <c r="E124" s="36" t="s">
        <v>488</v>
      </c>
      <c r="F124" s="35" t="s">
        <v>489</v>
      </c>
      <c r="G124" s="37">
        <v>712382</v>
      </c>
      <c r="H124" s="38"/>
      <c r="I124" s="35" t="s">
        <v>2303</v>
      </c>
    </row>
    <row r="125" spans="1:9" ht="39.6" x14ac:dyDescent="0.3">
      <c r="A125" s="34">
        <v>201802270776</v>
      </c>
      <c r="B125" s="34"/>
      <c r="C125" s="35" t="s">
        <v>2304</v>
      </c>
      <c r="D125" s="35" t="s">
        <v>2305</v>
      </c>
      <c r="E125" s="36" t="s">
        <v>488</v>
      </c>
      <c r="F125" s="35" t="s">
        <v>501</v>
      </c>
      <c r="G125" s="37">
        <v>832909</v>
      </c>
      <c r="H125" s="38">
        <v>500000</v>
      </c>
      <c r="I125" s="35" t="s">
        <v>2306</v>
      </c>
    </row>
    <row r="126" spans="1:9" ht="52.8" x14ac:dyDescent="0.3">
      <c r="A126" s="34">
        <v>201802270843</v>
      </c>
      <c r="B126" s="34"/>
      <c r="C126" s="35" t="s">
        <v>2307</v>
      </c>
      <c r="D126" s="35" t="s">
        <v>487</v>
      </c>
      <c r="E126" s="36" t="s">
        <v>488</v>
      </c>
      <c r="F126" s="35" t="s">
        <v>489</v>
      </c>
      <c r="G126" s="37">
        <v>1271350</v>
      </c>
      <c r="H126" s="38"/>
      <c r="I126" s="35" t="s">
        <v>2308</v>
      </c>
    </row>
    <row r="127" spans="1:9" ht="39.6" x14ac:dyDescent="0.3">
      <c r="A127" s="34">
        <v>201802260502</v>
      </c>
      <c r="B127" s="34"/>
      <c r="C127" s="35" t="s">
        <v>2309</v>
      </c>
      <c r="D127" s="35" t="s">
        <v>505</v>
      </c>
      <c r="E127" s="36" t="s">
        <v>488</v>
      </c>
      <c r="F127" s="35" t="s">
        <v>489</v>
      </c>
      <c r="G127" s="37">
        <v>4000000</v>
      </c>
      <c r="H127" s="38"/>
      <c r="I127" s="35" t="s">
        <v>2310</v>
      </c>
    </row>
    <row r="128" spans="1:9" ht="39.6" x14ac:dyDescent="0.3">
      <c r="A128" s="34">
        <v>201802260594</v>
      </c>
      <c r="B128" s="34"/>
      <c r="C128" s="35" t="s">
        <v>2311</v>
      </c>
      <c r="D128" s="35" t="s">
        <v>505</v>
      </c>
      <c r="E128" s="36" t="s">
        <v>488</v>
      </c>
      <c r="F128" s="35" t="s">
        <v>519</v>
      </c>
      <c r="G128" s="37">
        <v>2000000</v>
      </c>
      <c r="H128" s="38"/>
      <c r="I128" s="35" t="s">
        <v>2312</v>
      </c>
    </row>
    <row r="129" spans="1:9" ht="39.6" x14ac:dyDescent="0.3">
      <c r="A129" s="34">
        <v>201802230295</v>
      </c>
      <c r="B129" s="34"/>
      <c r="C129" s="35" t="s">
        <v>508</v>
      </c>
      <c r="D129" s="35" t="s">
        <v>509</v>
      </c>
      <c r="E129" s="36" t="s">
        <v>488</v>
      </c>
      <c r="F129" s="35" t="s">
        <v>501</v>
      </c>
      <c r="G129" s="37">
        <v>1500000</v>
      </c>
      <c r="H129" s="38"/>
      <c r="I129" s="35" t="s">
        <v>2313</v>
      </c>
    </row>
    <row r="130" spans="1:9" ht="105.6" x14ac:dyDescent="0.3">
      <c r="A130" s="34">
        <v>201802230269</v>
      </c>
      <c r="B130" s="34"/>
      <c r="C130" s="35" t="s">
        <v>513</v>
      </c>
      <c r="D130" s="35" t="s">
        <v>514</v>
      </c>
      <c r="E130" s="36" t="s">
        <v>488</v>
      </c>
      <c r="F130" s="35" t="s">
        <v>515</v>
      </c>
      <c r="G130" s="37">
        <v>6000000</v>
      </c>
      <c r="H130" s="38"/>
      <c r="I130" s="35" t="s">
        <v>2314</v>
      </c>
    </row>
    <row r="131" spans="1:9" ht="52.8" x14ac:dyDescent="0.3">
      <c r="A131" s="34">
        <v>201802260587</v>
      </c>
      <c r="B131" s="34"/>
      <c r="C131" s="35" t="s">
        <v>2315</v>
      </c>
      <c r="D131" s="35" t="s">
        <v>2316</v>
      </c>
      <c r="E131" s="36" t="s">
        <v>488</v>
      </c>
      <c r="F131" s="35" t="s">
        <v>2317</v>
      </c>
      <c r="G131" s="37">
        <v>2000000</v>
      </c>
      <c r="H131" s="38"/>
      <c r="I131" s="35" t="s">
        <v>2318</v>
      </c>
    </row>
    <row r="132" spans="1:9" ht="92.4" x14ac:dyDescent="0.3">
      <c r="A132" s="34">
        <v>201802270929</v>
      </c>
      <c r="B132" s="34"/>
      <c r="C132" s="35" t="s">
        <v>2319</v>
      </c>
      <c r="D132" s="35" t="s">
        <v>500</v>
      </c>
      <c r="E132" s="36" t="s">
        <v>488</v>
      </c>
      <c r="F132" s="35" t="s">
        <v>501</v>
      </c>
      <c r="G132" s="37">
        <v>1234498</v>
      </c>
      <c r="H132" s="38"/>
      <c r="I132" s="35" t="s">
        <v>2320</v>
      </c>
    </row>
    <row r="133" spans="1:9" ht="39.6" x14ac:dyDescent="0.3">
      <c r="A133" s="34">
        <v>201802260606</v>
      </c>
      <c r="B133" s="34"/>
      <c r="C133" s="35" t="s">
        <v>2321</v>
      </c>
      <c r="D133" s="35" t="s">
        <v>2322</v>
      </c>
      <c r="E133" s="36" t="s">
        <v>525</v>
      </c>
      <c r="F133" s="35" t="s">
        <v>526</v>
      </c>
      <c r="G133" s="37">
        <v>1626137</v>
      </c>
      <c r="H133" s="38"/>
      <c r="I133" s="35" t="s">
        <v>2323</v>
      </c>
    </row>
    <row r="134" spans="1:9" ht="92.4" x14ac:dyDescent="0.3">
      <c r="A134" s="34">
        <v>201802270987</v>
      </c>
      <c r="B134" s="34"/>
      <c r="C134" s="35" t="s">
        <v>2324</v>
      </c>
      <c r="D134" s="35" t="s">
        <v>2325</v>
      </c>
      <c r="E134" s="36" t="s">
        <v>525</v>
      </c>
      <c r="F134" s="35" t="s">
        <v>2326</v>
      </c>
      <c r="G134" s="37">
        <v>10000000</v>
      </c>
      <c r="H134" s="38"/>
      <c r="I134" s="35" t="s">
        <v>2327</v>
      </c>
    </row>
    <row r="135" spans="1:9" ht="39.6" x14ac:dyDescent="0.3">
      <c r="A135" s="34">
        <v>201802270836</v>
      </c>
      <c r="B135" s="34"/>
      <c r="C135" s="35" t="s">
        <v>2328</v>
      </c>
      <c r="D135" s="35" t="s">
        <v>448</v>
      </c>
      <c r="E135" s="36" t="s">
        <v>525</v>
      </c>
      <c r="F135" s="35" t="s">
        <v>887</v>
      </c>
      <c r="G135" s="37">
        <v>5000000</v>
      </c>
      <c r="H135" s="38"/>
      <c r="I135" s="35" t="s">
        <v>2329</v>
      </c>
    </row>
    <row r="136" spans="1:9" ht="66" x14ac:dyDescent="0.3">
      <c r="A136" s="34">
        <v>201802230319</v>
      </c>
      <c r="B136" s="34"/>
      <c r="C136" s="35" t="s">
        <v>2330</v>
      </c>
      <c r="D136" s="35" t="s">
        <v>2331</v>
      </c>
      <c r="E136" s="36" t="s">
        <v>537</v>
      </c>
      <c r="F136" s="35" t="s">
        <v>2332</v>
      </c>
      <c r="G136" s="37">
        <v>2400000</v>
      </c>
      <c r="H136" s="38">
        <v>1500000</v>
      </c>
      <c r="I136" s="35" t="s">
        <v>2333</v>
      </c>
    </row>
    <row r="137" spans="1:9" ht="92.4" x14ac:dyDescent="0.3">
      <c r="A137" s="34">
        <v>201802271047</v>
      </c>
      <c r="B137" s="34"/>
      <c r="C137" s="35" t="s">
        <v>2334</v>
      </c>
      <c r="D137" s="35" t="s">
        <v>2335</v>
      </c>
      <c r="E137" s="36" t="s">
        <v>537</v>
      </c>
      <c r="F137" s="35" t="s">
        <v>2336</v>
      </c>
      <c r="G137" s="37">
        <v>600000</v>
      </c>
      <c r="H137" s="38"/>
      <c r="I137" s="35" t="s">
        <v>2337</v>
      </c>
    </row>
    <row r="138" spans="1:9" ht="79.2" x14ac:dyDescent="0.3">
      <c r="A138" s="34">
        <v>201802271002</v>
      </c>
      <c r="B138" s="34"/>
      <c r="C138" s="35" t="s">
        <v>2338</v>
      </c>
      <c r="D138" s="35" t="s">
        <v>2339</v>
      </c>
      <c r="E138" s="36" t="s">
        <v>549</v>
      </c>
      <c r="F138" s="35" t="s">
        <v>582</v>
      </c>
      <c r="G138" s="37">
        <v>7620150</v>
      </c>
      <c r="H138" s="38"/>
      <c r="I138" s="35" t="s">
        <v>2340</v>
      </c>
    </row>
    <row r="139" spans="1:9" ht="66" x14ac:dyDescent="0.3">
      <c r="A139" s="34">
        <v>201802260439</v>
      </c>
      <c r="B139" s="34"/>
      <c r="C139" s="35" t="s">
        <v>2341</v>
      </c>
      <c r="D139" s="35" t="s">
        <v>2342</v>
      </c>
      <c r="E139" s="36" t="s">
        <v>549</v>
      </c>
      <c r="F139" s="35" t="s">
        <v>2343</v>
      </c>
      <c r="G139" s="37">
        <v>3125000</v>
      </c>
      <c r="H139" s="38"/>
      <c r="I139" s="35" t="s">
        <v>2344</v>
      </c>
    </row>
    <row r="140" spans="1:9" ht="26.4" x14ac:dyDescent="0.3">
      <c r="A140" s="34">
        <v>201802260438</v>
      </c>
      <c r="B140" s="34"/>
      <c r="C140" s="35" t="s">
        <v>2345</v>
      </c>
      <c r="D140" s="35" t="s">
        <v>2342</v>
      </c>
      <c r="E140" s="36" t="s">
        <v>549</v>
      </c>
      <c r="F140" s="35" t="s">
        <v>2346</v>
      </c>
      <c r="G140" s="37">
        <v>1500000</v>
      </c>
      <c r="H140" s="38">
        <v>1000000</v>
      </c>
      <c r="I140" s="35" t="s">
        <v>2347</v>
      </c>
    </row>
    <row r="141" spans="1:9" ht="26.4" x14ac:dyDescent="0.3">
      <c r="A141" s="34">
        <v>201802260524</v>
      </c>
      <c r="B141" s="34"/>
      <c r="C141" s="35" t="s">
        <v>2348</v>
      </c>
      <c r="D141" s="35" t="s">
        <v>2349</v>
      </c>
      <c r="E141" s="36" t="s">
        <v>549</v>
      </c>
      <c r="F141" s="35" t="s">
        <v>2350</v>
      </c>
      <c r="G141" s="37">
        <v>3990050</v>
      </c>
      <c r="H141" s="38"/>
      <c r="I141" s="35" t="s">
        <v>2351</v>
      </c>
    </row>
    <row r="142" spans="1:9" ht="79.2" x14ac:dyDescent="0.3">
      <c r="A142" s="34">
        <v>201802260425</v>
      </c>
      <c r="B142" s="34"/>
      <c r="C142" s="35" t="s">
        <v>2352</v>
      </c>
      <c r="D142" s="35" t="s">
        <v>576</v>
      </c>
      <c r="E142" s="36" t="s">
        <v>549</v>
      </c>
      <c r="F142" s="35" t="s">
        <v>577</v>
      </c>
      <c r="G142" s="37">
        <v>2903000</v>
      </c>
      <c r="H142" s="38"/>
      <c r="I142" s="35" t="s">
        <v>2353</v>
      </c>
    </row>
    <row r="143" spans="1:9" ht="79.2" x14ac:dyDescent="0.3">
      <c r="A143" s="34">
        <v>201802260443</v>
      </c>
      <c r="B143" s="34"/>
      <c r="C143" s="35" t="s">
        <v>2354</v>
      </c>
      <c r="D143" s="35" t="s">
        <v>587</v>
      </c>
      <c r="E143" s="36" t="s">
        <v>549</v>
      </c>
      <c r="F143" s="35" t="s">
        <v>588</v>
      </c>
      <c r="G143" s="37">
        <v>750000</v>
      </c>
      <c r="H143" s="38">
        <v>500000</v>
      </c>
      <c r="I143" s="35" t="s">
        <v>2355</v>
      </c>
    </row>
    <row r="144" spans="1:9" ht="39.6" x14ac:dyDescent="0.3">
      <c r="A144" s="34">
        <v>201802260615</v>
      </c>
      <c r="B144" s="34"/>
      <c r="C144" s="35" t="s">
        <v>596</v>
      </c>
      <c r="D144" s="35" t="s">
        <v>597</v>
      </c>
      <c r="E144" s="36" t="s">
        <v>549</v>
      </c>
      <c r="F144" s="35" t="s">
        <v>598</v>
      </c>
      <c r="G144" s="37">
        <v>1500000</v>
      </c>
      <c r="H144" s="38"/>
      <c r="I144" s="35" t="s">
        <v>2356</v>
      </c>
    </row>
    <row r="145" spans="1:9" ht="79.2" x14ac:dyDescent="0.3">
      <c r="A145" s="34">
        <v>201802270778</v>
      </c>
      <c r="B145" s="34"/>
      <c r="C145" s="35" t="s">
        <v>614</v>
      </c>
      <c r="D145" s="35" t="s">
        <v>615</v>
      </c>
      <c r="E145" s="36" t="s">
        <v>549</v>
      </c>
      <c r="F145" s="35" t="s">
        <v>2357</v>
      </c>
      <c r="G145" s="37">
        <v>1613000</v>
      </c>
      <c r="H145" s="38"/>
      <c r="I145" s="35" t="s">
        <v>2358</v>
      </c>
    </row>
    <row r="146" spans="1:9" ht="52.8" x14ac:dyDescent="0.3">
      <c r="A146" s="34">
        <v>201802260457</v>
      </c>
      <c r="B146" s="34"/>
      <c r="C146" s="35" t="s">
        <v>2359</v>
      </c>
      <c r="D146" s="35" t="s">
        <v>607</v>
      </c>
      <c r="E146" s="36" t="s">
        <v>549</v>
      </c>
      <c r="F146" s="35" t="s">
        <v>593</v>
      </c>
      <c r="G146" s="37">
        <v>4000000</v>
      </c>
      <c r="H146" s="38">
        <v>1500000</v>
      </c>
      <c r="I146" s="35" t="s">
        <v>2360</v>
      </c>
    </row>
    <row r="147" spans="1:9" ht="52.8" x14ac:dyDescent="0.3">
      <c r="A147" s="34">
        <v>201802260540</v>
      </c>
      <c r="B147" s="34"/>
      <c r="C147" s="35" t="s">
        <v>2361</v>
      </c>
      <c r="D147" s="35" t="s">
        <v>2362</v>
      </c>
      <c r="E147" s="36" t="s">
        <v>549</v>
      </c>
      <c r="F147" s="35" t="s">
        <v>2357</v>
      </c>
      <c r="G147" s="37">
        <v>1400000</v>
      </c>
      <c r="H147" s="38">
        <v>1000000</v>
      </c>
      <c r="I147" s="35" t="s">
        <v>2363</v>
      </c>
    </row>
    <row r="148" spans="1:9" ht="39.6" x14ac:dyDescent="0.3">
      <c r="A148" s="34">
        <v>201802250401</v>
      </c>
      <c r="B148" s="34"/>
      <c r="C148" s="35" t="s">
        <v>2364</v>
      </c>
      <c r="D148" s="35" t="s">
        <v>566</v>
      </c>
      <c r="E148" s="36" t="s">
        <v>549</v>
      </c>
      <c r="F148" s="35" t="s">
        <v>556</v>
      </c>
      <c r="G148" s="37">
        <v>4300000</v>
      </c>
      <c r="H148" s="38"/>
      <c r="I148" s="35" t="s">
        <v>2365</v>
      </c>
    </row>
    <row r="149" spans="1:9" ht="52.8" x14ac:dyDescent="0.3">
      <c r="A149" s="34">
        <v>201802260602</v>
      </c>
      <c r="B149" s="34"/>
      <c r="C149" s="35" t="s">
        <v>2366</v>
      </c>
      <c r="D149" s="35" t="s">
        <v>624</v>
      </c>
      <c r="E149" s="36" t="s">
        <v>625</v>
      </c>
      <c r="F149" s="35" t="s">
        <v>631</v>
      </c>
      <c r="G149" s="37">
        <v>2000000</v>
      </c>
      <c r="H149" s="38">
        <v>1000000</v>
      </c>
      <c r="I149" s="35" t="s">
        <v>2367</v>
      </c>
    </row>
    <row r="150" spans="1:9" ht="52.8" x14ac:dyDescent="0.3">
      <c r="A150" s="34">
        <v>201802270777</v>
      </c>
      <c r="B150" s="34"/>
      <c r="C150" s="35" t="s">
        <v>629</v>
      </c>
      <c r="D150" s="35" t="s">
        <v>630</v>
      </c>
      <c r="E150" s="36" t="s">
        <v>625</v>
      </c>
      <c r="F150" s="35" t="s">
        <v>626</v>
      </c>
      <c r="G150" s="37">
        <v>1300000</v>
      </c>
      <c r="H150" s="38"/>
      <c r="I150" s="35" t="s">
        <v>2368</v>
      </c>
    </row>
    <row r="151" spans="1:9" ht="66" x14ac:dyDescent="0.3">
      <c r="A151" s="34">
        <v>201802260623</v>
      </c>
      <c r="B151" s="34"/>
      <c r="C151" s="35" t="s">
        <v>2369</v>
      </c>
      <c r="D151" s="35" t="s">
        <v>2370</v>
      </c>
      <c r="E151" s="36" t="s">
        <v>636</v>
      </c>
      <c r="F151" s="35" t="s">
        <v>643</v>
      </c>
      <c r="G151" s="37">
        <v>4000000</v>
      </c>
      <c r="H151" s="38">
        <v>500000</v>
      </c>
      <c r="I151" s="35" t="s">
        <v>2371</v>
      </c>
    </row>
    <row r="152" spans="1:9" ht="79.2" x14ac:dyDescent="0.3">
      <c r="A152" s="34">
        <v>201802260451</v>
      </c>
      <c r="B152" s="34"/>
      <c r="C152" s="35" t="s">
        <v>2372</v>
      </c>
      <c r="D152" s="35" t="s">
        <v>642</v>
      </c>
      <c r="E152" s="36" t="s">
        <v>636</v>
      </c>
      <c r="F152" s="35" t="s">
        <v>643</v>
      </c>
      <c r="G152" s="37">
        <v>2700000</v>
      </c>
      <c r="H152" s="38">
        <v>2000000</v>
      </c>
      <c r="I152" s="35" t="s">
        <v>2373</v>
      </c>
    </row>
    <row r="153" spans="1:9" ht="39.6" x14ac:dyDescent="0.3">
      <c r="A153" s="34">
        <v>201802200085</v>
      </c>
      <c r="B153" s="34"/>
      <c r="C153" s="35" t="s">
        <v>2374</v>
      </c>
      <c r="D153" s="35" t="s">
        <v>2375</v>
      </c>
      <c r="E153" s="36" t="s">
        <v>653</v>
      </c>
      <c r="F153" s="35" t="s">
        <v>654</v>
      </c>
      <c r="G153" s="37">
        <v>3000000</v>
      </c>
      <c r="H153" s="38">
        <v>1000000</v>
      </c>
      <c r="I153" s="35" t="s">
        <v>2376</v>
      </c>
    </row>
    <row r="154" spans="1:9" ht="66" x14ac:dyDescent="0.3">
      <c r="A154" s="34">
        <v>201802270999</v>
      </c>
      <c r="B154" s="34"/>
      <c r="C154" s="35" t="s">
        <v>2377</v>
      </c>
      <c r="D154" s="35" t="s">
        <v>2378</v>
      </c>
      <c r="E154" s="36" t="s">
        <v>653</v>
      </c>
      <c r="F154" s="35" t="s">
        <v>654</v>
      </c>
      <c r="G154" s="37">
        <v>3149500</v>
      </c>
      <c r="H154" s="38"/>
      <c r="I154" s="35" t="s">
        <v>2379</v>
      </c>
    </row>
    <row r="155" spans="1:9" ht="39.6" x14ac:dyDescent="0.3">
      <c r="A155" s="34">
        <v>201802260590</v>
      </c>
      <c r="B155" s="34"/>
      <c r="C155" s="35" t="s">
        <v>2380</v>
      </c>
      <c r="D155" s="35" t="s">
        <v>2381</v>
      </c>
      <c r="E155" s="36" t="s">
        <v>2382</v>
      </c>
      <c r="F155" s="35" t="s">
        <v>2383</v>
      </c>
      <c r="G155" s="37">
        <v>750000</v>
      </c>
      <c r="H155" s="38">
        <v>750000</v>
      </c>
      <c r="I155" s="35" t="s">
        <v>2384</v>
      </c>
    </row>
    <row r="156" spans="1:9" ht="66" x14ac:dyDescent="0.3">
      <c r="A156" s="34">
        <v>201802270956</v>
      </c>
      <c r="B156" s="34"/>
      <c r="C156" s="35" t="s">
        <v>2385</v>
      </c>
      <c r="D156" s="35" t="s">
        <v>2386</v>
      </c>
      <c r="E156" s="36" t="s">
        <v>2382</v>
      </c>
      <c r="F156" s="35" t="s">
        <v>2383</v>
      </c>
      <c r="G156" s="37">
        <v>3000000</v>
      </c>
      <c r="H156" s="38"/>
      <c r="I156" s="35" t="s">
        <v>2387</v>
      </c>
    </row>
    <row r="157" spans="1:9" ht="105.6" x14ac:dyDescent="0.3">
      <c r="A157" s="34">
        <v>201802270979</v>
      </c>
      <c r="B157" s="34"/>
      <c r="C157" s="35" t="s">
        <v>2388</v>
      </c>
      <c r="D157" s="35" t="s">
        <v>2386</v>
      </c>
      <c r="E157" s="36" t="s">
        <v>2382</v>
      </c>
      <c r="F157" s="35" t="s">
        <v>2389</v>
      </c>
      <c r="G157" s="37">
        <v>3000000</v>
      </c>
      <c r="H157" s="38"/>
      <c r="I157" s="35" t="s">
        <v>2390</v>
      </c>
    </row>
    <row r="158" spans="1:9" ht="118.8" x14ac:dyDescent="0.3">
      <c r="A158" s="34">
        <v>201802270962</v>
      </c>
      <c r="B158" s="34"/>
      <c r="C158" s="35" t="s">
        <v>2391</v>
      </c>
      <c r="D158" s="35" t="s">
        <v>2386</v>
      </c>
      <c r="E158" s="36" t="s">
        <v>2382</v>
      </c>
      <c r="F158" s="35" t="s">
        <v>2383</v>
      </c>
      <c r="G158" s="37">
        <v>3000000</v>
      </c>
      <c r="H158" s="38"/>
      <c r="I158" s="35" t="s">
        <v>2392</v>
      </c>
    </row>
    <row r="159" spans="1:9" ht="118.8" x14ac:dyDescent="0.3">
      <c r="A159" s="34">
        <v>201802271052</v>
      </c>
      <c r="B159" s="34"/>
      <c r="C159" s="35" t="s">
        <v>2393</v>
      </c>
      <c r="D159" s="35" t="s">
        <v>2394</v>
      </c>
      <c r="E159" s="36" t="s">
        <v>2382</v>
      </c>
      <c r="F159" s="35" t="s">
        <v>2383</v>
      </c>
      <c r="G159" s="37">
        <v>4500000</v>
      </c>
      <c r="H159" s="38"/>
      <c r="I159" s="35" t="s">
        <v>2395</v>
      </c>
    </row>
    <row r="160" spans="1:9" ht="26.4" x14ac:dyDescent="0.3">
      <c r="A160" s="34">
        <v>201802270704</v>
      </c>
      <c r="B160" s="34"/>
      <c r="C160" s="35" t="s">
        <v>2396</v>
      </c>
      <c r="D160" s="35" t="s">
        <v>2397</v>
      </c>
      <c r="E160" s="36" t="s">
        <v>2382</v>
      </c>
      <c r="F160" s="35" t="s">
        <v>2398</v>
      </c>
      <c r="G160" s="37">
        <v>4500000</v>
      </c>
      <c r="H160" s="38">
        <v>1000000</v>
      </c>
      <c r="I160" s="35" t="s">
        <v>2399</v>
      </c>
    </row>
    <row r="161" spans="1:9" ht="66" x14ac:dyDescent="0.3">
      <c r="A161" s="34">
        <v>201802270971</v>
      </c>
      <c r="B161" s="34"/>
      <c r="C161" s="35" t="s">
        <v>2400</v>
      </c>
      <c r="D161" s="35" t="s">
        <v>2386</v>
      </c>
      <c r="E161" s="36" t="s">
        <v>2382</v>
      </c>
      <c r="F161" s="35" t="s">
        <v>2389</v>
      </c>
      <c r="G161" s="37">
        <v>2000000</v>
      </c>
      <c r="H161" s="38"/>
      <c r="I161" s="35" t="s">
        <v>2401</v>
      </c>
    </row>
    <row r="162" spans="1:9" ht="39.6" x14ac:dyDescent="0.3">
      <c r="A162" s="34">
        <v>201802200104</v>
      </c>
      <c r="B162" s="34"/>
      <c r="C162" s="35" t="s">
        <v>2402</v>
      </c>
      <c r="D162" s="35" t="s">
        <v>665</v>
      </c>
      <c r="E162" s="36" t="s">
        <v>659</v>
      </c>
      <c r="F162" s="35" t="s">
        <v>666</v>
      </c>
      <c r="G162" s="37">
        <v>4247450</v>
      </c>
      <c r="H162" s="38"/>
      <c r="I162" s="35" t="s">
        <v>2403</v>
      </c>
    </row>
    <row r="163" spans="1:9" ht="52.8" x14ac:dyDescent="0.3">
      <c r="A163" s="34">
        <v>201802270784</v>
      </c>
      <c r="B163" s="34"/>
      <c r="C163" s="35" t="s">
        <v>2404</v>
      </c>
      <c r="D163" s="35" t="s">
        <v>2405</v>
      </c>
      <c r="E163" s="36" t="s">
        <v>659</v>
      </c>
      <c r="F163" s="35" t="s">
        <v>2406</v>
      </c>
      <c r="G163" s="37">
        <v>4000000</v>
      </c>
      <c r="H163" s="38"/>
      <c r="I163" s="35" t="s">
        <v>2407</v>
      </c>
    </row>
    <row r="164" spans="1:9" ht="39.6" x14ac:dyDescent="0.3">
      <c r="A164" s="34">
        <v>201802270845</v>
      </c>
      <c r="B164" s="34"/>
      <c r="C164" s="35" t="s">
        <v>2408</v>
      </c>
      <c r="D164" s="35" t="s">
        <v>2409</v>
      </c>
      <c r="E164" s="36" t="s">
        <v>672</v>
      </c>
      <c r="F164" s="35" t="s">
        <v>673</v>
      </c>
      <c r="G164" s="37">
        <v>1800000</v>
      </c>
      <c r="H164" s="38"/>
      <c r="I164" s="35" t="s">
        <v>2410</v>
      </c>
    </row>
    <row r="165" spans="1:9" ht="39.6" x14ac:dyDescent="0.3">
      <c r="A165" s="34">
        <v>201802260553</v>
      </c>
      <c r="B165" s="34"/>
      <c r="C165" s="35" t="s">
        <v>2411</v>
      </c>
      <c r="D165" s="35" t="s">
        <v>2412</v>
      </c>
      <c r="E165" s="36" t="s">
        <v>672</v>
      </c>
      <c r="F165" s="35" t="s">
        <v>673</v>
      </c>
      <c r="G165" s="37">
        <v>2475163</v>
      </c>
      <c r="H165" s="38"/>
      <c r="I165" s="35" t="s">
        <v>2413</v>
      </c>
    </row>
    <row r="166" spans="1:9" ht="79.2" x14ac:dyDescent="0.3">
      <c r="A166" s="34">
        <v>201802260610</v>
      </c>
      <c r="B166" s="34"/>
      <c r="C166" s="35" t="s">
        <v>681</v>
      </c>
      <c r="D166" s="35" t="s">
        <v>2414</v>
      </c>
      <c r="E166" s="36" t="s">
        <v>672</v>
      </c>
      <c r="F166" s="35" t="s">
        <v>683</v>
      </c>
      <c r="G166" s="37">
        <v>3000000</v>
      </c>
      <c r="H166" s="38"/>
      <c r="I166" s="35" t="s">
        <v>2415</v>
      </c>
    </row>
    <row r="167" spans="1:9" ht="92.4" x14ac:dyDescent="0.3">
      <c r="A167" s="34">
        <v>201802270943</v>
      </c>
      <c r="B167" s="34"/>
      <c r="C167" s="35" t="s">
        <v>686</v>
      </c>
      <c r="D167" s="35" t="s">
        <v>2416</v>
      </c>
      <c r="E167" s="36" t="s">
        <v>672</v>
      </c>
      <c r="F167" s="35" t="s">
        <v>673</v>
      </c>
      <c r="G167" s="37">
        <v>1000000</v>
      </c>
      <c r="H167" s="38">
        <v>500000</v>
      </c>
      <c r="I167" s="35" t="s">
        <v>2417</v>
      </c>
    </row>
    <row r="168" spans="1:9" ht="39.6" x14ac:dyDescent="0.3">
      <c r="A168" s="34">
        <v>201802260501</v>
      </c>
      <c r="B168" s="34"/>
      <c r="C168" s="35" t="s">
        <v>690</v>
      </c>
      <c r="D168" s="35" t="s">
        <v>691</v>
      </c>
      <c r="E168" s="36" t="s">
        <v>672</v>
      </c>
      <c r="F168" s="35" t="s">
        <v>692</v>
      </c>
      <c r="G168" s="37">
        <v>3000000</v>
      </c>
      <c r="H168" s="38"/>
      <c r="I168" s="35" t="s">
        <v>2418</v>
      </c>
    </row>
    <row r="169" spans="1:9" ht="105.6" x14ac:dyDescent="0.3">
      <c r="A169" s="34">
        <v>201802270938</v>
      </c>
      <c r="B169" s="34"/>
      <c r="C169" s="35" t="s">
        <v>2419</v>
      </c>
      <c r="D169" s="35" t="s">
        <v>2420</v>
      </c>
      <c r="E169" s="36" t="s">
        <v>697</v>
      </c>
      <c r="F169" s="35" t="s">
        <v>734</v>
      </c>
      <c r="G169" s="37">
        <v>2750000</v>
      </c>
      <c r="H169" s="38"/>
      <c r="I169" s="35" t="s">
        <v>2421</v>
      </c>
    </row>
    <row r="170" spans="1:9" ht="66" x14ac:dyDescent="0.3">
      <c r="A170" s="34">
        <v>201802230370</v>
      </c>
      <c r="B170" s="34"/>
      <c r="C170" s="35" t="s">
        <v>2422</v>
      </c>
      <c r="D170" s="35" t="s">
        <v>2423</v>
      </c>
      <c r="E170" s="36" t="s">
        <v>697</v>
      </c>
      <c r="F170" s="35" t="s">
        <v>698</v>
      </c>
      <c r="G170" s="37">
        <v>1000000</v>
      </c>
      <c r="H170" s="38"/>
      <c r="I170" s="35" t="s">
        <v>2424</v>
      </c>
    </row>
    <row r="171" spans="1:9" ht="52.8" x14ac:dyDescent="0.3">
      <c r="A171" s="34">
        <v>201802260542</v>
      </c>
      <c r="B171" s="34"/>
      <c r="C171" s="35" t="s">
        <v>2425</v>
      </c>
      <c r="D171" s="35" t="s">
        <v>2426</v>
      </c>
      <c r="E171" s="36" t="s">
        <v>697</v>
      </c>
      <c r="F171" s="35" t="s">
        <v>703</v>
      </c>
      <c r="G171" s="37">
        <v>2106280</v>
      </c>
      <c r="H171" s="38"/>
      <c r="I171" s="35" t="s">
        <v>2427</v>
      </c>
    </row>
    <row r="172" spans="1:9" ht="92.4" x14ac:dyDescent="0.3">
      <c r="A172" s="34">
        <v>201802260533</v>
      </c>
      <c r="B172" s="34"/>
      <c r="C172" s="35" t="s">
        <v>2428</v>
      </c>
      <c r="D172" s="35" t="s">
        <v>2429</v>
      </c>
      <c r="E172" s="36" t="s">
        <v>697</v>
      </c>
      <c r="F172" s="35" t="s">
        <v>698</v>
      </c>
      <c r="G172" s="37">
        <v>5000000</v>
      </c>
      <c r="H172" s="38">
        <v>1000000</v>
      </c>
      <c r="I172" s="35" t="s">
        <v>2430</v>
      </c>
    </row>
    <row r="173" spans="1:9" ht="66" x14ac:dyDescent="0.3">
      <c r="A173" s="34">
        <v>201802270658</v>
      </c>
      <c r="B173" s="34"/>
      <c r="C173" s="35" t="s">
        <v>2431</v>
      </c>
      <c r="D173" s="35" t="s">
        <v>2432</v>
      </c>
      <c r="E173" s="36" t="s">
        <v>697</v>
      </c>
      <c r="F173" s="35" t="s">
        <v>698</v>
      </c>
      <c r="G173" s="37">
        <v>7000000</v>
      </c>
      <c r="H173" s="38"/>
      <c r="I173" s="35" t="s">
        <v>2433</v>
      </c>
    </row>
    <row r="174" spans="1:9" ht="66" x14ac:dyDescent="0.3">
      <c r="A174" s="34">
        <v>201802270901</v>
      </c>
      <c r="B174" s="34"/>
      <c r="C174" s="35" t="s">
        <v>2434</v>
      </c>
      <c r="D174" s="35" t="s">
        <v>2435</v>
      </c>
      <c r="E174" s="36" t="s">
        <v>697</v>
      </c>
      <c r="F174" s="35" t="s">
        <v>698</v>
      </c>
      <c r="G174" s="37">
        <v>6280000</v>
      </c>
      <c r="H174" s="38"/>
      <c r="I174" s="35" t="s">
        <v>2436</v>
      </c>
    </row>
    <row r="175" spans="1:9" ht="66" x14ac:dyDescent="0.3">
      <c r="A175" s="34">
        <v>201802270735</v>
      </c>
      <c r="B175" s="34"/>
      <c r="C175" s="35" t="s">
        <v>2437</v>
      </c>
      <c r="D175" s="35" t="s">
        <v>2438</v>
      </c>
      <c r="E175" s="36" t="s">
        <v>697</v>
      </c>
      <c r="F175" s="35" t="s">
        <v>2439</v>
      </c>
      <c r="G175" s="37">
        <v>28500000</v>
      </c>
      <c r="H175" s="38"/>
      <c r="I175" s="35" t="s">
        <v>2440</v>
      </c>
    </row>
    <row r="176" spans="1:9" ht="79.2" x14ac:dyDescent="0.3">
      <c r="A176" s="34">
        <v>201802271025</v>
      </c>
      <c r="B176" s="34"/>
      <c r="C176" s="35" t="s">
        <v>2441</v>
      </c>
      <c r="D176" s="35" t="s">
        <v>2442</v>
      </c>
      <c r="E176" s="36" t="s">
        <v>697</v>
      </c>
      <c r="F176" s="35" t="s">
        <v>717</v>
      </c>
      <c r="G176" s="37">
        <v>10000000</v>
      </c>
      <c r="H176" s="38"/>
      <c r="I176" s="35" t="s">
        <v>2443</v>
      </c>
    </row>
    <row r="177" spans="1:9" ht="39.6" x14ac:dyDescent="0.3">
      <c r="A177" s="34">
        <v>201802260581</v>
      </c>
      <c r="B177" s="34"/>
      <c r="C177" s="35" t="s">
        <v>2444</v>
      </c>
      <c r="D177" s="35" t="s">
        <v>2445</v>
      </c>
      <c r="E177" s="36" t="s">
        <v>697</v>
      </c>
      <c r="F177" s="35" t="s">
        <v>717</v>
      </c>
      <c r="G177" s="37">
        <v>20000000</v>
      </c>
      <c r="H177" s="38">
        <v>2000000</v>
      </c>
      <c r="I177" s="35" t="s">
        <v>2446</v>
      </c>
    </row>
    <row r="178" spans="1:9" ht="39.6" x14ac:dyDescent="0.3">
      <c r="A178" s="34">
        <v>201802260585</v>
      </c>
      <c r="B178" s="34"/>
      <c r="C178" s="35" t="s">
        <v>2447</v>
      </c>
      <c r="D178" s="35" t="s">
        <v>2448</v>
      </c>
      <c r="E178" s="36" t="s">
        <v>697</v>
      </c>
      <c r="F178" s="35" t="s">
        <v>698</v>
      </c>
      <c r="G178" s="37">
        <v>14000000</v>
      </c>
      <c r="H178" s="38"/>
      <c r="I178" s="35" t="s">
        <v>2449</v>
      </c>
    </row>
    <row r="179" spans="1:9" ht="39.6" x14ac:dyDescent="0.3">
      <c r="A179" s="34">
        <v>201802260583</v>
      </c>
      <c r="B179" s="34" t="s">
        <v>2450</v>
      </c>
      <c r="C179" s="35" t="s">
        <v>2451</v>
      </c>
      <c r="D179" s="35" t="s">
        <v>2448</v>
      </c>
      <c r="E179" s="36" t="s">
        <v>697</v>
      </c>
      <c r="F179" s="35" t="s">
        <v>698</v>
      </c>
      <c r="G179" s="37">
        <v>2284091</v>
      </c>
      <c r="H179" s="38">
        <v>2000000</v>
      </c>
      <c r="I179" s="35" t="s">
        <v>2452</v>
      </c>
    </row>
    <row r="180" spans="1:9" ht="52.8" x14ac:dyDescent="0.3">
      <c r="A180" s="34">
        <v>201802270714</v>
      </c>
      <c r="B180" s="34"/>
      <c r="C180" s="35" t="s">
        <v>2453</v>
      </c>
      <c r="D180" s="35" t="s">
        <v>2454</v>
      </c>
      <c r="E180" s="36" t="s">
        <v>697</v>
      </c>
      <c r="F180" s="35" t="s">
        <v>734</v>
      </c>
      <c r="G180" s="37">
        <v>5000000</v>
      </c>
      <c r="H180" s="38"/>
      <c r="I180" s="35" t="s">
        <v>2455</v>
      </c>
    </row>
    <row r="181" spans="1:9" ht="132" x14ac:dyDescent="0.3">
      <c r="A181" s="34">
        <v>201802230272</v>
      </c>
      <c r="B181" s="34"/>
      <c r="C181" s="35" t="s">
        <v>2456</v>
      </c>
      <c r="D181" s="35" t="s">
        <v>742</v>
      </c>
      <c r="E181" s="36" t="s">
        <v>697</v>
      </c>
      <c r="F181" s="35" t="s">
        <v>698</v>
      </c>
      <c r="G181" s="37">
        <v>4750000</v>
      </c>
      <c r="H181" s="38"/>
      <c r="I181" s="35" t="s">
        <v>2457</v>
      </c>
    </row>
    <row r="182" spans="1:9" ht="66" x14ac:dyDescent="0.3">
      <c r="A182" s="34">
        <v>201802270890</v>
      </c>
      <c r="B182" s="34"/>
      <c r="C182" s="35" t="s">
        <v>2458</v>
      </c>
      <c r="D182" s="35" t="s">
        <v>800</v>
      </c>
      <c r="E182" s="36" t="s">
        <v>748</v>
      </c>
      <c r="F182" s="35" t="s">
        <v>800</v>
      </c>
      <c r="G182" s="37">
        <v>3000000</v>
      </c>
      <c r="H182" s="38">
        <v>1000000</v>
      </c>
      <c r="I182" s="35" t="s">
        <v>2459</v>
      </c>
    </row>
    <row r="183" spans="1:9" ht="92.4" x14ac:dyDescent="0.3">
      <c r="A183" s="34">
        <v>201802270675</v>
      </c>
      <c r="B183" s="34"/>
      <c r="C183" s="35" t="s">
        <v>2460</v>
      </c>
      <c r="D183" s="35" t="s">
        <v>754</v>
      </c>
      <c r="E183" s="36" t="s">
        <v>748</v>
      </c>
      <c r="F183" s="35" t="s">
        <v>755</v>
      </c>
      <c r="G183" s="37">
        <v>15000000</v>
      </c>
      <c r="H183" s="38"/>
      <c r="I183" s="35" t="s">
        <v>2461</v>
      </c>
    </row>
    <row r="184" spans="1:9" ht="26.4" x14ac:dyDescent="0.3">
      <c r="A184" s="34">
        <v>201802270733</v>
      </c>
      <c r="B184" s="34"/>
      <c r="C184" s="35" t="s">
        <v>765</v>
      </c>
      <c r="D184" s="35" t="s">
        <v>766</v>
      </c>
      <c r="E184" s="36" t="s">
        <v>748</v>
      </c>
      <c r="F184" s="35" t="s">
        <v>767</v>
      </c>
      <c r="G184" s="37">
        <v>5000000</v>
      </c>
      <c r="H184" s="38"/>
      <c r="I184" s="35" t="s">
        <v>2462</v>
      </c>
    </row>
    <row r="185" spans="1:9" ht="39.6" x14ac:dyDescent="0.3">
      <c r="A185" s="34">
        <v>201802260607</v>
      </c>
      <c r="B185" s="34"/>
      <c r="C185" s="35" t="s">
        <v>2463</v>
      </c>
      <c r="D185" s="35" t="s">
        <v>2464</v>
      </c>
      <c r="E185" s="36" t="s">
        <v>748</v>
      </c>
      <c r="F185" s="35" t="s">
        <v>2465</v>
      </c>
      <c r="G185" s="37">
        <v>1695000</v>
      </c>
      <c r="H185" s="38"/>
      <c r="I185" s="35" t="s">
        <v>2466</v>
      </c>
    </row>
    <row r="186" spans="1:9" ht="92.4" x14ac:dyDescent="0.3">
      <c r="A186" s="34">
        <v>201802271030</v>
      </c>
      <c r="B186" s="34"/>
      <c r="C186" s="35" t="s">
        <v>2467</v>
      </c>
      <c r="D186" s="35" t="s">
        <v>2468</v>
      </c>
      <c r="E186" s="36" t="s">
        <v>748</v>
      </c>
      <c r="F186" s="35" t="s">
        <v>773</v>
      </c>
      <c r="G186" s="37">
        <v>4750000</v>
      </c>
      <c r="H186" s="38">
        <v>1000000</v>
      </c>
      <c r="I186" s="35" t="s">
        <v>2469</v>
      </c>
    </row>
    <row r="187" spans="1:9" ht="52.8" x14ac:dyDescent="0.3">
      <c r="A187" s="34">
        <v>201802270750</v>
      </c>
      <c r="B187" s="34"/>
      <c r="C187" s="35" t="s">
        <v>2470</v>
      </c>
      <c r="D187" s="35" t="s">
        <v>2471</v>
      </c>
      <c r="E187" s="36" t="s">
        <v>748</v>
      </c>
      <c r="F187" s="35" t="s">
        <v>2471</v>
      </c>
      <c r="G187" s="37">
        <v>1500000</v>
      </c>
      <c r="H187" s="38"/>
      <c r="I187" s="35" t="s">
        <v>2472</v>
      </c>
    </row>
    <row r="188" spans="1:9" ht="26.4" x14ac:dyDescent="0.3">
      <c r="A188" s="34">
        <v>201802260554</v>
      </c>
      <c r="B188" s="34"/>
      <c r="C188" s="35" t="s">
        <v>2473</v>
      </c>
      <c r="D188" s="35" t="s">
        <v>2474</v>
      </c>
      <c r="E188" s="36" t="s">
        <v>748</v>
      </c>
      <c r="F188" s="35" t="s">
        <v>2471</v>
      </c>
      <c r="G188" s="37">
        <v>10000000</v>
      </c>
      <c r="H188" s="38"/>
      <c r="I188" s="35" t="s">
        <v>2475</v>
      </c>
    </row>
    <row r="189" spans="1:9" ht="105.6" x14ac:dyDescent="0.3">
      <c r="A189" s="34">
        <v>201802271041</v>
      </c>
      <c r="B189" s="34"/>
      <c r="C189" s="35" t="s">
        <v>2476</v>
      </c>
      <c r="D189" s="35" t="s">
        <v>2477</v>
      </c>
      <c r="E189" s="36" t="s">
        <v>748</v>
      </c>
      <c r="F189" s="35" t="s">
        <v>2477</v>
      </c>
      <c r="G189" s="37">
        <v>2250000</v>
      </c>
      <c r="H189" s="38"/>
      <c r="I189" s="35" t="s">
        <v>2478</v>
      </c>
    </row>
    <row r="190" spans="1:9" ht="39.6" x14ac:dyDescent="0.3">
      <c r="A190" s="34">
        <v>201802200080</v>
      </c>
      <c r="B190" s="34"/>
      <c r="C190" s="35" t="s">
        <v>2479</v>
      </c>
      <c r="D190" s="35" t="s">
        <v>2480</v>
      </c>
      <c r="E190" s="36" t="s">
        <v>748</v>
      </c>
      <c r="F190" s="35" t="s">
        <v>2481</v>
      </c>
      <c r="G190" s="37">
        <v>1250000</v>
      </c>
      <c r="H190" s="38"/>
      <c r="I190" s="35" t="s">
        <v>2482</v>
      </c>
    </row>
    <row r="191" spans="1:9" ht="66" x14ac:dyDescent="0.3">
      <c r="A191" s="34">
        <v>201802271021</v>
      </c>
      <c r="B191" s="34"/>
      <c r="C191" s="35" t="s">
        <v>2483</v>
      </c>
      <c r="D191" s="35" t="s">
        <v>789</v>
      </c>
      <c r="E191" s="36" t="s">
        <v>748</v>
      </c>
      <c r="F191" s="35" t="s">
        <v>790</v>
      </c>
      <c r="G191" s="37">
        <v>3000000</v>
      </c>
      <c r="H191" s="38"/>
      <c r="I191" s="35" t="s">
        <v>2484</v>
      </c>
    </row>
    <row r="192" spans="1:9" ht="39.6" x14ac:dyDescent="0.3">
      <c r="A192" s="34">
        <v>201802260618</v>
      </c>
      <c r="B192" s="34"/>
      <c r="C192" s="35" t="s">
        <v>2485</v>
      </c>
      <c r="D192" s="35" t="s">
        <v>2486</v>
      </c>
      <c r="E192" s="36" t="s">
        <v>748</v>
      </c>
      <c r="F192" s="35" t="s">
        <v>800</v>
      </c>
      <c r="G192" s="37">
        <v>1095781</v>
      </c>
      <c r="H192" s="38"/>
      <c r="I192" s="35" t="s">
        <v>2487</v>
      </c>
    </row>
    <row r="193" spans="1:9" ht="118.8" x14ac:dyDescent="0.3">
      <c r="A193" s="34">
        <v>201802270967</v>
      </c>
      <c r="B193" s="34"/>
      <c r="C193" s="35" t="s">
        <v>2488</v>
      </c>
      <c r="D193" s="35" t="s">
        <v>2489</v>
      </c>
      <c r="E193" s="36" t="s">
        <v>748</v>
      </c>
      <c r="F193" s="35" t="s">
        <v>2275</v>
      </c>
      <c r="G193" s="37">
        <v>1199367</v>
      </c>
      <c r="H193" s="38">
        <v>1000000</v>
      </c>
      <c r="I193" s="35" t="s">
        <v>2490</v>
      </c>
    </row>
    <row r="194" spans="1:9" ht="118.8" x14ac:dyDescent="0.3">
      <c r="A194" s="34">
        <v>201802271008</v>
      </c>
      <c r="B194" s="34"/>
      <c r="C194" s="35" t="s">
        <v>2491</v>
      </c>
      <c r="D194" s="35" t="s">
        <v>1320</v>
      </c>
      <c r="E194" s="36" t="s">
        <v>748</v>
      </c>
      <c r="F194" s="35" t="s">
        <v>1320</v>
      </c>
      <c r="G194" s="37">
        <v>2750000</v>
      </c>
      <c r="H194" s="38">
        <v>1000000</v>
      </c>
      <c r="I194" s="35" t="s">
        <v>2492</v>
      </c>
    </row>
    <row r="195" spans="1:9" ht="66" x14ac:dyDescent="0.3">
      <c r="A195" s="34">
        <v>201802260565</v>
      </c>
      <c r="B195" s="34"/>
      <c r="C195" s="35" t="s">
        <v>807</v>
      </c>
      <c r="D195" s="35" t="s">
        <v>808</v>
      </c>
      <c r="E195" s="36" t="s">
        <v>748</v>
      </c>
      <c r="F195" s="35" t="s">
        <v>809</v>
      </c>
      <c r="G195" s="37">
        <v>17500000</v>
      </c>
      <c r="H195" s="38"/>
      <c r="I195" s="35" t="s">
        <v>2493</v>
      </c>
    </row>
    <row r="196" spans="1:9" ht="39.6" x14ac:dyDescent="0.3">
      <c r="A196" s="34">
        <v>201802260470</v>
      </c>
      <c r="B196" s="34"/>
      <c r="C196" s="35" t="s">
        <v>2494</v>
      </c>
      <c r="D196" s="35" t="s">
        <v>790</v>
      </c>
      <c r="E196" s="36" t="s">
        <v>748</v>
      </c>
      <c r="F196" s="35" t="s">
        <v>790</v>
      </c>
      <c r="G196" s="37">
        <v>3000000</v>
      </c>
      <c r="H196" s="38"/>
      <c r="I196" s="35" t="s">
        <v>2495</v>
      </c>
    </row>
    <row r="197" spans="1:9" ht="26.4" x14ac:dyDescent="0.3">
      <c r="A197" s="34">
        <v>201802149980</v>
      </c>
      <c r="B197" s="34"/>
      <c r="C197" s="35" t="s">
        <v>812</v>
      </c>
      <c r="D197" s="35" t="s">
        <v>813</v>
      </c>
      <c r="E197" s="36" t="s">
        <v>748</v>
      </c>
      <c r="F197" s="35" t="s">
        <v>749</v>
      </c>
      <c r="G197" s="37">
        <v>10000000</v>
      </c>
      <c r="H197" s="38">
        <v>500000</v>
      </c>
      <c r="I197" s="35" t="s">
        <v>2496</v>
      </c>
    </row>
    <row r="198" spans="1:9" ht="52.8" x14ac:dyDescent="0.3">
      <c r="A198" s="34">
        <v>201802270978</v>
      </c>
      <c r="B198" s="34"/>
      <c r="C198" s="35" t="s">
        <v>2497</v>
      </c>
      <c r="D198" s="35" t="s">
        <v>817</v>
      </c>
      <c r="E198" s="36" t="s">
        <v>748</v>
      </c>
      <c r="F198" s="35" t="s">
        <v>779</v>
      </c>
      <c r="G198" s="37">
        <v>3000000</v>
      </c>
      <c r="H198" s="38"/>
      <c r="I198" s="35" t="s">
        <v>2498</v>
      </c>
    </row>
    <row r="199" spans="1:9" ht="66" x14ac:dyDescent="0.3">
      <c r="A199" s="34">
        <v>201802260521</v>
      </c>
      <c r="B199" s="34"/>
      <c r="C199" s="35" t="s">
        <v>2499</v>
      </c>
      <c r="D199" s="35" t="s">
        <v>2500</v>
      </c>
      <c r="E199" s="36" t="s">
        <v>829</v>
      </c>
      <c r="F199" s="35" t="s">
        <v>830</v>
      </c>
      <c r="G199" s="37">
        <v>3000000</v>
      </c>
      <c r="H199" s="38"/>
      <c r="I199" s="35" t="s">
        <v>2501</v>
      </c>
    </row>
    <row r="200" spans="1:9" ht="26.4" x14ac:dyDescent="0.3">
      <c r="A200" s="34">
        <v>201802270696</v>
      </c>
      <c r="B200" s="34"/>
      <c r="C200" s="35" t="s">
        <v>2502</v>
      </c>
      <c r="D200" s="35" t="s">
        <v>839</v>
      </c>
      <c r="E200" s="36" t="s">
        <v>829</v>
      </c>
      <c r="F200" s="35" t="s">
        <v>830</v>
      </c>
      <c r="G200" s="37">
        <v>2580000</v>
      </c>
      <c r="H200" s="38"/>
      <c r="I200" s="35" t="s">
        <v>2503</v>
      </c>
    </row>
    <row r="201" spans="1:9" ht="39.6" x14ac:dyDescent="0.3">
      <c r="A201" s="34">
        <v>201802270703</v>
      </c>
      <c r="B201" s="34"/>
      <c r="C201" s="35" t="s">
        <v>2504</v>
      </c>
      <c r="D201" s="35" t="s">
        <v>839</v>
      </c>
      <c r="E201" s="36" t="s">
        <v>829</v>
      </c>
      <c r="F201" s="35" t="s">
        <v>830</v>
      </c>
      <c r="G201" s="37">
        <v>2350000</v>
      </c>
      <c r="H201" s="38"/>
      <c r="I201" s="35" t="s">
        <v>2505</v>
      </c>
    </row>
    <row r="202" spans="1:9" ht="52.8" x14ac:dyDescent="0.3">
      <c r="A202" s="34">
        <v>201802260423</v>
      </c>
      <c r="B202" s="34"/>
      <c r="C202" s="35" t="s">
        <v>2506</v>
      </c>
      <c r="D202" s="35" t="s">
        <v>848</v>
      </c>
      <c r="E202" s="36" t="s">
        <v>829</v>
      </c>
      <c r="F202" s="35" t="s">
        <v>830</v>
      </c>
      <c r="G202" s="37">
        <v>1645600</v>
      </c>
      <c r="H202" s="38"/>
      <c r="I202" s="35" t="s">
        <v>2507</v>
      </c>
    </row>
    <row r="203" spans="1:9" ht="39.6" x14ac:dyDescent="0.3">
      <c r="A203" s="34">
        <v>201802270740</v>
      </c>
      <c r="B203" s="34"/>
      <c r="C203" s="35" t="s">
        <v>2508</v>
      </c>
      <c r="D203" s="35" t="s">
        <v>2509</v>
      </c>
      <c r="E203" s="36" t="s">
        <v>829</v>
      </c>
      <c r="F203" s="35" t="s">
        <v>830</v>
      </c>
      <c r="G203" s="37">
        <v>500000</v>
      </c>
      <c r="H203" s="38">
        <v>500000</v>
      </c>
      <c r="I203" s="35" t="s">
        <v>2510</v>
      </c>
    </row>
    <row r="204" spans="1:9" ht="105.6" x14ac:dyDescent="0.3">
      <c r="A204" s="34">
        <v>201802260481</v>
      </c>
      <c r="B204" s="34"/>
      <c r="C204" s="35" t="s">
        <v>2511</v>
      </c>
      <c r="D204" s="35" t="s">
        <v>2511</v>
      </c>
      <c r="E204" s="36" t="s">
        <v>829</v>
      </c>
      <c r="F204" s="35" t="s">
        <v>830</v>
      </c>
      <c r="G204" s="37">
        <v>6000000</v>
      </c>
      <c r="H204" s="38"/>
      <c r="I204" s="35" t="s">
        <v>2512</v>
      </c>
    </row>
    <row r="205" spans="1:9" ht="92.4" x14ac:dyDescent="0.3">
      <c r="A205" s="34">
        <v>201802270880</v>
      </c>
      <c r="B205" s="34"/>
      <c r="C205" s="35" t="s">
        <v>2513</v>
      </c>
      <c r="D205" s="35" t="s">
        <v>2514</v>
      </c>
      <c r="E205" s="36" t="s">
        <v>829</v>
      </c>
      <c r="F205" s="35" t="s">
        <v>495</v>
      </c>
      <c r="G205" s="37">
        <v>3459685</v>
      </c>
      <c r="H205" s="38"/>
      <c r="I205" s="35" t="s">
        <v>2515</v>
      </c>
    </row>
    <row r="206" spans="1:9" ht="52.8" x14ac:dyDescent="0.3">
      <c r="A206" s="34">
        <v>201802260453</v>
      </c>
      <c r="B206" s="34"/>
      <c r="C206" s="35" t="s">
        <v>2516</v>
      </c>
      <c r="D206" s="35" t="s">
        <v>835</v>
      </c>
      <c r="E206" s="36" t="s">
        <v>829</v>
      </c>
      <c r="F206" s="35" t="s">
        <v>830</v>
      </c>
      <c r="G206" s="37">
        <v>2617534</v>
      </c>
      <c r="H206" s="38"/>
      <c r="I206" s="35" t="s">
        <v>2517</v>
      </c>
    </row>
    <row r="207" spans="1:9" ht="26.4" x14ac:dyDescent="0.3">
      <c r="A207" s="34">
        <v>201802260544</v>
      </c>
      <c r="B207" s="34"/>
      <c r="C207" s="35" t="s">
        <v>2518</v>
      </c>
      <c r="D207" s="35" t="s">
        <v>2519</v>
      </c>
      <c r="E207" s="36" t="s">
        <v>829</v>
      </c>
      <c r="F207" s="35" t="s">
        <v>830</v>
      </c>
      <c r="G207" s="37">
        <v>8000000</v>
      </c>
      <c r="H207" s="38"/>
      <c r="I207" s="35" t="s">
        <v>2520</v>
      </c>
    </row>
    <row r="208" spans="1:9" ht="66" x14ac:dyDescent="0.3">
      <c r="A208" s="34">
        <v>201802149993</v>
      </c>
      <c r="B208" s="34"/>
      <c r="C208" s="35" t="s">
        <v>2521</v>
      </c>
      <c r="D208" s="35" t="s">
        <v>2522</v>
      </c>
      <c r="E208" s="36" t="s">
        <v>829</v>
      </c>
      <c r="F208" s="35" t="s">
        <v>2523</v>
      </c>
      <c r="G208" s="37">
        <v>2000000</v>
      </c>
      <c r="H208" s="38"/>
      <c r="I208" s="35" t="s">
        <v>2524</v>
      </c>
    </row>
    <row r="209" spans="1:9" ht="105.6" x14ac:dyDescent="0.3">
      <c r="A209" s="34">
        <v>201802270815</v>
      </c>
      <c r="B209" s="34"/>
      <c r="C209" s="35" t="s">
        <v>2525</v>
      </c>
      <c r="D209" s="35" t="s">
        <v>2526</v>
      </c>
      <c r="E209" s="36" t="s">
        <v>829</v>
      </c>
      <c r="F209" s="35" t="s">
        <v>830</v>
      </c>
      <c r="G209" s="37">
        <v>2102042</v>
      </c>
      <c r="H209" s="38">
        <v>2000000</v>
      </c>
      <c r="I209" s="35" t="s">
        <v>2527</v>
      </c>
    </row>
    <row r="210" spans="1:9" ht="26.4" x14ac:dyDescent="0.3">
      <c r="A210" s="34">
        <v>201802149991</v>
      </c>
      <c r="B210" s="34"/>
      <c r="C210" s="35" t="s">
        <v>2528</v>
      </c>
      <c r="D210" s="35" t="s">
        <v>2529</v>
      </c>
      <c r="E210" s="36" t="s">
        <v>829</v>
      </c>
      <c r="F210" s="35" t="s">
        <v>2523</v>
      </c>
      <c r="G210" s="37">
        <v>5500000</v>
      </c>
      <c r="H210" s="38">
        <v>1000000</v>
      </c>
      <c r="I210" s="35" t="s">
        <v>2530</v>
      </c>
    </row>
    <row r="211" spans="1:9" ht="39.6" x14ac:dyDescent="0.3">
      <c r="A211" s="34">
        <v>201802220213</v>
      </c>
      <c r="B211" s="34"/>
      <c r="C211" s="35" t="s">
        <v>2531</v>
      </c>
      <c r="D211" s="35" t="s">
        <v>828</v>
      </c>
      <c r="E211" s="36" t="s">
        <v>829</v>
      </c>
      <c r="F211" s="35" t="s">
        <v>830</v>
      </c>
      <c r="G211" s="37">
        <v>2574680</v>
      </c>
      <c r="H211" s="38"/>
      <c r="I211" s="35" t="s">
        <v>2532</v>
      </c>
    </row>
    <row r="212" spans="1:9" ht="39.6" x14ac:dyDescent="0.3">
      <c r="A212" s="34">
        <v>201802260498</v>
      </c>
      <c r="B212" s="34"/>
      <c r="C212" s="35" t="s">
        <v>2533</v>
      </c>
      <c r="D212" s="35" t="s">
        <v>2534</v>
      </c>
      <c r="E212" s="36" t="s">
        <v>829</v>
      </c>
      <c r="F212" s="35" t="s">
        <v>830</v>
      </c>
      <c r="G212" s="37">
        <v>5000000</v>
      </c>
      <c r="H212" s="38"/>
      <c r="I212" s="35" t="s">
        <v>2535</v>
      </c>
    </row>
    <row r="213" spans="1:9" ht="66" x14ac:dyDescent="0.3">
      <c r="A213" s="34">
        <v>201802149992</v>
      </c>
      <c r="B213" s="34"/>
      <c r="C213" s="35" t="s">
        <v>2536</v>
      </c>
      <c r="D213" s="35" t="s">
        <v>2522</v>
      </c>
      <c r="E213" s="36" t="s">
        <v>829</v>
      </c>
      <c r="F213" s="35" t="s">
        <v>2537</v>
      </c>
      <c r="G213" s="37">
        <v>1500000</v>
      </c>
      <c r="H213" s="38"/>
      <c r="I213" s="35" t="s">
        <v>2538</v>
      </c>
    </row>
    <row r="214" spans="1:9" ht="39.6" x14ac:dyDescent="0.3">
      <c r="A214" s="34">
        <v>201802149988</v>
      </c>
      <c r="B214" s="34"/>
      <c r="C214" s="35" t="s">
        <v>2539</v>
      </c>
      <c r="D214" s="35" t="s">
        <v>844</v>
      </c>
      <c r="E214" s="36" t="s">
        <v>829</v>
      </c>
      <c r="F214" s="35" t="s">
        <v>830</v>
      </c>
      <c r="G214" s="37">
        <v>16000000</v>
      </c>
      <c r="H214" s="38"/>
      <c r="I214" s="35" t="s">
        <v>2540</v>
      </c>
    </row>
    <row r="215" spans="1:9" ht="79.2" x14ac:dyDescent="0.3">
      <c r="A215" s="34">
        <v>201802220238</v>
      </c>
      <c r="B215" s="34"/>
      <c r="C215" s="35" t="s">
        <v>2541</v>
      </c>
      <c r="D215" s="35" t="s">
        <v>2542</v>
      </c>
      <c r="E215" s="36" t="s">
        <v>829</v>
      </c>
      <c r="F215" s="35" t="s">
        <v>830</v>
      </c>
      <c r="G215" s="37">
        <v>5500000</v>
      </c>
      <c r="H215" s="38">
        <v>1000000</v>
      </c>
      <c r="I215" s="35" t="s">
        <v>2543</v>
      </c>
    </row>
    <row r="216" spans="1:9" ht="52.8" x14ac:dyDescent="0.3">
      <c r="A216" s="34">
        <v>201802260628</v>
      </c>
      <c r="B216" s="34"/>
      <c r="C216" s="35" t="s">
        <v>2544</v>
      </c>
      <c r="D216" s="35" t="s">
        <v>2545</v>
      </c>
      <c r="E216" s="36" t="s">
        <v>829</v>
      </c>
      <c r="F216" s="35" t="s">
        <v>830</v>
      </c>
      <c r="G216" s="37">
        <v>3000000</v>
      </c>
      <c r="H216" s="38"/>
      <c r="I216" s="35" t="s">
        <v>2546</v>
      </c>
    </row>
    <row r="217" spans="1:9" ht="26.4" x14ac:dyDescent="0.3">
      <c r="A217" s="34">
        <v>201802149990</v>
      </c>
      <c r="B217" s="34"/>
      <c r="C217" s="35" t="s">
        <v>2547</v>
      </c>
      <c r="D217" s="35" t="s">
        <v>844</v>
      </c>
      <c r="E217" s="36" t="s">
        <v>829</v>
      </c>
      <c r="F217" s="35" t="s">
        <v>1941</v>
      </c>
      <c r="G217" s="37">
        <v>1500000</v>
      </c>
      <c r="H217" s="38"/>
      <c r="I217" s="35" t="s">
        <v>2548</v>
      </c>
    </row>
    <row r="218" spans="1:9" ht="79.2" x14ac:dyDescent="0.3">
      <c r="A218" s="34">
        <v>201802270661</v>
      </c>
      <c r="B218" s="34"/>
      <c r="C218" s="35" t="s">
        <v>2549</v>
      </c>
      <c r="D218" s="35" t="s">
        <v>839</v>
      </c>
      <c r="E218" s="36" t="s">
        <v>829</v>
      </c>
      <c r="F218" s="35" t="s">
        <v>830</v>
      </c>
      <c r="G218" s="37">
        <v>12020000</v>
      </c>
      <c r="H218" s="38">
        <v>3000000</v>
      </c>
      <c r="I218" s="35" t="s">
        <v>2550</v>
      </c>
    </row>
    <row r="219" spans="1:9" ht="79.2" x14ac:dyDescent="0.3">
      <c r="A219" s="34">
        <v>201802260515</v>
      </c>
      <c r="B219" s="34"/>
      <c r="C219" s="35" t="s">
        <v>2551</v>
      </c>
      <c r="D219" s="35" t="s">
        <v>2552</v>
      </c>
      <c r="E219" s="36" t="s">
        <v>829</v>
      </c>
      <c r="F219" s="35" t="s">
        <v>830</v>
      </c>
      <c r="G219" s="37">
        <v>500000</v>
      </c>
      <c r="H219" s="38"/>
      <c r="I219" s="35" t="s">
        <v>2553</v>
      </c>
    </row>
    <row r="220" spans="1:9" ht="52.8" x14ac:dyDescent="0.3">
      <c r="A220" s="34">
        <v>201802260621</v>
      </c>
      <c r="B220" s="34"/>
      <c r="C220" s="35" t="s">
        <v>2554</v>
      </c>
      <c r="D220" s="35" t="s">
        <v>2555</v>
      </c>
      <c r="E220" s="36" t="s">
        <v>854</v>
      </c>
      <c r="F220" s="35" t="s">
        <v>2556</v>
      </c>
      <c r="G220" s="37">
        <v>2000000</v>
      </c>
      <c r="H220" s="38">
        <v>500000</v>
      </c>
      <c r="I220" s="35" t="s">
        <v>2557</v>
      </c>
    </row>
    <row r="221" spans="1:9" ht="66" x14ac:dyDescent="0.3">
      <c r="A221" s="34">
        <v>201802270912</v>
      </c>
      <c r="B221" s="34"/>
      <c r="C221" s="35" t="s">
        <v>2558</v>
      </c>
      <c r="D221" s="35" t="s">
        <v>2559</v>
      </c>
      <c r="E221" s="36" t="s">
        <v>854</v>
      </c>
      <c r="F221" s="35" t="s">
        <v>2560</v>
      </c>
      <c r="G221" s="37">
        <v>1750000</v>
      </c>
      <c r="H221" s="38"/>
      <c r="I221" s="35" t="s">
        <v>2561</v>
      </c>
    </row>
    <row r="222" spans="1:9" ht="39.6" x14ac:dyDescent="0.3">
      <c r="A222" s="34">
        <v>201802270747</v>
      </c>
      <c r="B222" s="34"/>
      <c r="C222" s="35" t="s">
        <v>2562</v>
      </c>
      <c r="D222" s="35" t="s">
        <v>2563</v>
      </c>
      <c r="E222" s="36" t="s">
        <v>854</v>
      </c>
      <c r="F222" s="35" t="s">
        <v>2564</v>
      </c>
      <c r="G222" s="37">
        <v>1500000</v>
      </c>
      <c r="H222" s="38"/>
      <c r="I222" s="35" t="s">
        <v>2565</v>
      </c>
    </row>
    <row r="223" spans="1:9" ht="52.8" x14ac:dyDescent="0.3">
      <c r="A223" s="34">
        <v>201802260624</v>
      </c>
      <c r="B223" s="34"/>
      <c r="C223" s="35" t="s">
        <v>2566</v>
      </c>
      <c r="D223" s="35" t="s">
        <v>2567</v>
      </c>
      <c r="E223" s="36" t="s">
        <v>854</v>
      </c>
      <c r="F223" s="35" t="s">
        <v>2568</v>
      </c>
      <c r="G223" s="37">
        <v>5000000</v>
      </c>
      <c r="H223" s="38">
        <v>2000000</v>
      </c>
      <c r="I223" s="35" t="s">
        <v>2569</v>
      </c>
    </row>
    <row r="224" spans="1:9" ht="39.6" x14ac:dyDescent="0.3">
      <c r="A224" s="34">
        <v>201802270754</v>
      </c>
      <c r="B224" s="34"/>
      <c r="C224" s="35" t="s">
        <v>2570</v>
      </c>
      <c r="D224" s="35" t="s">
        <v>2571</v>
      </c>
      <c r="E224" s="36" t="s">
        <v>854</v>
      </c>
      <c r="F224" s="35" t="s">
        <v>2572</v>
      </c>
      <c r="G224" s="37">
        <v>2000000</v>
      </c>
      <c r="H224" s="38">
        <v>500000</v>
      </c>
      <c r="I224" s="35" t="s">
        <v>2573</v>
      </c>
    </row>
    <row r="225" spans="1:9" ht="66" x14ac:dyDescent="0.3">
      <c r="A225" s="34">
        <v>201802270667</v>
      </c>
      <c r="B225" s="34"/>
      <c r="C225" s="35" t="s">
        <v>2574</v>
      </c>
      <c r="D225" s="35" t="s">
        <v>2575</v>
      </c>
      <c r="E225" s="36" t="s">
        <v>854</v>
      </c>
      <c r="F225" s="35" t="s">
        <v>2576</v>
      </c>
      <c r="G225" s="37">
        <v>500000</v>
      </c>
      <c r="H225" s="38"/>
      <c r="I225" s="35" t="s">
        <v>2577</v>
      </c>
    </row>
    <row r="226" spans="1:9" ht="66" x14ac:dyDescent="0.3">
      <c r="A226" s="34">
        <v>201802270842</v>
      </c>
      <c r="B226" s="34"/>
      <c r="C226" s="35" t="s">
        <v>2578</v>
      </c>
      <c r="D226" s="35" t="s">
        <v>2579</v>
      </c>
      <c r="E226" s="36" t="s">
        <v>854</v>
      </c>
      <c r="F226" s="35" t="s">
        <v>2580</v>
      </c>
      <c r="G226" s="37">
        <v>3000000</v>
      </c>
      <c r="H226" s="38"/>
      <c r="I226" s="35" t="s">
        <v>2581</v>
      </c>
    </row>
    <row r="227" spans="1:9" ht="105.6" x14ac:dyDescent="0.3">
      <c r="A227" s="34">
        <v>201802270672</v>
      </c>
      <c r="B227" s="34"/>
      <c r="C227" s="35" t="s">
        <v>862</v>
      </c>
      <c r="D227" s="35" t="s">
        <v>863</v>
      </c>
      <c r="E227" s="36" t="s">
        <v>854</v>
      </c>
      <c r="F227" s="35" t="s">
        <v>864</v>
      </c>
      <c r="G227" s="37">
        <v>5000000</v>
      </c>
      <c r="H227" s="38"/>
      <c r="I227" s="35" t="s">
        <v>2582</v>
      </c>
    </row>
    <row r="228" spans="1:9" ht="26.4" x14ac:dyDescent="0.3">
      <c r="A228" s="34">
        <v>201802270722</v>
      </c>
      <c r="B228" s="34"/>
      <c r="C228" s="35" t="s">
        <v>2583</v>
      </c>
      <c r="D228" s="35" t="s">
        <v>2584</v>
      </c>
      <c r="E228" s="36" t="s">
        <v>869</v>
      </c>
      <c r="F228" s="35" t="s">
        <v>870</v>
      </c>
      <c r="G228" s="37">
        <v>1300000</v>
      </c>
      <c r="H228" s="38"/>
      <c r="I228" s="35" t="s">
        <v>2585</v>
      </c>
    </row>
    <row r="229" spans="1:9" ht="39.6" x14ac:dyDescent="0.3">
      <c r="A229" s="34">
        <v>201802270736</v>
      </c>
      <c r="B229" s="34"/>
      <c r="C229" s="35" t="s">
        <v>2586</v>
      </c>
      <c r="D229" s="35" t="s">
        <v>868</v>
      </c>
      <c r="E229" s="36" t="s">
        <v>869</v>
      </c>
      <c r="F229" s="35" t="s">
        <v>870</v>
      </c>
      <c r="G229" s="37">
        <v>5000000</v>
      </c>
      <c r="H229" s="38">
        <v>1000000</v>
      </c>
      <c r="I229" s="35" t="s">
        <v>2587</v>
      </c>
    </row>
    <row r="230" spans="1:9" ht="39.6" x14ac:dyDescent="0.3">
      <c r="A230" s="34">
        <v>201802270844</v>
      </c>
      <c r="B230" s="34"/>
      <c r="C230" s="35" t="s">
        <v>2588</v>
      </c>
      <c r="D230" s="35" t="s">
        <v>2589</v>
      </c>
      <c r="E230" s="36" t="s">
        <v>2590</v>
      </c>
      <c r="F230" s="35" t="s">
        <v>495</v>
      </c>
      <c r="G230" s="37">
        <v>1630000</v>
      </c>
      <c r="H230" s="38"/>
      <c r="I230" s="35" t="s">
        <v>2591</v>
      </c>
    </row>
    <row r="231" spans="1:9" ht="39.6" x14ac:dyDescent="0.3">
      <c r="A231" s="34">
        <v>201802260535</v>
      </c>
      <c r="B231" s="34"/>
      <c r="C231" s="35" t="s">
        <v>2592</v>
      </c>
      <c r="D231" s="35" t="s">
        <v>2593</v>
      </c>
      <c r="E231" s="36" t="s">
        <v>899</v>
      </c>
      <c r="F231" s="35" t="s">
        <v>495</v>
      </c>
      <c r="G231" s="37">
        <v>3100000</v>
      </c>
      <c r="H231" s="38">
        <v>1000000</v>
      </c>
      <c r="I231" s="35" t="s">
        <v>2594</v>
      </c>
    </row>
    <row r="232" spans="1:9" ht="26.4" x14ac:dyDescent="0.3">
      <c r="A232" s="34">
        <v>201802270700</v>
      </c>
      <c r="B232" s="34"/>
      <c r="C232" s="35" t="s">
        <v>2595</v>
      </c>
      <c r="D232" s="35" t="s">
        <v>2596</v>
      </c>
      <c r="E232" s="36" t="s">
        <v>905</v>
      </c>
      <c r="F232" s="35" t="s">
        <v>906</v>
      </c>
      <c r="G232" s="37">
        <v>1800000</v>
      </c>
      <c r="H232" s="38">
        <v>1750000</v>
      </c>
      <c r="I232" s="35" t="s">
        <v>2597</v>
      </c>
    </row>
    <row r="233" spans="1:9" ht="39.6" x14ac:dyDescent="0.3">
      <c r="A233" s="34">
        <v>201802270771</v>
      </c>
      <c r="B233" s="34"/>
      <c r="C233" s="35" t="s">
        <v>2598</v>
      </c>
      <c r="D233" s="35" t="s">
        <v>2599</v>
      </c>
      <c r="E233" s="36" t="s">
        <v>905</v>
      </c>
      <c r="F233" s="35" t="s">
        <v>906</v>
      </c>
      <c r="G233" s="37">
        <v>2000000</v>
      </c>
      <c r="H233" s="38">
        <v>750000</v>
      </c>
      <c r="I233" s="35" t="s">
        <v>2600</v>
      </c>
    </row>
    <row r="234" spans="1:9" ht="66" x14ac:dyDescent="0.3">
      <c r="A234" s="39">
        <v>201802271059</v>
      </c>
      <c r="B234" s="39"/>
      <c r="C234" s="40" t="s">
        <v>2601</v>
      </c>
      <c r="D234" s="40" t="s">
        <v>2602</v>
      </c>
      <c r="E234" s="41" t="s">
        <v>905</v>
      </c>
      <c r="F234" s="35" t="s">
        <v>906</v>
      </c>
      <c r="G234" s="37">
        <v>5000000</v>
      </c>
      <c r="H234" s="38"/>
      <c r="I234" s="35" t="s">
        <v>2603</v>
      </c>
    </row>
    <row r="235" spans="1:9" ht="66" x14ac:dyDescent="0.3">
      <c r="A235" s="39">
        <v>201802271055</v>
      </c>
      <c r="B235" s="39"/>
      <c r="C235" s="42" t="s">
        <v>2601</v>
      </c>
      <c r="D235" s="40" t="s">
        <v>2604</v>
      </c>
      <c r="E235" s="41" t="s">
        <v>905</v>
      </c>
      <c r="F235" s="35" t="s">
        <v>906</v>
      </c>
      <c r="G235" s="37">
        <v>5000000</v>
      </c>
      <c r="H235" s="38"/>
      <c r="I235" s="35" t="s">
        <v>2603</v>
      </c>
    </row>
    <row r="236" spans="1:9" ht="52.8" x14ac:dyDescent="0.3">
      <c r="A236" s="34">
        <v>201802260416</v>
      </c>
      <c r="B236" s="34"/>
      <c r="C236" s="35" t="s">
        <v>2605</v>
      </c>
      <c r="D236" s="35" t="s">
        <v>2606</v>
      </c>
      <c r="E236" s="36" t="s">
        <v>920</v>
      </c>
      <c r="F236" s="35" t="s">
        <v>2607</v>
      </c>
      <c r="G236" s="37">
        <v>4000000</v>
      </c>
      <c r="H236" s="38"/>
      <c r="I236" s="35" t="s">
        <v>2608</v>
      </c>
    </row>
    <row r="237" spans="1:9" ht="26.4" x14ac:dyDescent="0.3">
      <c r="A237" s="34">
        <v>201802260543</v>
      </c>
      <c r="B237" s="34"/>
      <c r="C237" s="35" t="s">
        <v>2609</v>
      </c>
      <c r="D237" s="35" t="s">
        <v>2610</v>
      </c>
      <c r="E237" s="36" t="s">
        <v>920</v>
      </c>
      <c r="F237" s="35" t="s">
        <v>2610</v>
      </c>
      <c r="G237" s="37">
        <v>20000000</v>
      </c>
      <c r="H237" s="38">
        <v>2000000</v>
      </c>
      <c r="I237" s="35" t="s">
        <v>2611</v>
      </c>
    </row>
    <row r="238" spans="1:9" ht="92.4" x14ac:dyDescent="0.3">
      <c r="A238" s="34">
        <v>201802230252</v>
      </c>
      <c r="B238" s="34"/>
      <c r="C238" s="35" t="s">
        <v>2612</v>
      </c>
      <c r="D238" s="35" t="s">
        <v>2613</v>
      </c>
      <c r="E238" s="36" t="s">
        <v>2614</v>
      </c>
      <c r="F238" s="35" t="s">
        <v>2615</v>
      </c>
      <c r="G238" s="37">
        <v>2000000</v>
      </c>
      <c r="H238" s="38">
        <v>2000000</v>
      </c>
      <c r="I238" s="35" t="s">
        <v>2616</v>
      </c>
    </row>
    <row r="239" spans="1:9" ht="79.2" x14ac:dyDescent="0.3">
      <c r="A239" s="34">
        <v>201802270928</v>
      </c>
      <c r="B239" s="34"/>
      <c r="C239" s="35" t="s">
        <v>2617</v>
      </c>
      <c r="D239" s="35" t="s">
        <v>964</v>
      </c>
      <c r="E239" s="36" t="s">
        <v>927</v>
      </c>
      <c r="F239" s="35" t="s">
        <v>2618</v>
      </c>
      <c r="G239" s="37">
        <v>3400000</v>
      </c>
      <c r="H239" s="38"/>
      <c r="I239" s="35" t="s">
        <v>2619</v>
      </c>
    </row>
    <row r="240" spans="1:9" ht="52.8" x14ac:dyDescent="0.3">
      <c r="A240" s="34">
        <v>201802230294</v>
      </c>
      <c r="B240" s="34"/>
      <c r="C240" s="35" t="s">
        <v>2620</v>
      </c>
      <c r="D240" s="35" t="s">
        <v>2621</v>
      </c>
      <c r="E240" s="36" t="s">
        <v>927</v>
      </c>
      <c r="F240" s="35" t="s">
        <v>928</v>
      </c>
      <c r="G240" s="37">
        <v>2000000</v>
      </c>
      <c r="H240" s="38">
        <v>500000</v>
      </c>
      <c r="I240" s="35" t="s">
        <v>2622</v>
      </c>
    </row>
    <row r="241" spans="1:9" ht="66" x14ac:dyDescent="0.3">
      <c r="A241" s="34">
        <v>201802220164</v>
      </c>
      <c r="B241" s="34"/>
      <c r="C241" s="35" t="s">
        <v>2623</v>
      </c>
      <c r="D241" s="35" t="s">
        <v>2624</v>
      </c>
      <c r="E241" s="36" t="s">
        <v>927</v>
      </c>
      <c r="F241" s="35" t="s">
        <v>928</v>
      </c>
      <c r="G241" s="37">
        <v>500000</v>
      </c>
      <c r="H241" s="38">
        <v>500000</v>
      </c>
      <c r="I241" s="35" t="s">
        <v>2625</v>
      </c>
    </row>
    <row r="242" spans="1:9" ht="66" x14ac:dyDescent="0.3">
      <c r="A242" s="34">
        <v>201802260588</v>
      </c>
      <c r="B242" s="34"/>
      <c r="C242" s="35" t="s">
        <v>2626</v>
      </c>
      <c r="D242" s="35" t="s">
        <v>2627</v>
      </c>
      <c r="E242" s="36" t="s">
        <v>927</v>
      </c>
      <c r="F242" s="35" t="s">
        <v>2618</v>
      </c>
      <c r="G242" s="37">
        <v>2500000</v>
      </c>
      <c r="H242" s="38"/>
      <c r="I242" s="35" t="s">
        <v>2628</v>
      </c>
    </row>
    <row r="243" spans="1:9" ht="39.6" x14ac:dyDescent="0.3">
      <c r="A243" s="34">
        <v>201802260627</v>
      </c>
      <c r="B243" s="34"/>
      <c r="C243" s="35" t="s">
        <v>2629</v>
      </c>
      <c r="D243" s="35" t="s">
        <v>2630</v>
      </c>
      <c r="E243" s="36" t="s">
        <v>927</v>
      </c>
      <c r="F243" s="35" t="s">
        <v>933</v>
      </c>
      <c r="G243" s="37">
        <v>2900000</v>
      </c>
      <c r="H243" s="38">
        <v>1500000</v>
      </c>
      <c r="I243" s="35" t="s">
        <v>2631</v>
      </c>
    </row>
    <row r="244" spans="1:9" ht="52.8" x14ac:dyDescent="0.3">
      <c r="A244" s="34">
        <v>201802210140</v>
      </c>
      <c r="B244" s="34"/>
      <c r="C244" s="35" t="s">
        <v>2632</v>
      </c>
      <c r="D244" s="35" t="s">
        <v>2633</v>
      </c>
      <c r="E244" s="36" t="s">
        <v>927</v>
      </c>
      <c r="F244" s="35" t="s">
        <v>937</v>
      </c>
      <c r="G244" s="37">
        <v>1100000</v>
      </c>
      <c r="H244" s="38"/>
      <c r="I244" s="35" t="s">
        <v>2634</v>
      </c>
    </row>
    <row r="245" spans="1:9" ht="79.2" x14ac:dyDescent="0.3">
      <c r="A245" s="34">
        <v>201802270794</v>
      </c>
      <c r="B245" s="34"/>
      <c r="C245" s="35" t="s">
        <v>2635</v>
      </c>
      <c r="D245" s="35" t="s">
        <v>2636</v>
      </c>
      <c r="E245" s="36" t="s">
        <v>927</v>
      </c>
      <c r="F245" s="35" t="s">
        <v>928</v>
      </c>
      <c r="G245" s="37">
        <v>730225</v>
      </c>
      <c r="H245" s="38"/>
      <c r="I245" s="35" t="s">
        <v>2637</v>
      </c>
    </row>
    <row r="246" spans="1:9" ht="52.8" x14ac:dyDescent="0.3">
      <c r="A246" s="34">
        <v>201802271040</v>
      </c>
      <c r="B246" s="34"/>
      <c r="C246" s="35" t="s">
        <v>2638</v>
      </c>
      <c r="D246" s="35" t="s">
        <v>2639</v>
      </c>
      <c r="E246" s="36" t="s">
        <v>927</v>
      </c>
      <c r="F246" s="35" t="s">
        <v>933</v>
      </c>
      <c r="G246" s="37">
        <v>1500000</v>
      </c>
      <c r="H246" s="38"/>
      <c r="I246" s="35" t="s">
        <v>2640</v>
      </c>
    </row>
    <row r="247" spans="1:9" ht="52.8" x14ac:dyDescent="0.3">
      <c r="A247" s="34">
        <v>201802220194</v>
      </c>
      <c r="B247" s="34"/>
      <c r="C247" s="35" t="s">
        <v>2641</v>
      </c>
      <c r="D247" s="35" t="s">
        <v>2642</v>
      </c>
      <c r="E247" s="36" t="s">
        <v>927</v>
      </c>
      <c r="F247" s="35" t="s">
        <v>2643</v>
      </c>
      <c r="G247" s="37">
        <v>500000</v>
      </c>
      <c r="H247" s="38">
        <v>500000</v>
      </c>
      <c r="I247" s="35" t="s">
        <v>2644</v>
      </c>
    </row>
    <row r="248" spans="1:9" ht="52.8" x14ac:dyDescent="0.3">
      <c r="A248" s="34">
        <v>201802271028</v>
      </c>
      <c r="B248" s="34" t="s">
        <v>2645</v>
      </c>
      <c r="C248" s="35" t="s">
        <v>972</v>
      </c>
      <c r="D248" s="35" t="s">
        <v>973</v>
      </c>
      <c r="E248" s="36" t="s">
        <v>927</v>
      </c>
      <c r="F248" s="35" t="s">
        <v>933</v>
      </c>
      <c r="G248" s="37">
        <v>800000</v>
      </c>
      <c r="H248" s="38">
        <v>800000</v>
      </c>
      <c r="I248" s="35" t="s">
        <v>2646</v>
      </c>
    </row>
    <row r="249" spans="1:9" ht="39.6" x14ac:dyDescent="0.3">
      <c r="A249" s="34">
        <v>201802270732</v>
      </c>
      <c r="B249" s="34" t="s">
        <v>2647</v>
      </c>
      <c r="C249" s="35" t="s">
        <v>2648</v>
      </c>
      <c r="D249" s="35" t="s">
        <v>978</v>
      </c>
      <c r="E249" s="36" t="s">
        <v>927</v>
      </c>
      <c r="F249" s="35" t="s">
        <v>933</v>
      </c>
      <c r="G249" s="37">
        <v>2900000</v>
      </c>
      <c r="H249" s="38">
        <v>2000000</v>
      </c>
      <c r="I249" s="35" t="s">
        <v>2649</v>
      </c>
    </row>
    <row r="250" spans="1:9" ht="39.6" x14ac:dyDescent="0.3">
      <c r="A250" s="34">
        <v>201802260514</v>
      </c>
      <c r="B250" s="34"/>
      <c r="C250" s="35" t="s">
        <v>2650</v>
      </c>
      <c r="D250" s="35" t="s">
        <v>2651</v>
      </c>
      <c r="E250" s="36" t="s">
        <v>927</v>
      </c>
      <c r="F250" s="35" t="s">
        <v>933</v>
      </c>
      <c r="G250" s="37">
        <v>4000000</v>
      </c>
      <c r="H250" s="38"/>
      <c r="I250" s="35" t="s">
        <v>2652</v>
      </c>
    </row>
    <row r="251" spans="1:9" ht="145.19999999999999" x14ac:dyDescent="0.3">
      <c r="A251" s="34">
        <v>201802270893</v>
      </c>
      <c r="B251" s="34"/>
      <c r="C251" s="35" t="s">
        <v>2653</v>
      </c>
      <c r="D251" s="35" t="s">
        <v>2654</v>
      </c>
      <c r="E251" s="36" t="s">
        <v>927</v>
      </c>
      <c r="F251" s="35" t="s">
        <v>933</v>
      </c>
      <c r="G251" s="37">
        <v>4500000</v>
      </c>
      <c r="H251" s="38"/>
      <c r="I251" s="35" t="s">
        <v>2655</v>
      </c>
    </row>
    <row r="252" spans="1:9" ht="66" x14ac:dyDescent="0.3">
      <c r="A252" s="34">
        <v>201802220165</v>
      </c>
      <c r="B252" s="34"/>
      <c r="C252" s="35" t="s">
        <v>2656</v>
      </c>
      <c r="D252" s="35" t="s">
        <v>2657</v>
      </c>
      <c r="E252" s="36" t="s">
        <v>927</v>
      </c>
      <c r="F252" s="35" t="s">
        <v>933</v>
      </c>
      <c r="G252" s="37">
        <v>1500000</v>
      </c>
      <c r="H252" s="38"/>
      <c r="I252" s="35" t="s">
        <v>2658</v>
      </c>
    </row>
    <row r="253" spans="1:9" ht="52.8" x14ac:dyDescent="0.3">
      <c r="A253" s="34">
        <v>201802270783</v>
      </c>
      <c r="B253" s="34"/>
      <c r="C253" s="35" t="s">
        <v>2659</v>
      </c>
      <c r="D253" s="35" t="s">
        <v>2660</v>
      </c>
      <c r="E253" s="36" t="s">
        <v>927</v>
      </c>
      <c r="F253" s="35" t="s">
        <v>2661</v>
      </c>
      <c r="G253" s="37">
        <v>2000000</v>
      </c>
      <c r="H253" s="38"/>
      <c r="I253" s="35" t="s">
        <v>2662</v>
      </c>
    </row>
    <row r="254" spans="1:9" ht="52.8" x14ac:dyDescent="0.3">
      <c r="A254" s="34">
        <v>201802220242</v>
      </c>
      <c r="B254" s="34"/>
      <c r="C254" s="35" t="s">
        <v>2663</v>
      </c>
      <c r="D254" s="35" t="s">
        <v>2664</v>
      </c>
      <c r="E254" s="36" t="s">
        <v>927</v>
      </c>
      <c r="F254" s="35" t="s">
        <v>933</v>
      </c>
      <c r="G254" s="37">
        <v>2500000</v>
      </c>
      <c r="H254" s="38">
        <v>1000000</v>
      </c>
      <c r="I254" s="35" t="s">
        <v>2665</v>
      </c>
    </row>
    <row r="255" spans="1:9" ht="79.2" x14ac:dyDescent="0.3">
      <c r="A255" s="34">
        <v>201802270852</v>
      </c>
      <c r="B255" s="34"/>
      <c r="C255" s="35" t="s">
        <v>2666</v>
      </c>
      <c r="D255" s="35" t="s">
        <v>2667</v>
      </c>
      <c r="E255" s="36" t="s">
        <v>991</v>
      </c>
      <c r="F255" s="35" t="s">
        <v>2668</v>
      </c>
      <c r="G255" s="37">
        <v>6250000</v>
      </c>
      <c r="H255" s="38">
        <v>2000000</v>
      </c>
      <c r="I255" s="35" t="s">
        <v>2669</v>
      </c>
    </row>
    <row r="256" spans="1:9" ht="79.2" x14ac:dyDescent="0.3">
      <c r="A256" s="34">
        <v>201802270955</v>
      </c>
      <c r="B256" s="34"/>
      <c r="C256" s="35" t="s">
        <v>2670</v>
      </c>
      <c r="D256" s="35" t="s">
        <v>1011</v>
      </c>
      <c r="E256" s="36" t="s">
        <v>991</v>
      </c>
      <c r="F256" s="35" t="s">
        <v>992</v>
      </c>
      <c r="G256" s="37">
        <v>2000000</v>
      </c>
      <c r="H256" s="38"/>
      <c r="I256" s="35" t="s">
        <v>2671</v>
      </c>
    </row>
    <row r="257" spans="1:9" ht="52.8" x14ac:dyDescent="0.3">
      <c r="A257" s="34">
        <v>201802260444</v>
      </c>
      <c r="B257" s="34"/>
      <c r="C257" s="35" t="s">
        <v>2672</v>
      </c>
      <c r="D257" s="35" t="s">
        <v>2673</v>
      </c>
      <c r="E257" s="36" t="s">
        <v>991</v>
      </c>
      <c r="F257" s="35" t="s">
        <v>2674</v>
      </c>
      <c r="G257" s="37">
        <v>2400000</v>
      </c>
      <c r="H257" s="38"/>
      <c r="I257" s="35" t="s">
        <v>2675</v>
      </c>
    </row>
    <row r="258" spans="1:9" ht="52.8" x14ac:dyDescent="0.3">
      <c r="A258" s="34">
        <v>201802260561</v>
      </c>
      <c r="B258" s="34"/>
      <c r="C258" s="35" t="s">
        <v>1005</v>
      </c>
      <c r="D258" s="35" t="s">
        <v>1006</v>
      </c>
      <c r="E258" s="36" t="s">
        <v>991</v>
      </c>
      <c r="F258" s="35" t="s">
        <v>1007</v>
      </c>
      <c r="G258" s="37">
        <v>1850000</v>
      </c>
      <c r="H258" s="38">
        <v>1000000</v>
      </c>
      <c r="I258" s="35" t="s">
        <v>2676</v>
      </c>
    </row>
    <row r="259" spans="1:9" ht="39.6" x14ac:dyDescent="0.3">
      <c r="A259" s="34">
        <v>201802260560</v>
      </c>
      <c r="B259" s="34"/>
      <c r="C259" s="35" t="s">
        <v>2677</v>
      </c>
      <c r="D259" s="35" t="s">
        <v>990</v>
      </c>
      <c r="E259" s="36" t="s">
        <v>991</v>
      </c>
      <c r="F259" s="35" t="s">
        <v>464</v>
      </c>
      <c r="G259" s="37">
        <v>15000000</v>
      </c>
      <c r="H259" s="38">
        <v>2000000</v>
      </c>
      <c r="I259" s="35" t="s">
        <v>2678</v>
      </c>
    </row>
    <row r="260" spans="1:9" ht="105.6" x14ac:dyDescent="0.3">
      <c r="A260" s="34">
        <v>201802270868</v>
      </c>
      <c r="B260" s="34"/>
      <c r="C260" s="35" t="s">
        <v>2679</v>
      </c>
      <c r="D260" s="35" t="s">
        <v>2680</v>
      </c>
      <c r="E260" s="36" t="s">
        <v>991</v>
      </c>
      <c r="F260" s="35" t="s">
        <v>992</v>
      </c>
      <c r="G260" s="37">
        <v>9000000</v>
      </c>
      <c r="H260" s="38"/>
      <c r="I260" s="35" t="s">
        <v>2681</v>
      </c>
    </row>
    <row r="261" spans="1:9" ht="26.4" x14ac:dyDescent="0.3">
      <c r="A261" s="34">
        <v>201802270686</v>
      </c>
      <c r="B261" s="34"/>
      <c r="C261" s="35" t="s">
        <v>2682</v>
      </c>
      <c r="D261" s="35" t="s">
        <v>1015</v>
      </c>
      <c r="E261" s="36" t="s">
        <v>991</v>
      </c>
      <c r="F261" s="35" t="s">
        <v>1016</v>
      </c>
      <c r="G261" s="37">
        <v>4000000</v>
      </c>
      <c r="H261" s="38"/>
      <c r="I261" s="35" t="s">
        <v>2683</v>
      </c>
    </row>
    <row r="262" spans="1:9" ht="39.6" x14ac:dyDescent="0.3">
      <c r="A262" s="34">
        <v>201802210123</v>
      </c>
      <c r="B262" s="34"/>
      <c r="C262" s="35" t="s">
        <v>2684</v>
      </c>
      <c r="D262" s="35" t="s">
        <v>2685</v>
      </c>
      <c r="E262" s="36" t="s">
        <v>991</v>
      </c>
      <c r="F262" s="35" t="s">
        <v>2686</v>
      </c>
      <c r="G262" s="37">
        <v>3000000</v>
      </c>
      <c r="H262" s="38">
        <v>1500000</v>
      </c>
      <c r="I262" s="35" t="s">
        <v>2687</v>
      </c>
    </row>
    <row r="263" spans="1:9" ht="26.4" x14ac:dyDescent="0.3">
      <c r="A263" s="34">
        <v>201802270823</v>
      </c>
      <c r="B263" s="34"/>
      <c r="C263" s="35" t="s">
        <v>2688</v>
      </c>
      <c r="D263" s="35" t="s">
        <v>2688</v>
      </c>
      <c r="E263" s="36" t="s">
        <v>991</v>
      </c>
      <c r="F263" s="35" t="s">
        <v>2689</v>
      </c>
      <c r="G263" s="37">
        <v>1951500</v>
      </c>
      <c r="H263" s="38"/>
      <c r="I263" s="35" t="s">
        <v>2690</v>
      </c>
    </row>
    <row r="264" spans="1:9" ht="92.4" x14ac:dyDescent="0.3">
      <c r="A264" s="34">
        <v>201802271034</v>
      </c>
      <c r="B264" s="34"/>
      <c r="C264" s="35" t="s">
        <v>2691</v>
      </c>
      <c r="D264" s="35" t="s">
        <v>2692</v>
      </c>
      <c r="E264" s="36" t="s">
        <v>991</v>
      </c>
      <c r="F264" s="35" t="s">
        <v>2693</v>
      </c>
      <c r="G264" s="37">
        <v>1000000</v>
      </c>
      <c r="H264" s="38"/>
      <c r="I264" s="35" t="s">
        <v>2694</v>
      </c>
    </row>
    <row r="265" spans="1:9" ht="52.8" x14ac:dyDescent="0.3">
      <c r="A265" s="34">
        <v>201802260434</v>
      </c>
      <c r="B265" s="34"/>
      <c r="C265" s="35" t="s">
        <v>2695</v>
      </c>
      <c r="D265" s="35" t="s">
        <v>2696</v>
      </c>
      <c r="E265" s="36" t="s">
        <v>1038</v>
      </c>
      <c r="F265" s="35" t="s">
        <v>2697</v>
      </c>
      <c r="G265" s="37">
        <v>5000000</v>
      </c>
      <c r="H265" s="38"/>
      <c r="I265" s="35" t="s">
        <v>2698</v>
      </c>
    </row>
    <row r="266" spans="1:9" ht="66" x14ac:dyDescent="0.3">
      <c r="A266" s="34">
        <v>201802230328</v>
      </c>
      <c r="B266" s="34"/>
      <c r="C266" s="35" t="s">
        <v>2699</v>
      </c>
      <c r="D266" s="35" t="s">
        <v>2700</v>
      </c>
      <c r="E266" s="36" t="s">
        <v>1038</v>
      </c>
      <c r="F266" s="35" t="s">
        <v>1043</v>
      </c>
      <c r="G266" s="37">
        <v>6000000</v>
      </c>
      <c r="H266" s="38"/>
      <c r="I266" s="35" t="s">
        <v>2701</v>
      </c>
    </row>
    <row r="267" spans="1:9" ht="52.8" x14ac:dyDescent="0.3">
      <c r="A267" s="34">
        <v>201802270643</v>
      </c>
      <c r="B267" s="34"/>
      <c r="C267" s="35" t="s">
        <v>2702</v>
      </c>
      <c r="D267" s="35" t="s">
        <v>1042</v>
      </c>
      <c r="E267" s="36" t="s">
        <v>1038</v>
      </c>
      <c r="F267" s="35" t="s">
        <v>1043</v>
      </c>
      <c r="G267" s="37">
        <v>700000</v>
      </c>
      <c r="H267" s="38"/>
      <c r="I267" s="35" t="s">
        <v>2703</v>
      </c>
    </row>
    <row r="268" spans="1:9" ht="118.8" x14ac:dyDescent="0.3">
      <c r="A268" s="34">
        <v>201802270920</v>
      </c>
      <c r="B268" s="34"/>
      <c r="C268" s="35" t="s">
        <v>2704</v>
      </c>
      <c r="D268" s="35" t="s">
        <v>2705</v>
      </c>
      <c r="E268" s="36" t="s">
        <v>1038</v>
      </c>
      <c r="F268" s="35" t="s">
        <v>1049</v>
      </c>
      <c r="G268" s="37">
        <v>3000000</v>
      </c>
      <c r="H268" s="38">
        <v>1000000</v>
      </c>
      <c r="I268" s="35" t="s">
        <v>2706</v>
      </c>
    </row>
    <row r="269" spans="1:9" ht="39.6" x14ac:dyDescent="0.3">
      <c r="A269" s="34">
        <v>201803061321</v>
      </c>
      <c r="B269" s="34"/>
      <c r="C269" s="35" t="s">
        <v>2707</v>
      </c>
      <c r="D269" s="35" t="s">
        <v>1059</v>
      </c>
      <c r="E269" s="36" t="s">
        <v>1055</v>
      </c>
      <c r="F269" s="35" t="s">
        <v>1060</v>
      </c>
      <c r="G269" s="37">
        <v>8421801</v>
      </c>
      <c r="H269" s="38"/>
      <c r="I269" s="35" t="s">
        <v>2708</v>
      </c>
    </row>
    <row r="270" spans="1:9" ht="52.8" x14ac:dyDescent="0.3">
      <c r="A270" s="34">
        <v>201802260600</v>
      </c>
      <c r="B270" s="34"/>
      <c r="C270" s="35" t="s">
        <v>2709</v>
      </c>
      <c r="D270" s="35" t="s">
        <v>2710</v>
      </c>
      <c r="E270" s="36" t="s">
        <v>1055</v>
      </c>
      <c r="F270" s="35" t="s">
        <v>2711</v>
      </c>
      <c r="G270" s="37">
        <v>3500000</v>
      </c>
      <c r="H270" s="38">
        <v>1000000</v>
      </c>
      <c r="I270" s="35" t="s">
        <v>2712</v>
      </c>
    </row>
    <row r="271" spans="1:9" ht="92.4" x14ac:dyDescent="0.3">
      <c r="A271" s="34">
        <v>201802270935</v>
      </c>
      <c r="B271" s="34"/>
      <c r="C271" s="35" t="s">
        <v>1068</v>
      </c>
      <c r="D271" s="35" t="s">
        <v>1069</v>
      </c>
      <c r="E271" s="36" t="s">
        <v>1055</v>
      </c>
      <c r="F271" s="35" t="s">
        <v>1070</v>
      </c>
      <c r="G271" s="37">
        <v>1750000</v>
      </c>
      <c r="H271" s="38"/>
      <c r="I271" s="35" t="s">
        <v>2713</v>
      </c>
    </row>
    <row r="272" spans="1:9" ht="52.8" x14ac:dyDescent="0.3">
      <c r="A272" s="34">
        <v>201802260483</v>
      </c>
      <c r="B272" s="34"/>
      <c r="C272" s="35" t="s">
        <v>2714</v>
      </c>
      <c r="D272" s="35" t="s">
        <v>2715</v>
      </c>
      <c r="E272" s="36" t="s">
        <v>1075</v>
      </c>
      <c r="F272" s="35" t="s">
        <v>2716</v>
      </c>
      <c r="G272" s="37">
        <v>2000000</v>
      </c>
      <c r="H272" s="38">
        <v>500000</v>
      </c>
      <c r="I272" s="35" t="s">
        <v>2717</v>
      </c>
    </row>
    <row r="273" spans="1:9" ht="105.6" x14ac:dyDescent="0.3">
      <c r="A273" s="34">
        <v>201802220205</v>
      </c>
      <c r="B273" s="34"/>
      <c r="C273" s="35" t="s">
        <v>2718</v>
      </c>
      <c r="D273" s="35" t="s">
        <v>2719</v>
      </c>
      <c r="E273" s="36" t="s">
        <v>1075</v>
      </c>
      <c r="F273" s="35" t="s">
        <v>2720</v>
      </c>
      <c r="G273" s="37">
        <v>750000</v>
      </c>
      <c r="H273" s="38">
        <v>750000</v>
      </c>
      <c r="I273" s="35" t="s">
        <v>2721</v>
      </c>
    </row>
    <row r="274" spans="1:9" ht="39.6" x14ac:dyDescent="0.3">
      <c r="A274" s="34">
        <v>201802270682</v>
      </c>
      <c r="B274" s="34"/>
      <c r="C274" s="35" t="s">
        <v>2722</v>
      </c>
      <c r="D274" s="35" t="s">
        <v>2723</v>
      </c>
      <c r="E274" s="36" t="s">
        <v>1075</v>
      </c>
      <c r="F274" s="35" t="s">
        <v>2724</v>
      </c>
      <c r="G274" s="37">
        <v>2500000</v>
      </c>
      <c r="H274" s="38">
        <v>1000000</v>
      </c>
      <c r="I274" s="35" t="s">
        <v>2725</v>
      </c>
    </row>
    <row r="275" spans="1:9" ht="39.6" x14ac:dyDescent="0.3">
      <c r="A275" s="34">
        <v>201802250398</v>
      </c>
      <c r="B275" s="34"/>
      <c r="C275" s="35" t="s">
        <v>2726</v>
      </c>
      <c r="D275" s="35" t="s">
        <v>2727</v>
      </c>
      <c r="E275" s="36" t="s">
        <v>1075</v>
      </c>
      <c r="F275" s="35" t="s">
        <v>2716</v>
      </c>
      <c r="G275" s="37">
        <v>1000000</v>
      </c>
      <c r="H275" s="38">
        <v>1000000</v>
      </c>
      <c r="I275" s="35" t="s">
        <v>2728</v>
      </c>
    </row>
    <row r="276" spans="1:9" ht="52.8" x14ac:dyDescent="0.3">
      <c r="A276" s="34">
        <v>201802260569</v>
      </c>
      <c r="B276" s="34"/>
      <c r="C276" s="35" t="s">
        <v>2729</v>
      </c>
      <c r="D276" s="35" t="s">
        <v>2730</v>
      </c>
      <c r="E276" s="36" t="s">
        <v>1075</v>
      </c>
      <c r="F276" s="35" t="s">
        <v>2731</v>
      </c>
      <c r="G276" s="37">
        <v>3661200</v>
      </c>
      <c r="H276" s="38">
        <v>1500000</v>
      </c>
      <c r="I276" s="35" t="s">
        <v>2732</v>
      </c>
    </row>
    <row r="277" spans="1:9" ht="105.6" x14ac:dyDescent="0.3">
      <c r="A277" s="34">
        <v>201802270885</v>
      </c>
      <c r="B277" s="34"/>
      <c r="C277" s="35" t="s">
        <v>2733</v>
      </c>
      <c r="D277" s="35" t="s">
        <v>2734</v>
      </c>
      <c r="E277" s="36" t="s">
        <v>1075</v>
      </c>
      <c r="F277" s="35" t="s">
        <v>2716</v>
      </c>
      <c r="G277" s="37">
        <v>40000000</v>
      </c>
      <c r="H277" s="38"/>
      <c r="I277" s="35" t="s">
        <v>2735</v>
      </c>
    </row>
    <row r="278" spans="1:9" ht="118.8" x14ac:dyDescent="0.3">
      <c r="A278" s="34">
        <v>201802270876</v>
      </c>
      <c r="B278" s="34"/>
      <c r="C278" s="35" t="s">
        <v>2736</v>
      </c>
      <c r="D278" s="35" t="s">
        <v>2737</v>
      </c>
      <c r="E278" s="36" t="s">
        <v>1075</v>
      </c>
      <c r="F278" s="35" t="s">
        <v>2716</v>
      </c>
      <c r="G278" s="37">
        <v>1500000</v>
      </c>
      <c r="H278" s="38"/>
      <c r="I278" s="35" t="s">
        <v>2738</v>
      </c>
    </row>
    <row r="279" spans="1:9" ht="79.2" x14ac:dyDescent="0.3">
      <c r="A279" s="34">
        <v>201802270882</v>
      </c>
      <c r="B279" s="34"/>
      <c r="C279" s="35" t="s">
        <v>2739</v>
      </c>
      <c r="D279" s="35" t="s">
        <v>448</v>
      </c>
      <c r="E279" s="36" t="s">
        <v>1075</v>
      </c>
      <c r="F279" s="35" t="s">
        <v>2716</v>
      </c>
      <c r="G279" s="37">
        <v>2500000</v>
      </c>
      <c r="H279" s="38"/>
      <c r="I279" s="35" t="s">
        <v>2740</v>
      </c>
    </row>
    <row r="280" spans="1:9" ht="79.2" x14ac:dyDescent="0.3">
      <c r="A280" s="34">
        <v>201802220202</v>
      </c>
      <c r="B280" s="34"/>
      <c r="C280" s="35" t="s">
        <v>2741</v>
      </c>
      <c r="D280" s="35" t="s">
        <v>2742</v>
      </c>
      <c r="E280" s="36" t="s">
        <v>1086</v>
      </c>
      <c r="F280" s="35" t="s">
        <v>2743</v>
      </c>
      <c r="G280" s="37">
        <v>1750000</v>
      </c>
      <c r="H280" s="38"/>
      <c r="I280" s="35" t="s">
        <v>2744</v>
      </c>
    </row>
    <row r="281" spans="1:9" ht="39.6" x14ac:dyDescent="0.3">
      <c r="A281" s="34">
        <v>201802270688</v>
      </c>
      <c r="B281" s="34"/>
      <c r="C281" s="35" t="s">
        <v>2745</v>
      </c>
      <c r="D281" s="35" t="s">
        <v>2746</v>
      </c>
      <c r="E281" s="36" t="s">
        <v>1086</v>
      </c>
      <c r="F281" s="35" t="s">
        <v>2747</v>
      </c>
      <c r="G281" s="37">
        <v>1000000</v>
      </c>
      <c r="H281" s="38"/>
      <c r="I281" s="35" t="s">
        <v>2748</v>
      </c>
    </row>
    <row r="282" spans="1:9" ht="66" x14ac:dyDescent="0.3">
      <c r="A282" s="34">
        <v>201802129949</v>
      </c>
      <c r="B282" s="34"/>
      <c r="C282" s="35" t="s">
        <v>2749</v>
      </c>
      <c r="D282" s="35" t="s">
        <v>2750</v>
      </c>
      <c r="E282" s="36" t="s">
        <v>1086</v>
      </c>
      <c r="F282" s="35" t="s">
        <v>2750</v>
      </c>
      <c r="G282" s="37">
        <v>812030</v>
      </c>
      <c r="H282" s="38"/>
      <c r="I282" s="35" t="s">
        <v>2751</v>
      </c>
    </row>
    <row r="283" spans="1:9" ht="26.4" x14ac:dyDescent="0.3">
      <c r="A283" s="34">
        <v>201803061319</v>
      </c>
      <c r="B283" s="34"/>
      <c r="C283" s="35" t="s">
        <v>2752</v>
      </c>
      <c r="D283" s="35" t="s">
        <v>2753</v>
      </c>
      <c r="E283" s="36" t="s">
        <v>1086</v>
      </c>
      <c r="F283" s="35" t="s">
        <v>2754</v>
      </c>
      <c r="G283" s="37">
        <v>1500000</v>
      </c>
      <c r="H283" s="38"/>
      <c r="I283" s="35" t="s">
        <v>2755</v>
      </c>
    </row>
    <row r="284" spans="1:9" ht="39.6" x14ac:dyDescent="0.3">
      <c r="A284" s="34">
        <v>201802270712</v>
      </c>
      <c r="B284" s="34"/>
      <c r="C284" s="35" t="s">
        <v>2756</v>
      </c>
      <c r="D284" s="35" t="s">
        <v>2746</v>
      </c>
      <c r="E284" s="36" t="s">
        <v>1086</v>
      </c>
      <c r="F284" s="35" t="s">
        <v>2747</v>
      </c>
      <c r="G284" s="37">
        <v>750000</v>
      </c>
      <c r="H284" s="38"/>
      <c r="I284" s="35" t="s">
        <v>2757</v>
      </c>
    </row>
    <row r="285" spans="1:9" ht="79.2" x14ac:dyDescent="0.3">
      <c r="A285" s="34">
        <v>201802200101</v>
      </c>
      <c r="B285" s="34"/>
      <c r="C285" s="35" t="s">
        <v>1100</v>
      </c>
      <c r="D285" s="35" t="s">
        <v>1101</v>
      </c>
      <c r="E285" s="36" t="s">
        <v>1086</v>
      </c>
      <c r="F285" s="35" t="s">
        <v>1102</v>
      </c>
      <c r="G285" s="37">
        <v>2000000</v>
      </c>
      <c r="H285" s="38">
        <v>1000000</v>
      </c>
      <c r="I285" s="35" t="s">
        <v>2758</v>
      </c>
    </row>
    <row r="286" spans="1:9" ht="39.6" x14ac:dyDescent="0.3">
      <c r="A286" s="34">
        <v>201802260426</v>
      </c>
      <c r="B286" s="34"/>
      <c r="C286" s="35" t="s">
        <v>2759</v>
      </c>
      <c r="D286" s="35" t="s">
        <v>1091</v>
      </c>
      <c r="E286" s="36" t="s">
        <v>1086</v>
      </c>
      <c r="F286" s="35" t="s">
        <v>1092</v>
      </c>
      <c r="G286" s="37">
        <v>1702500</v>
      </c>
      <c r="H286" s="38"/>
      <c r="I286" s="35" t="s">
        <v>2760</v>
      </c>
    </row>
    <row r="287" spans="1:9" ht="52.8" x14ac:dyDescent="0.3">
      <c r="A287" s="34">
        <v>201803061320</v>
      </c>
      <c r="B287" s="34"/>
      <c r="C287" s="35" t="s">
        <v>2761</v>
      </c>
      <c r="D287" s="35" t="s">
        <v>2753</v>
      </c>
      <c r="E287" s="36" t="s">
        <v>1086</v>
      </c>
      <c r="F287" s="35" t="s">
        <v>1087</v>
      </c>
      <c r="G287" s="37">
        <v>1000000</v>
      </c>
      <c r="H287" s="38">
        <v>1000000</v>
      </c>
      <c r="I287" s="35" t="s">
        <v>2762</v>
      </c>
    </row>
    <row r="288" spans="1:9" ht="52.8" x14ac:dyDescent="0.3">
      <c r="A288" s="34">
        <v>201802260564</v>
      </c>
      <c r="B288" s="34"/>
      <c r="C288" s="35" t="s">
        <v>2763</v>
      </c>
      <c r="D288" s="35" t="s">
        <v>1111</v>
      </c>
      <c r="E288" s="36" t="s">
        <v>1086</v>
      </c>
      <c r="F288" s="35" t="s">
        <v>1087</v>
      </c>
      <c r="G288" s="37">
        <v>6000000</v>
      </c>
      <c r="H288" s="38"/>
      <c r="I288" s="35" t="s">
        <v>2764</v>
      </c>
    </row>
    <row r="289" spans="1:9" ht="52.8" x14ac:dyDescent="0.3">
      <c r="A289" s="34">
        <v>201802270801</v>
      </c>
      <c r="B289" s="34"/>
      <c r="C289" s="35" t="s">
        <v>2765</v>
      </c>
      <c r="D289" s="35" t="s">
        <v>1142</v>
      </c>
      <c r="E289" s="36" t="s">
        <v>1086</v>
      </c>
      <c r="F289" s="35" t="s">
        <v>1142</v>
      </c>
      <c r="G289" s="37">
        <v>4000000</v>
      </c>
      <c r="H289" s="38"/>
      <c r="I289" s="35" t="s">
        <v>2766</v>
      </c>
    </row>
    <row r="290" spans="1:9" ht="79.2" x14ac:dyDescent="0.3">
      <c r="A290" s="34">
        <v>201802270819</v>
      </c>
      <c r="B290" s="34"/>
      <c r="C290" s="35" t="s">
        <v>2767</v>
      </c>
      <c r="D290" s="35" t="s">
        <v>1116</v>
      </c>
      <c r="E290" s="36" t="s">
        <v>1086</v>
      </c>
      <c r="F290" s="35" t="s">
        <v>1117</v>
      </c>
      <c r="G290" s="37">
        <v>5000000</v>
      </c>
      <c r="H290" s="38"/>
      <c r="I290" s="35" t="s">
        <v>2768</v>
      </c>
    </row>
    <row r="291" spans="1:9" ht="66" x14ac:dyDescent="0.3">
      <c r="A291" s="34">
        <v>201802270977</v>
      </c>
      <c r="B291" s="34"/>
      <c r="C291" s="35" t="s">
        <v>2769</v>
      </c>
      <c r="D291" s="35" t="s">
        <v>2770</v>
      </c>
      <c r="E291" s="36" t="s">
        <v>1086</v>
      </c>
      <c r="F291" s="35" t="s">
        <v>1122</v>
      </c>
      <c r="G291" s="37">
        <v>3000000</v>
      </c>
      <c r="H291" s="38">
        <v>1000000</v>
      </c>
      <c r="I291" s="35" t="s">
        <v>2771</v>
      </c>
    </row>
    <row r="292" spans="1:9" ht="52.8" x14ac:dyDescent="0.3">
      <c r="A292" s="34">
        <v>201802129948</v>
      </c>
      <c r="B292" s="34"/>
      <c r="C292" s="35" t="s">
        <v>2772</v>
      </c>
      <c r="D292" s="35" t="s">
        <v>2773</v>
      </c>
      <c r="E292" s="36" t="s">
        <v>1086</v>
      </c>
      <c r="F292" s="35" t="s">
        <v>1136</v>
      </c>
      <c r="G292" s="37">
        <v>3000000</v>
      </c>
      <c r="H292" s="38">
        <v>500000</v>
      </c>
      <c r="I292" s="35" t="s">
        <v>2774</v>
      </c>
    </row>
    <row r="293" spans="1:9" ht="79.2" x14ac:dyDescent="0.3">
      <c r="A293" s="34">
        <v>201802270976</v>
      </c>
      <c r="B293" s="34"/>
      <c r="C293" s="35" t="s">
        <v>1134</v>
      </c>
      <c r="D293" s="35" t="s">
        <v>2775</v>
      </c>
      <c r="E293" s="36" t="s">
        <v>1086</v>
      </c>
      <c r="F293" s="35" t="s">
        <v>1136</v>
      </c>
      <c r="G293" s="37">
        <v>3702100</v>
      </c>
      <c r="H293" s="38">
        <v>1500000</v>
      </c>
      <c r="I293" s="35" t="s">
        <v>2776</v>
      </c>
    </row>
    <row r="294" spans="1:9" ht="52.8" x14ac:dyDescent="0.3">
      <c r="A294" s="34">
        <v>201802230264</v>
      </c>
      <c r="B294" s="34"/>
      <c r="C294" s="35" t="s">
        <v>1140</v>
      </c>
      <c r="D294" s="35" t="s">
        <v>1141</v>
      </c>
      <c r="E294" s="36" t="s">
        <v>1086</v>
      </c>
      <c r="F294" s="35" t="s">
        <v>1142</v>
      </c>
      <c r="G294" s="37">
        <v>2500000</v>
      </c>
      <c r="H294" s="38">
        <v>2000000</v>
      </c>
      <c r="I294" s="35" t="s">
        <v>2777</v>
      </c>
    </row>
    <row r="295" spans="1:9" ht="66" x14ac:dyDescent="0.3">
      <c r="A295" s="34">
        <v>201802230353</v>
      </c>
      <c r="B295" s="34"/>
      <c r="C295" s="35" t="s">
        <v>2778</v>
      </c>
      <c r="D295" s="35" t="s">
        <v>2779</v>
      </c>
      <c r="E295" s="36" t="s">
        <v>1157</v>
      </c>
      <c r="F295" s="35" t="s">
        <v>1158</v>
      </c>
      <c r="G295" s="37">
        <v>600000</v>
      </c>
      <c r="H295" s="38">
        <v>600000</v>
      </c>
      <c r="I295" s="35" t="s">
        <v>2780</v>
      </c>
    </row>
    <row r="296" spans="1:9" ht="79.2" x14ac:dyDescent="0.3">
      <c r="A296" s="34">
        <v>201802250395</v>
      </c>
      <c r="B296" s="34"/>
      <c r="C296" s="35" t="s">
        <v>2781</v>
      </c>
      <c r="D296" s="35" t="s">
        <v>2779</v>
      </c>
      <c r="E296" s="36" t="s">
        <v>1157</v>
      </c>
      <c r="F296" s="35" t="s">
        <v>1158</v>
      </c>
      <c r="G296" s="37">
        <v>5000000</v>
      </c>
      <c r="H296" s="38">
        <v>1000000</v>
      </c>
      <c r="I296" s="35" t="s">
        <v>2782</v>
      </c>
    </row>
    <row r="297" spans="1:9" ht="39.6" x14ac:dyDescent="0.3">
      <c r="A297" s="34">
        <v>201802230317</v>
      </c>
      <c r="B297" s="34"/>
      <c r="C297" s="35" t="s">
        <v>2783</v>
      </c>
      <c r="D297" s="35" t="s">
        <v>1168</v>
      </c>
      <c r="E297" s="36" t="s">
        <v>1157</v>
      </c>
      <c r="F297" s="35" t="s">
        <v>1158</v>
      </c>
      <c r="G297" s="37">
        <v>3000000</v>
      </c>
      <c r="H297" s="38"/>
      <c r="I297" s="35" t="s">
        <v>2784</v>
      </c>
    </row>
    <row r="298" spans="1:9" ht="52.8" x14ac:dyDescent="0.3">
      <c r="A298" s="34">
        <v>201802170051</v>
      </c>
      <c r="B298" s="34"/>
      <c r="C298" s="35" t="s">
        <v>2785</v>
      </c>
      <c r="D298" s="35" t="s">
        <v>1172</v>
      </c>
      <c r="E298" s="36" t="s">
        <v>1157</v>
      </c>
      <c r="F298" s="35" t="s">
        <v>1173</v>
      </c>
      <c r="G298" s="37">
        <v>760250</v>
      </c>
      <c r="H298" s="38"/>
      <c r="I298" s="35" t="s">
        <v>2786</v>
      </c>
    </row>
    <row r="299" spans="1:9" ht="39.6" x14ac:dyDescent="0.3">
      <c r="A299" s="34">
        <v>201802260551</v>
      </c>
      <c r="B299" s="34"/>
      <c r="C299" s="35" t="s">
        <v>2787</v>
      </c>
      <c r="D299" s="35" t="s">
        <v>2788</v>
      </c>
      <c r="E299" s="36" t="s">
        <v>1157</v>
      </c>
      <c r="F299" s="35" t="s">
        <v>2788</v>
      </c>
      <c r="G299" s="37">
        <v>1144954</v>
      </c>
      <c r="H299" s="38"/>
      <c r="I299" s="35" t="s">
        <v>2789</v>
      </c>
    </row>
    <row r="300" spans="1:9" ht="52.8" x14ac:dyDescent="0.3">
      <c r="A300" s="34">
        <v>201802210147</v>
      </c>
      <c r="B300" s="34"/>
      <c r="C300" s="35" t="s">
        <v>2790</v>
      </c>
      <c r="D300" s="35" t="s">
        <v>1183</v>
      </c>
      <c r="E300" s="36" t="s">
        <v>1178</v>
      </c>
      <c r="F300" s="35" t="s">
        <v>1179</v>
      </c>
      <c r="G300" s="37">
        <v>1680000</v>
      </c>
      <c r="H300" s="38"/>
      <c r="I300" s="35" t="s">
        <v>2791</v>
      </c>
    </row>
    <row r="301" spans="1:9" ht="26.4" x14ac:dyDescent="0.3">
      <c r="A301" s="34">
        <v>201802230360</v>
      </c>
      <c r="B301" s="34"/>
      <c r="C301" s="35" t="s">
        <v>1186</v>
      </c>
      <c r="D301" s="35" t="s">
        <v>2792</v>
      </c>
      <c r="E301" s="36" t="s">
        <v>1178</v>
      </c>
      <c r="F301" s="35" t="s">
        <v>1188</v>
      </c>
      <c r="G301" s="37">
        <v>3000000</v>
      </c>
      <c r="H301" s="38"/>
      <c r="I301" s="35" t="s">
        <v>2793</v>
      </c>
    </row>
    <row r="302" spans="1:9" ht="66" x14ac:dyDescent="0.3">
      <c r="A302" s="34">
        <v>201802270702</v>
      </c>
      <c r="B302" s="34"/>
      <c r="C302" s="35" t="s">
        <v>2794</v>
      </c>
      <c r="D302" s="35" t="s">
        <v>2795</v>
      </c>
      <c r="E302" s="36" t="s">
        <v>1193</v>
      </c>
      <c r="F302" s="35" t="s">
        <v>1199</v>
      </c>
      <c r="G302" s="37">
        <v>3900000</v>
      </c>
      <c r="H302" s="38"/>
      <c r="I302" s="35" t="s">
        <v>2796</v>
      </c>
    </row>
    <row r="303" spans="1:9" ht="26.4" x14ac:dyDescent="0.3">
      <c r="A303" s="34">
        <v>201802270793</v>
      </c>
      <c r="B303" s="34"/>
      <c r="C303" s="35" t="s">
        <v>2797</v>
      </c>
      <c r="D303" s="35" t="s">
        <v>2798</v>
      </c>
      <c r="E303" s="36" t="s">
        <v>1193</v>
      </c>
      <c r="F303" s="35" t="s">
        <v>1918</v>
      </c>
      <c r="G303" s="37">
        <v>1300000</v>
      </c>
      <c r="H303" s="38"/>
      <c r="I303" s="35" t="s">
        <v>2799</v>
      </c>
    </row>
    <row r="304" spans="1:9" ht="26.4" x14ac:dyDescent="0.3">
      <c r="A304" s="34">
        <v>201802220229</v>
      </c>
      <c r="B304" s="34"/>
      <c r="C304" s="35" t="s">
        <v>2800</v>
      </c>
      <c r="D304" s="35" t="s">
        <v>2801</v>
      </c>
      <c r="E304" s="36" t="s">
        <v>1193</v>
      </c>
      <c r="F304" s="35" t="s">
        <v>1205</v>
      </c>
      <c r="G304" s="37">
        <v>1500000</v>
      </c>
      <c r="H304" s="38"/>
      <c r="I304" s="35" t="s">
        <v>2802</v>
      </c>
    </row>
    <row r="305" spans="1:9" ht="39.6" x14ac:dyDescent="0.3">
      <c r="A305" s="34">
        <v>201802260428</v>
      </c>
      <c r="B305" s="34"/>
      <c r="C305" s="35" t="s">
        <v>2803</v>
      </c>
      <c r="D305" s="35" t="s">
        <v>2804</v>
      </c>
      <c r="E305" s="36" t="s">
        <v>1193</v>
      </c>
      <c r="F305" s="35" t="s">
        <v>2805</v>
      </c>
      <c r="G305" s="37">
        <v>2500000</v>
      </c>
      <c r="H305" s="38">
        <v>1000000</v>
      </c>
      <c r="I305" s="35" t="s">
        <v>2806</v>
      </c>
    </row>
    <row r="306" spans="1:9" ht="26.4" x14ac:dyDescent="0.3">
      <c r="A306" s="34">
        <v>201802260563</v>
      </c>
      <c r="B306" s="34"/>
      <c r="C306" s="35" t="s">
        <v>1209</v>
      </c>
      <c r="D306" s="35" t="s">
        <v>1210</v>
      </c>
      <c r="E306" s="36" t="s">
        <v>1211</v>
      </c>
      <c r="F306" s="35" t="s">
        <v>1212</v>
      </c>
      <c r="G306" s="37">
        <v>3000000</v>
      </c>
      <c r="H306" s="38"/>
      <c r="I306" s="35" t="s">
        <v>2807</v>
      </c>
    </row>
    <row r="307" spans="1:9" ht="79.2" x14ac:dyDescent="0.3">
      <c r="A307" s="34">
        <v>201802260422</v>
      </c>
      <c r="B307" s="34"/>
      <c r="C307" s="35" t="s">
        <v>2808</v>
      </c>
      <c r="D307" s="35" t="s">
        <v>2808</v>
      </c>
      <c r="E307" s="36" t="s">
        <v>1211</v>
      </c>
      <c r="F307" s="35" t="s">
        <v>1212</v>
      </c>
      <c r="G307" s="37">
        <v>475000</v>
      </c>
      <c r="H307" s="38"/>
      <c r="I307" s="35" t="s">
        <v>2809</v>
      </c>
    </row>
    <row r="308" spans="1:9" ht="39.6" x14ac:dyDescent="0.3">
      <c r="A308" s="34">
        <v>201802260557</v>
      </c>
      <c r="B308" s="34"/>
      <c r="C308" s="35" t="s">
        <v>2810</v>
      </c>
      <c r="D308" s="35" t="s">
        <v>2811</v>
      </c>
      <c r="E308" s="36" t="s">
        <v>1211</v>
      </c>
      <c r="F308" s="35" t="s">
        <v>1212</v>
      </c>
      <c r="G308" s="37">
        <v>5000000</v>
      </c>
      <c r="H308" s="38"/>
      <c r="I308" s="35" t="s">
        <v>2812</v>
      </c>
    </row>
    <row r="309" spans="1:9" ht="39.6" x14ac:dyDescent="0.3">
      <c r="A309" s="34">
        <v>201802270772</v>
      </c>
      <c r="B309" s="34"/>
      <c r="C309" s="35" t="s">
        <v>2813</v>
      </c>
      <c r="D309" s="35" t="s">
        <v>1210</v>
      </c>
      <c r="E309" s="36" t="s">
        <v>1211</v>
      </c>
      <c r="F309" s="35" t="s">
        <v>2814</v>
      </c>
      <c r="G309" s="37">
        <v>788320</v>
      </c>
      <c r="H309" s="38"/>
      <c r="I309" s="35" t="s">
        <v>2815</v>
      </c>
    </row>
    <row r="310" spans="1:9" ht="52.8" x14ac:dyDescent="0.3">
      <c r="A310" s="34">
        <v>201802260576</v>
      </c>
      <c r="B310" s="34"/>
      <c r="C310" s="35" t="s">
        <v>2816</v>
      </c>
      <c r="D310" s="35" t="s">
        <v>2817</v>
      </c>
      <c r="E310" s="36" t="s">
        <v>1211</v>
      </c>
      <c r="F310" s="35" t="s">
        <v>2818</v>
      </c>
      <c r="G310" s="37">
        <v>1500000</v>
      </c>
      <c r="H310" s="38"/>
      <c r="I310" s="35" t="s">
        <v>2819</v>
      </c>
    </row>
    <row r="311" spans="1:9" ht="26.4" x14ac:dyDescent="0.3">
      <c r="A311" s="34">
        <v>201802260574</v>
      </c>
      <c r="B311" s="34"/>
      <c r="C311" s="35" t="s">
        <v>2820</v>
      </c>
      <c r="D311" s="35" t="s">
        <v>1217</v>
      </c>
      <c r="E311" s="36" t="s">
        <v>1211</v>
      </c>
      <c r="F311" s="35" t="s">
        <v>1217</v>
      </c>
      <c r="G311" s="37">
        <v>19594941</v>
      </c>
      <c r="H311" s="38"/>
      <c r="I311" s="35" t="s">
        <v>2821</v>
      </c>
    </row>
    <row r="312" spans="1:9" ht="52.8" x14ac:dyDescent="0.3">
      <c r="A312" s="34">
        <v>201802270908</v>
      </c>
      <c r="B312" s="34"/>
      <c r="C312" s="35" t="s">
        <v>0</v>
      </c>
      <c r="D312" s="35" t="s">
        <v>2822</v>
      </c>
      <c r="E312" s="36" t="s">
        <v>1211</v>
      </c>
      <c r="F312" s="35" t="s">
        <v>1212</v>
      </c>
      <c r="G312" s="37">
        <v>11000000</v>
      </c>
      <c r="H312" s="38"/>
      <c r="I312" s="35" t="s">
        <v>2823</v>
      </c>
    </row>
    <row r="313" spans="1:9" ht="52.8" x14ac:dyDescent="0.3">
      <c r="A313" s="34">
        <v>201802260508</v>
      </c>
      <c r="B313" s="34"/>
      <c r="C313" s="35" t="s">
        <v>1220</v>
      </c>
      <c r="D313" s="35" t="s">
        <v>2824</v>
      </c>
      <c r="E313" s="36" t="s">
        <v>1211</v>
      </c>
      <c r="F313" s="35" t="s">
        <v>1222</v>
      </c>
      <c r="G313" s="37">
        <v>39900000</v>
      </c>
      <c r="H313" s="38">
        <v>2000000</v>
      </c>
      <c r="I313" s="35" t="s">
        <v>2825</v>
      </c>
    </row>
    <row r="314" spans="1:9" ht="66" x14ac:dyDescent="0.3">
      <c r="A314" s="34">
        <v>201802260532</v>
      </c>
      <c r="B314" s="34"/>
      <c r="C314" s="35" t="s">
        <v>2826</v>
      </c>
      <c r="D314" s="35" t="s">
        <v>2827</v>
      </c>
      <c r="E314" s="36" t="s">
        <v>1248</v>
      </c>
      <c r="F314" s="35" t="s">
        <v>1320</v>
      </c>
      <c r="G314" s="37">
        <v>1782795</v>
      </c>
      <c r="H314" s="38"/>
      <c r="I314" s="35" t="s">
        <v>2828</v>
      </c>
    </row>
    <row r="315" spans="1:9" ht="26.4" x14ac:dyDescent="0.3">
      <c r="A315" s="34">
        <v>201802260613</v>
      </c>
      <c r="B315" s="34"/>
      <c r="C315" s="35" t="s">
        <v>2829</v>
      </c>
      <c r="D315" s="35" t="s">
        <v>2830</v>
      </c>
      <c r="E315" s="36" t="s">
        <v>1248</v>
      </c>
      <c r="F315" s="35" t="s">
        <v>1255</v>
      </c>
      <c r="G315" s="37">
        <v>2500000</v>
      </c>
      <c r="H315" s="38"/>
      <c r="I315" s="35" t="s">
        <v>2831</v>
      </c>
    </row>
    <row r="316" spans="1:9" ht="52.8" x14ac:dyDescent="0.3">
      <c r="A316" s="34">
        <v>201802230349</v>
      </c>
      <c r="B316" s="34"/>
      <c r="C316" s="35" t="s">
        <v>2832</v>
      </c>
      <c r="D316" s="35" t="s">
        <v>2833</v>
      </c>
      <c r="E316" s="36" t="s">
        <v>1248</v>
      </c>
      <c r="F316" s="35" t="s">
        <v>1255</v>
      </c>
      <c r="G316" s="37">
        <v>2000000</v>
      </c>
      <c r="H316" s="38"/>
      <c r="I316" s="35" t="s">
        <v>2834</v>
      </c>
    </row>
    <row r="317" spans="1:9" ht="118.8" x14ac:dyDescent="0.3">
      <c r="A317" s="34">
        <v>201802271012</v>
      </c>
      <c r="B317" s="34"/>
      <c r="C317" s="35" t="s">
        <v>2835</v>
      </c>
      <c r="D317" s="35" t="s">
        <v>2836</v>
      </c>
      <c r="E317" s="36" t="s">
        <v>1248</v>
      </c>
      <c r="F317" s="35" t="s">
        <v>2837</v>
      </c>
      <c r="G317" s="37">
        <v>2500000</v>
      </c>
      <c r="H317" s="38"/>
      <c r="I317" s="35" t="s">
        <v>2838</v>
      </c>
    </row>
    <row r="318" spans="1:9" ht="79.2" x14ac:dyDescent="0.3">
      <c r="A318" s="34">
        <v>201802271013</v>
      </c>
      <c r="B318" s="34"/>
      <c r="C318" s="35" t="s">
        <v>2839</v>
      </c>
      <c r="D318" s="35" t="s">
        <v>2840</v>
      </c>
      <c r="E318" s="36" t="s">
        <v>1248</v>
      </c>
      <c r="F318" s="35" t="s">
        <v>2841</v>
      </c>
      <c r="G318" s="37">
        <v>15897000</v>
      </c>
      <c r="H318" s="38"/>
      <c r="I318" s="35" t="s">
        <v>2842</v>
      </c>
    </row>
    <row r="319" spans="1:9" ht="39.6" x14ac:dyDescent="0.3">
      <c r="A319" s="34">
        <v>201802149985</v>
      </c>
      <c r="B319" s="34"/>
      <c r="C319" s="35" t="s">
        <v>2843</v>
      </c>
      <c r="D319" s="35" t="s">
        <v>2844</v>
      </c>
      <c r="E319" s="36" t="s">
        <v>1248</v>
      </c>
      <c r="F319" s="35" t="s">
        <v>2845</v>
      </c>
      <c r="G319" s="37">
        <v>2250000</v>
      </c>
      <c r="H319" s="38">
        <v>1500000</v>
      </c>
      <c r="I319" s="35" t="s">
        <v>2846</v>
      </c>
    </row>
    <row r="320" spans="1:9" ht="66" x14ac:dyDescent="0.3">
      <c r="A320" s="34">
        <v>201802260465</v>
      </c>
      <c r="B320" s="34"/>
      <c r="C320" s="35" t="s">
        <v>2847</v>
      </c>
      <c r="D320" s="35" t="s">
        <v>2848</v>
      </c>
      <c r="E320" s="36" t="s">
        <v>1248</v>
      </c>
      <c r="F320" s="35" t="s">
        <v>2849</v>
      </c>
      <c r="G320" s="37">
        <v>1000000</v>
      </c>
      <c r="H320" s="38">
        <v>1000000</v>
      </c>
      <c r="I320" s="35" t="s">
        <v>2850</v>
      </c>
    </row>
    <row r="321" spans="1:9" ht="66" x14ac:dyDescent="0.3">
      <c r="A321" s="34">
        <v>201802270706</v>
      </c>
      <c r="B321" s="34"/>
      <c r="C321" s="35" t="s">
        <v>2851</v>
      </c>
      <c r="D321" s="35" t="s">
        <v>1268</v>
      </c>
      <c r="E321" s="36" t="s">
        <v>1248</v>
      </c>
      <c r="F321" s="35" t="s">
        <v>1269</v>
      </c>
      <c r="G321" s="37">
        <v>700000</v>
      </c>
      <c r="H321" s="38"/>
      <c r="I321" s="35" t="s">
        <v>2852</v>
      </c>
    </row>
    <row r="322" spans="1:9" ht="105.6" x14ac:dyDescent="0.3">
      <c r="A322" s="34">
        <v>201802270940</v>
      </c>
      <c r="B322" s="34"/>
      <c r="C322" s="35" t="s">
        <v>2853</v>
      </c>
      <c r="D322" s="35" t="s">
        <v>2854</v>
      </c>
      <c r="E322" s="36" t="s">
        <v>1248</v>
      </c>
      <c r="F322" s="35" t="s">
        <v>1314</v>
      </c>
      <c r="G322" s="37">
        <v>870000</v>
      </c>
      <c r="H322" s="38"/>
      <c r="I322" s="35" t="s">
        <v>2855</v>
      </c>
    </row>
    <row r="323" spans="1:9" ht="79.2" x14ac:dyDescent="0.3">
      <c r="A323" s="34">
        <v>201802260506</v>
      </c>
      <c r="B323" s="34"/>
      <c r="C323" s="35" t="s">
        <v>2856</v>
      </c>
      <c r="D323" s="35" t="s">
        <v>2857</v>
      </c>
      <c r="E323" s="36" t="s">
        <v>1248</v>
      </c>
      <c r="F323" s="35" t="s">
        <v>2858</v>
      </c>
      <c r="G323" s="37">
        <v>1200000</v>
      </c>
      <c r="H323" s="38">
        <v>500000</v>
      </c>
      <c r="I323" s="35" t="s">
        <v>2859</v>
      </c>
    </row>
    <row r="324" spans="1:9" ht="66" x14ac:dyDescent="0.3">
      <c r="A324" s="34">
        <v>201802271031</v>
      </c>
      <c r="B324" s="34"/>
      <c r="C324" s="35" t="s">
        <v>2860</v>
      </c>
      <c r="D324" s="35" t="s">
        <v>2861</v>
      </c>
      <c r="E324" s="36" t="s">
        <v>1248</v>
      </c>
      <c r="F324" s="35" t="s">
        <v>1298</v>
      </c>
      <c r="G324" s="37">
        <v>7000000</v>
      </c>
      <c r="H324" s="38"/>
      <c r="I324" s="35" t="s">
        <v>2862</v>
      </c>
    </row>
    <row r="325" spans="1:9" ht="118.8" x14ac:dyDescent="0.3">
      <c r="A325" s="34">
        <v>201802270797</v>
      </c>
      <c r="B325" s="34"/>
      <c r="C325" s="35" t="s">
        <v>2863</v>
      </c>
      <c r="D325" s="35" t="s">
        <v>1283</v>
      </c>
      <c r="E325" s="36" t="s">
        <v>1248</v>
      </c>
      <c r="F325" s="35" t="s">
        <v>1255</v>
      </c>
      <c r="G325" s="37">
        <v>5000000</v>
      </c>
      <c r="H325" s="38"/>
      <c r="I325" s="35" t="s">
        <v>2864</v>
      </c>
    </row>
    <row r="326" spans="1:9" ht="92.4" x14ac:dyDescent="0.3">
      <c r="A326" s="34">
        <v>201802099925</v>
      </c>
      <c r="B326" s="34"/>
      <c r="C326" s="35" t="s">
        <v>2865</v>
      </c>
      <c r="D326" s="35" t="s">
        <v>1287</v>
      </c>
      <c r="E326" s="36" t="s">
        <v>1248</v>
      </c>
      <c r="F326" s="35" t="s">
        <v>1288</v>
      </c>
      <c r="G326" s="37">
        <v>8250000</v>
      </c>
      <c r="H326" s="38"/>
      <c r="I326" s="35" t="s">
        <v>2866</v>
      </c>
    </row>
    <row r="327" spans="1:9" ht="66" x14ac:dyDescent="0.3">
      <c r="A327" s="34">
        <v>201802271042</v>
      </c>
      <c r="B327" s="34"/>
      <c r="C327" s="35" t="s">
        <v>2867</v>
      </c>
      <c r="D327" s="35" t="s">
        <v>2868</v>
      </c>
      <c r="E327" s="36" t="s">
        <v>1248</v>
      </c>
      <c r="F327" s="35" t="s">
        <v>1249</v>
      </c>
      <c r="G327" s="37">
        <v>10000000</v>
      </c>
      <c r="H327" s="38"/>
      <c r="I327" s="35" t="s">
        <v>2869</v>
      </c>
    </row>
    <row r="328" spans="1:9" ht="39.6" x14ac:dyDescent="0.3">
      <c r="A328" s="34">
        <v>201802270760</v>
      </c>
      <c r="B328" s="34"/>
      <c r="C328" s="35" t="s">
        <v>1309</v>
      </c>
      <c r="D328" s="35" t="s">
        <v>1310</v>
      </c>
      <c r="E328" s="36" t="s">
        <v>1248</v>
      </c>
      <c r="F328" s="35" t="s">
        <v>1310</v>
      </c>
      <c r="G328" s="37">
        <v>3000000</v>
      </c>
      <c r="H328" s="38"/>
      <c r="I328" s="35" t="s">
        <v>2870</v>
      </c>
    </row>
    <row r="329" spans="1:9" ht="66" x14ac:dyDescent="0.3">
      <c r="A329" s="34">
        <v>201802270653</v>
      </c>
      <c r="B329" s="34"/>
      <c r="C329" s="35" t="s">
        <v>2871</v>
      </c>
      <c r="D329" s="35" t="s">
        <v>2872</v>
      </c>
      <c r="E329" s="36" t="s">
        <v>1248</v>
      </c>
      <c r="F329" s="35" t="s">
        <v>1293</v>
      </c>
      <c r="G329" s="37">
        <v>10000000</v>
      </c>
      <c r="H329" s="38"/>
      <c r="I329" s="35" t="s">
        <v>2873</v>
      </c>
    </row>
    <row r="330" spans="1:9" ht="52.8" x14ac:dyDescent="0.3">
      <c r="A330" s="34">
        <v>201802260520</v>
      </c>
      <c r="B330" s="34"/>
      <c r="C330" s="35" t="s">
        <v>2874</v>
      </c>
      <c r="D330" s="35" t="s">
        <v>1314</v>
      </c>
      <c r="E330" s="36" t="s">
        <v>1248</v>
      </c>
      <c r="F330" s="35" t="s">
        <v>1314</v>
      </c>
      <c r="G330" s="37">
        <v>5943137</v>
      </c>
      <c r="H330" s="38">
        <v>1000000</v>
      </c>
      <c r="I330" s="35" t="s">
        <v>2875</v>
      </c>
    </row>
    <row r="331" spans="1:9" ht="52.8" x14ac:dyDescent="0.3">
      <c r="A331" s="34">
        <v>201802270666</v>
      </c>
      <c r="B331" s="34"/>
      <c r="C331" s="35" t="s">
        <v>2876</v>
      </c>
      <c r="D331" s="35" t="s">
        <v>2877</v>
      </c>
      <c r="E331" s="36" t="s">
        <v>2878</v>
      </c>
      <c r="F331" s="35" t="s">
        <v>2879</v>
      </c>
      <c r="G331" s="37">
        <v>750000</v>
      </c>
      <c r="H331" s="38"/>
      <c r="I331" s="35" t="s">
        <v>2880</v>
      </c>
    </row>
    <row r="332" spans="1:9" ht="79.2" x14ac:dyDescent="0.3">
      <c r="A332" s="34">
        <v>201802270796</v>
      </c>
      <c r="B332" s="34"/>
      <c r="C332" s="35" t="s">
        <v>2881</v>
      </c>
      <c r="D332" s="35" t="s">
        <v>2882</v>
      </c>
      <c r="E332" s="36" t="s">
        <v>1325</v>
      </c>
      <c r="F332" s="35" t="s">
        <v>1348</v>
      </c>
      <c r="G332" s="37">
        <v>4000000</v>
      </c>
      <c r="H332" s="38"/>
      <c r="I332" s="35" t="s">
        <v>2883</v>
      </c>
    </row>
    <row r="333" spans="1:9" ht="39.6" x14ac:dyDescent="0.3">
      <c r="A333" s="34">
        <v>201802270676</v>
      </c>
      <c r="B333" s="34"/>
      <c r="C333" s="35" t="s">
        <v>2884</v>
      </c>
      <c r="D333" s="35" t="s">
        <v>1324</v>
      </c>
      <c r="E333" s="36" t="s">
        <v>1325</v>
      </c>
      <c r="F333" s="35" t="s">
        <v>1326</v>
      </c>
      <c r="G333" s="37">
        <v>4000000</v>
      </c>
      <c r="H333" s="38"/>
      <c r="I333" s="35" t="s">
        <v>2885</v>
      </c>
    </row>
    <row r="334" spans="1:9" ht="39.6" x14ac:dyDescent="0.3">
      <c r="A334" s="34">
        <v>201802230375</v>
      </c>
      <c r="B334" s="34"/>
      <c r="C334" s="35" t="s">
        <v>2886</v>
      </c>
      <c r="D334" s="35" t="s">
        <v>1336</v>
      </c>
      <c r="E334" s="36" t="s">
        <v>1325</v>
      </c>
      <c r="F334" s="35" t="s">
        <v>1336</v>
      </c>
      <c r="G334" s="37">
        <v>1368000</v>
      </c>
      <c r="H334" s="38">
        <v>1000000</v>
      </c>
      <c r="I334" s="35" t="s">
        <v>2887</v>
      </c>
    </row>
    <row r="335" spans="1:9" ht="66" x14ac:dyDescent="0.3">
      <c r="A335" s="34">
        <v>201802260459</v>
      </c>
      <c r="B335" s="34" t="s">
        <v>2888</v>
      </c>
      <c r="C335" s="35" t="s">
        <v>2889</v>
      </c>
      <c r="D335" s="35" t="s">
        <v>2890</v>
      </c>
      <c r="E335" s="36" t="s">
        <v>1325</v>
      </c>
      <c r="F335" s="35" t="s">
        <v>1326</v>
      </c>
      <c r="G335" s="37">
        <v>4500000</v>
      </c>
      <c r="H335" s="38">
        <v>2000000</v>
      </c>
      <c r="I335" s="35" t="s">
        <v>2891</v>
      </c>
    </row>
    <row r="336" spans="1:9" ht="66" x14ac:dyDescent="0.3">
      <c r="A336" s="34">
        <v>201802270941</v>
      </c>
      <c r="B336" s="34"/>
      <c r="C336" s="35" t="s">
        <v>2892</v>
      </c>
      <c r="D336" s="35" t="s">
        <v>1358</v>
      </c>
      <c r="E336" s="36" t="s">
        <v>1325</v>
      </c>
      <c r="F336" s="35" t="s">
        <v>1348</v>
      </c>
      <c r="G336" s="37">
        <v>5000000</v>
      </c>
      <c r="H336" s="38"/>
      <c r="I336" s="35" t="s">
        <v>2893</v>
      </c>
    </row>
    <row r="337" spans="1:9" ht="92.4" x14ac:dyDescent="0.3">
      <c r="A337" s="34">
        <v>201802270926</v>
      </c>
      <c r="B337" s="34"/>
      <c r="C337" s="35" t="s">
        <v>2894</v>
      </c>
      <c r="D337" s="35" t="s">
        <v>2895</v>
      </c>
      <c r="E337" s="36" t="s">
        <v>1325</v>
      </c>
      <c r="F337" s="35" t="s">
        <v>1348</v>
      </c>
      <c r="G337" s="37">
        <v>1200000</v>
      </c>
      <c r="H337" s="38"/>
      <c r="I337" s="35" t="s">
        <v>2896</v>
      </c>
    </row>
    <row r="338" spans="1:9" ht="79.2" x14ac:dyDescent="0.3">
      <c r="A338" s="34">
        <v>201802270755</v>
      </c>
      <c r="B338" s="34"/>
      <c r="C338" s="35" t="s">
        <v>2897</v>
      </c>
      <c r="D338" s="35" t="s">
        <v>2898</v>
      </c>
      <c r="E338" s="36" t="s">
        <v>1325</v>
      </c>
      <c r="F338" s="35" t="s">
        <v>2899</v>
      </c>
      <c r="G338" s="37">
        <v>3000000</v>
      </c>
      <c r="H338" s="38"/>
      <c r="I338" s="35" t="s">
        <v>2900</v>
      </c>
    </row>
    <row r="339" spans="1:9" ht="26.4" x14ac:dyDescent="0.3">
      <c r="A339" s="34">
        <v>201802260601</v>
      </c>
      <c r="B339" s="34"/>
      <c r="C339" s="35" t="s">
        <v>2901</v>
      </c>
      <c r="D339" s="35" t="s">
        <v>2902</v>
      </c>
      <c r="E339" s="36" t="s">
        <v>2903</v>
      </c>
      <c r="F339" s="35" t="s">
        <v>2904</v>
      </c>
      <c r="G339" s="37">
        <v>700000</v>
      </c>
      <c r="H339" s="38"/>
      <c r="I339" s="35" t="s">
        <v>2905</v>
      </c>
    </row>
    <row r="340" spans="1:9" ht="92.4" x14ac:dyDescent="0.3">
      <c r="A340" s="34">
        <v>201802230278</v>
      </c>
      <c r="B340" s="34"/>
      <c r="C340" s="35" t="s">
        <v>2906</v>
      </c>
      <c r="D340" s="35" t="s">
        <v>2907</v>
      </c>
      <c r="E340" s="36" t="s">
        <v>2903</v>
      </c>
      <c r="F340" s="35" t="s">
        <v>2908</v>
      </c>
      <c r="G340" s="37">
        <v>1500000</v>
      </c>
      <c r="H340" s="38">
        <v>750000</v>
      </c>
      <c r="I340" s="35" t="s">
        <v>2909</v>
      </c>
    </row>
    <row r="341" spans="1:9" ht="39.6" x14ac:dyDescent="0.3">
      <c r="A341" s="34">
        <v>201802260597</v>
      </c>
      <c r="B341" s="34"/>
      <c r="C341" s="35" t="s">
        <v>2910</v>
      </c>
      <c r="D341" s="35" t="s">
        <v>2911</v>
      </c>
      <c r="E341" s="36" t="s">
        <v>2903</v>
      </c>
      <c r="F341" s="35" t="s">
        <v>2911</v>
      </c>
      <c r="G341" s="37">
        <v>600000</v>
      </c>
      <c r="H341" s="38"/>
      <c r="I341" s="35" t="s">
        <v>2912</v>
      </c>
    </row>
    <row r="342" spans="1:9" ht="66" x14ac:dyDescent="0.3">
      <c r="A342" s="34">
        <v>201802271024</v>
      </c>
      <c r="B342" s="34"/>
      <c r="C342" s="35" t="s">
        <v>2913</v>
      </c>
      <c r="D342" s="35" t="s">
        <v>2914</v>
      </c>
      <c r="E342" s="36" t="s">
        <v>2903</v>
      </c>
      <c r="F342" s="35" t="s">
        <v>2911</v>
      </c>
      <c r="G342" s="37">
        <v>3000000</v>
      </c>
      <c r="H342" s="38"/>
      <c r="I342" s="35" t="s">
        <v>2915</v>
      </c>
    </row>
    <row r="343" spans="1:9" ht="92.4" x14ac:dyDescent="0.3">
      <c r="A343" s="34">
        <v>201802270911</v>
      </c>
      <c r="B343" s="34"/>
      <c r="C343" s="35" t="s">
        <v>2916</v>
      </c>
      <c r="D343" s="35" t="s">
        <v>1366</v>
      </c>
      <c r="E343" s="36" t="s">
        <v>1367</v>
      </c>
      <c r="F343" s="35" t="s">
        <v>603</v>
      </c>
      <c r="G343" s="37">
        <v>3000000</v>
      </c>
      <c r="H343" s="38"/>
      <c r="I343" s="35" t="s">
        <v>2917</v>
      </c>
    </row>
    <row r="344" spans="1:9" ht="52.8" x14ac:dyDescent="0.3">
      <c r="A344" s="34">
        <v>201802260509</v>
      </c>
      <c r="B344" s="34"/>
      <c r="C344" s="35" t="s">
        <v>0</v>
      </c>
      <c r="D344" s="35" t="s">
        <v>2918</v>
      </c>
      <c r="E344" s="36" t="s">
        <v>1367</v>
      </c>
      <c r="F344" s="35" t="s">
        <v>495</v>
      </c>
      <c r="G344" s="37">
        <v>2100000</v>
      </c>
      <c r="H344" s="38"/>
      <c r="I344" s="35" t="s">
        <v>2919</v>
      </c>
    </row>
    <row r="345" spans="1:9" ht="52.8" x14ac:dyDescent="0.3">
      <c r="A345" s="34">
        <v>201802240380</v>
      </c>
      <c r="B345" s="34"/>
      <c r="C345" s="35" t="s">
        <v>1371</v>
      </c>
      <c r="D345" s="35" t="s">
        <v>1372</v>
      </c>
      <c r="E345" s="36" t="s">
        <v>1373</v>
      </c>
      <c r="F345" s="35" t="s">
        <v>1374</v>
      </c>
      <c r="G345" s="37">
        <v>5112500</v>
      </c>
      <c r="H345" s="38">
        <v>1000000</v>
      </c>
      <c r="I345" s="35" t="s">
        <v>2920</v>
      </c>
    </row>
    <row r="346" spans="1:9" ht="92.4" x14ac:dyDescent="0.3">
      <c r="A346" s="34">
        <v>201802240383</v>
      </c>
      <c r="B346" s="34"/>
      <c r="C346" s="35" t="s">
        <v>1382</v>
      </c>
      <c r="D346" s="35" t="s">
        <v>1383</v>
      </c>
      <c r="E346" s="36" t="s">
        <v>1373</v>
      </c>
      <c r="F346" s="35" t="s">
        <v>1374</v>
      </c>
      <c r="G346" s="37">
        <v>8000000</v>
      </c>
      <c r="H346" s="38">
        <v>8000000</v>
      </c>
      <c r="I346" s="35" t="s">
        <v>2921</v>
      </c>
    </row>
    <row r="347" spans="1:9" ht="79.2" x14ac:dyDescent="0.3">
      <c r="A347" s="34">
        <v>201802260449</v>
      </c>
      <c r="B347" s="34"/>
      <c r="C347" s="35" t="s">
        <v>2922</v>
      </c>
      <c r="D347" s="35" t="s">
        <v>1392</v>
      </c>
      <c r="E347" s="36" t="s">
        <v>1373</v>
      </c>
      <c r="F347" s="35" t="s">
        <v>1374</v>
      </c>
      <c r="G347" s="37">
        <v>5000000</v>
      </c>
      <c r="H347" s="38">
        <v>1000000</v>
      </c>
      <c r="I347" s="35" t="s">
        <v>2923</v>
      </c>
    </row>
    <row r="348" spans="1:9" ht="39.6" x14ac:dyDescent="0.3">
      <c r="A348" s="34">
        <v>201802270692</v>
      </c>
      <c r="B348" s="34"/>
      <c r="C348" s="35" t="s">
        <v>2924</v>
      </c>
      <c r="D348" s="35" t="s">
        <v>2925</v>
      </c>
      <c r="E348" s="36" t="s">
        <v>1373</v>
      </c>
      <c r="F348" s="35" t="s">
        <v>1374</v>
      </c>
      <c r="G348" s="37">
        <v>500000</v>
      </c>
      <c r="H348" s="38"/>
      <c r="I348" s="35" t="s">
        <v>2926</v>
      </c>
    </row>
    <row r="349" spans="1:9" ht="52.8" x14ac:dyDescent="0.3">
      <c r="A349" s="34">
        <v>201802260575</v>
      </c>
      <c r="B349" s="34"/>
      <c r="C349" s="35" t="s">
        <v>2927</v>
      </c>
      <c r="D349" s="35" t="s">
        <v>2928</v>
      </c>
      <c r="E349" s="36" t="s">
        <v>1373</v>
      </c>
      <c r="F349" s="35" t="s">
        <v>1374</v>
      </c>
      <c r="G349" s="37">
        <v>2000000</v>
      </c>
      <c r="H349" s="38">
        <v>1000000</v>
      </c>
      <c r="I349" s="35" t="s">
        <v>2929</v>
      </c>
    </row>
    <row r="350" spans="1:9" ht="52.8" x14ac:dyDescent="0.3">
      <c r="A350" s="34">
        <v>201802270694</v>
      </c>
      <c r="B350" s="34"/>
      <c r="C350" s="35" t="s">
        <v>2930</v>
      </c>
      <c r="D350" s="35" t="s">
        <v>2931</v>
      </c>
      <c r="E350" s="36" t="s">
        <v>1373</v>
      </c>
      <c r="F350" s="35" t="s">
        <v>1374</v>
      </c>
      <c r="G350" s="37">
        <v>5000000</v>
      </c>
      <c r="H350" s="38"/>
      <c r="I350" s="35" t="s">
        <v>2932</v>
      </c>
    </row>
    <row r="351" spans="1:9" ht="39.6" x14ac:dyDescent="0.3">
      <c r="A351" s="34">
        <v>201802260622</v>
      </c>
      <c r="B351" s="34"/>
      <c r="C351" s="35" t="s">
        <v>2933</v>
      </c>
      <c r="D351" s="35" t="s">
        <v>2934</v>
      </c>
      <c r="E351" s="36" t="s">
        <v>1373</v>
      </c>
      <c r="F351" s="35" t="s">
        <v>1374</v>
      </c>
      <c r="G351" s="37">
        <v>3750000</v>
      </c>
      <c r="H351" s="38"/>
      <c r="I351" s="35" t="s">
        <v>2935</v>
      </c>
    </row>
    <row r="352" spans="1:9" ht="66" x14ac:dyDescent="0.3">
      <c r="A352" s="34">
        <v>201802270681</v>
      </c>
      <c r="B352" s="34"/>
      <c r="C352" s="35" t="s">
        <v>2936</v>
      </c>
      <c r="D352" s="35" t="s">
        <v>2937</v>
      </c>
      <c r="E352" s="36" t="s">
        <v>1373</v>
      </c>
      <c r="F352" s="35" t="s">
        <v>1374</v>
      </c>
      <c r="G352" s="37">
        <v>2042342</v>
      </c>
      <c r="H352" s="38">
        <v>2000000</v>
      </c>
      <c r="I352" s="35" t="s">
        <v>2938</v>
      </c>
    </row>
    <row r="353" spans="1:9" ht="39.6" x14ac:dyDescent="0.3">
      <c r="A353" s="34">
        <v>201802270677</v>
      </c>
      <c r="B353" s="34"/>
      <c r="C353" s="35" t="s">
        <v>2939</v>
      </c>
      <c r="D353" s="35" t="s">
        <v>2940</v>
      </c>
      <c r="E353" s="36" t="s">
        <v>1373</v>
      </c>
      <c r="F353" s="35" t="s">
        <v>1374</v>
      </c>
      <c r="G353" s="37">
        <v>3000000</v>
      </c>
      <c r="H353" s="38"/>
      <c r="I353" s="35" t="s">
        <v>2941</v>
      </c>
    </row>
    <row r="354" spans="1:9" ht="52.8" x14ac:dyDescent="0.3">
      <c r="A354" s="34">
        <v>201802270812</v>
      </c>
      <c r="B354" s="34"/>
      <c r="C354" s="35" t="s">
        <v>2942</v>
      </c>
      <c r="D354" s="35" t="s">
        <v>2942</v>
      </c>
      <c r="E354" s="36" t="s">
        <v>1373</v>
      </c>
      <c r="F354" s="35" t="s">
        <v>1374</v>
      </c>
      <c r="G354" s="37">
        <v>1000000</v>
      </c>
      <c r="H354" s="38"/>
      <c r="I354" s="35" t="s">
        <v>2943</v>
      </c>
    </row>
    <row r="355" spans="1:9" ht="79.2" x14ac:dyDescent="0.3">
      <c r="A355" s="34">
        <v>201802260447</v>
      </c>
      <c r="B355" s="34"/>
      <c r="C355" s="35" t="s">
        <v>1422</v>
      </c>
      <c r="D355" s="35" t="s">
        <v>1423</v>
      </c>
      <c r="E355" s="36" t="s">
        <v>1373</v>
      </c>
      <c r="F355" s="35" t="s">
        <v>1374</v>
      </c>
      <c r="G355" s="37">
        <v>4500000</v>
      </c>
      <c r="H355" s="38"/>
      <c r="I355" s="35" t="s">
        <v>2944</v>
      </c>
    </row>
    <row r="356" spans="1:9" ht="118.8" x14ac:dyDescent="0.3">
      <c r="A356" s="34">
        <v>201802230275</v>
      </c>
      <c r="B356" s="34"/>
      <c r="C356" s="35" t="s">
        <v>2945</v>
      </c>
      <c r="D356" s="35" t="s">
        <v>2946</v>
      </c>
      <c r="E356" s="36" t="s">
        <v>1373</v>
      </c>
      <c r="F356" s="35" t="s">
        <v>1374</v>
      </c>
      <c r="G356" s="37">
        <v>1360000</v>
      </c>
      <c r="H356" s="38"/>
      <c r="I356" s="35" t="s">
        <v>2947</v>
      </c>
    </row>
    <row r="357" spans="1:9" ht="79.2" x14ac:dyDescent="0.3">
      <c r="A357" s="34">
        <v>201802270915</v>
      </c>
      <c r="B357" s="34"/>
      <c r="C357" s="35" t="s">
        <v>2948</v>
      </c>
      <c r="D357" s="35" t="s">
        <v>1427</v>
      </c>
      <c r="E357" s="36" t="s">
        <v>1373</v>
      </c>
      <c r="F357" s="35" t="s">
        <v>1374</v>
      </c>
      <c r="G357" s="37">
        <v>3000000</v>
      </c>
      <c r="H357" s="38"/>
      <c r="I357" s="35" t="s">
        <v>2949</v>
      </c>
    </row>
    <row r="358" spans="1:9" ht="52.8" x14ac:dyDescent="0.3">
      <c r="A358" s="34">
        <v>201802230284</v>
      </c>
      <c r="B358" s="34"/>
      <c r="C358" s="35" t="s">
        <v>2950</v>
      </c>
      <c r="D358" s="35" t="s">
        <v>1413</v>
      </c>
      <c r="E358" s="36" t="s">
        <v>1373</v>
      </c>
      <c r="F358" s="35" t="s">
        <v>1374</v>
      </c>
      <c r="G358" s="37">
        <v>2000000</v>
      </c>
      <c r="H358" s="38"/>
      <c r="I358" s="35" t="s">
        <v>2951</v>
      </c>
    </row>
    <row r="359" spans="1:9" ht="39.6" x14ac:dyDescent="0.3">
      <c r="A359" s="34">
        <v>201802270773</v>
      </c>
      <c r="B359" s="34"/>
      <c r="C359" s="35" t="s">
        <v>2952</v>
      </c>
      <c r="D359" s="35" t="s">
        <v>2953</v>
      </c>
      <c r="E359" s="36" t="s">
        <v>1373</v>
      </c>
      <c r="F359" s="35" t="s">
        <v>1374</v>
      </c>
      <c r="G359" s="37">
        <v>10000000</v>
      </c>
      <c r="H359" s="38"/>
      <c r="I359" s="35" t="s">
        <v>2954</v>
      </c>
    </row>
    <row r="360" spans="1:9" ht="39.6" x14ac:dyDescent="0.3">
      <c r="A360" s="34">
        <v>201802271026</v>
      </c>
      <c r="B360" s="34"/>
      <c r="C360" s="35" t="s">
        <v>2955</v>
      </c>
      <c r="D360" s="35" t="s">
        <v>1431</v>
      </c>
      <c r="E360" s="36" t="s">
        <v>1373</v>
      </c>
      <c r="F360" s="35" t="s">
        <v>1374</v>
      </c>
      <c r="G360" s="37">
        <v>10000000</v>
      </c>
      <c r="H360" s="38">
        <v>2000000</v>
      </c>
      <c r="I360" s="35" t="s">
        <v>2956</v>
      </c>
    </row>
    <row r="361" spans="1:9" ht="105.6" x14ac:dyDescent="0.3">
      <c r="A361" s="34">
        <v>201802220239</v>
      </c>
      <c r="B361" s="34"/>
      <c r="C361" s="35" t="s">
        <v>1434</v>
      </c>
      <c r="D361" s="35" t="s">
        <v>1435</v>
      </c>
      <c r="E361" s="36" t="s">
        <v>1373</v>
      </c>
      <c r="F361" s="35" t="s">
        <v>1374</v>
      </c>
      <c r="G361" s="37">
        <v>4500000</v>
      </c>
      <c r="H361" s="38">
        <v>1000000</v>
      </c>
      <c r="I361" s="35" t="s">
        <v>2957</v>
      </c>
    </row>
    <row r="362" spans="1:9" ht="118.8" x14ac:dyDescent="0.3">
      <c r="A362" s="34">
        <v>201802270922</v>
      </c>
      <c r="B362" s="34"/>
      <c r="C362" s="35" t="s">
        <v>2958</v>
      </c>
      <c r="D362" s="35" t="s">
        <v>2959</v>
      </c>
      <c r="E362" s="36" t="s">
        <v>1373</v>
      </c>
      <c r="F362" s="35" t="s">
        <v>1374</v>
      </c>
      <c r="G362" s="37">
        <v>7000000</v>
      </c>
      <c r="H362" s="38"/>
      <c r="I362" s="35" t="s">
        <v>2960</v>
      </c>
    </row>
    <row r="363" spans="1:9" ht="79.2" x14ac:dyDescent="0.3">
      <c r="A363" s="34">
        <v>201802270869</v>
      </c>
      <c r="B363" s="34" t="s">
        <v>2961</v>
      </c>
      <c r="C363" s="35" t="s">
        <v>1438</v>
      </c>
      <c r="D363" s="35" t="s">
        <v>1439</v>
      </c>
      <c r="E363" s="36" t="s">
        <v>1373</v>
      </c>
      <c r="F363" s="35" t="s">
        <v>1374</v>
      </c>
      <c r="G363" s="37">
        <v>3000000</v>
      </c>
      <c r="H363" s="38">
        <v>1000000</v>
      </c>
      <c r="I363" s="35" t="s">
        <v>2962</v>
      </c>
    </row>
    <row r="364" spans="1:9" ht="79.2" x14ac:dyDescent="0.3">
      <c r="A364" s="34">
        <v>201802270909</v>
      </c>
      <c r="B364" s="34"/>
      <c r="C364" s="35" t="s">
        <v>2963</v>
      </c>
      <c r="D364" s="35" t="s">
        <v>2964</v>
      </c>
      <c r="E364" s="36" t="s">
        <v>1373</v>
      </c>
      <c r="F364" s="35" t="s">
        <v>1374</v>
      </c>
      <c r="G364" s="37">
        <v>10000000</v>
      </c>
      <c r="H364" s="38"/>
      <c r="I364" s="35" t="s">
        <v>2965</v>
      </c>
    </row>
    <row r="365" spans="1:9" ht="52.8" x14ac:dyDescent="0.3">
      <c r="A365" s="34">
        <v>201802260591</v>
      </c>
      <c r="B365" s="34" t="s">
        <v>2966</v>
      </c>
      <c r="C365" s="35" t="s">
        <v>2967</v>
      </c>
      <c r="D365" s="35" t="s">
        <v>1447</v>
      </c>
      <c r="E365" s="36" t="s">
        <v>1373</v>
      </c>
      <c r="F365" s="35" t="s">
        <v>1374</v>
      </c>
      <c r="G365" s="37">
        <v>4500000</v>
      </c>
      <c r="H365" s="38">
        <v>2500000</v>
      </c>
      <c r="I365" s="35" t="s">
        <v>2968</v>
      </c>
    </row>
    <row r="366" spans="1:9" ht="118.8" x14ac:dyDescent="0.3">
      <c r="A366" s="34">
        <v>201802270919</v>
      </c>
      <c r="B366" s="34"/>
      <c r="C366" s="35" t="s">
        <v>2969</v>
      </c>
      <c r="D366" s="35" t="s">
        <v>2970</v>
      </c>
      <c r="E366" s="36" t="s">
        <v>1373</v>
      </c>
      <c r="F366" s="35" t="s">
        <v>1374</v>
      </c>
      <c r="G366" s="37">
        <v>6000000</v>
      </c>
      <c r="H366" s="38"/>
      <c r="I366" s="35" t="s">
        <v>2971</v>
      </c>
    </row>
    <row r="367" spans="1:9" ht="66" x14ac:dyDescent="0.3">
      <c r="A367" s="34">
        <v>201802260611</v>
      </c>
      <c r="B367" s="34"/>
      <c r="C367" s="35" t="s">
        <v>2972</v>
      </c>
      <c r="D367" s="35" t="s">
        <v>2973</v>
      </c>
      <c r="E367" s="36" t="s">
        <v>1373</v>
      </c>
      <c r="F367" s="35" t="s">
        <v>1374</v>
      </c>
      <c r="G367" s="37">
        <v>715000</v>
      </c>
      <c r="H367" s="38"/>
      <c r="I367" s="35" t="s">
        <v>2974</v>
      </c>
    </row>
    <row r="368" spans="1:9" ht="92.4" x14ac:dyDescent="0.3">
      <c r="A368" s="34">
        <v>201802271000</v>
      </c>
      <c r="B368" s="34"/>
      <c r="C368" s="35" t="s">
        <v>2975</v>
      </c>
      <c r="D368" s="35" t="s">
        <v>2976</v>
      </c>
      <c r="E368" s="36" t="s">
        <v>1373</v>
      </c>
      <c r="F368" s="35" t="s">
        <v>1374</v>
      </c>
      <c r="G368" s="37">
        <v>6000000</v>
      </c>
      <c r="H368" s="38"/>
      <c r="I368" s="35" t="s">
        <v>2977</v>
      </c>
    </row>
    <row r="369" spans="1:9" ht="105.6" x14ac:dyDescent="0.3">
      <c r="A369" s="34">
        <v>201802271056</v>
      </c>
      <c r="B369" s="34"/>
      <c r="C369" s="35" t="s">
        <v>2978</v>
      </c>
      <c r="D369" s="35" t="s">
        <v>2979</v>
      </c>
      <c r="E369" s="36" t="s">
        <v>1373</v>
      </c>
      <c r="F369" s="35" t="s">
        <v>1374</v>
      </c>
      <c r="G369" s="37">
        <v>6000000</v>
      </c>
      <c r="H369" s="38">
        <v>500000</v>
      </c>
      <c r="I369" s="35" t="s">
        <v>2980</v>
      </c>
    </row>
    <row r="370" spans="1:9" ht="79.2" x14ac:dyDescent="0.3">
      <c r="A370" s="34">
        <v>201802220234</v>
      </c>
      <c r="B370" s="34"/>
      <c r="C370" s="35" t="s">
        <v>2981</v>
      </c>
      <c r="D370" s="35" t="s">
        <v>1463</v>
      </c>
      <c r="E370" s="36" t="s">
        <v>1373</v>
      </c>
      <c r="F370" s="35" t="s">
        <v>1374</v>
      </c>
      <c r="G370" s="37">
        <v>5000000</v>
      </c>
      <c r="H370" s="38"/>
      <c r="I370" s="35" t="s">
        <v>2982</v>
      </c>
    </row>
    <row r="371" spans="1:9" ht="39.6" x14ac:dyDescent="0.3">
      <c r="A371" s="34">
        <v>201802260456</v>
      </c>
      <c r="B371" s="34"/>
      <c r="C371" s="35" t="s">
        <v>1472</v>
      </c>
      <c r="D371" s="35" t="s">
        <v>1473</v>
      </c>
      <c r="E371" s="36" t="s">
        <v>1373</v>
      </c>
      <c r="F371" s="35" t="s">
        <v>1374</v>
      </c>
      <c r="G371" s="37">
        <v>1898475</v>
      </c>
      <c r="H371" s="38">
        <v>750000</v>
      </c>
      <c r="I371" s="35" t="s">
        <v>2983</v>
      </c>
    </row>
    <row r="372" spans="1:9" ht="52.8" x14ac:dyDescent="0.3">
      <c r="A372" s="34">
        <v>201802270813</v>
      </c>
      <c r="B372" s="34"/>
      <c r="C372" s="35" t="s">
        <v>1482</v>
      </c>
      <c r="D372" s="35" t="s">
        <v>1483</v>
      </c>
      <c r="E372" s="36" t="s">
        <v>1373</v>
      </c>
      <c r="F372" s="35" t="s">
        <v>1374</v>
      </c>
      <c r="G372" s="37">
        <v>2500000</v>
      </c>
      <c r="H372" s="38"/>
      <c r="I372" s="35" t="s">
        <v>2984</v>
      </c>
    </row>
    <row r="373" spans="1:9" ht="79.2" x14ac:dyDescent="0.3">
      <c r="A373" s="34">
        <v>201802260479</v>
      </c>
      <c r="B373" s="34"/>
      <c r="C373" s="35" t="s">
        <v>2985</v>
      </c>
      <c r="D373" s="35" t="s">
        <v>1492</v>
      </c>
      <c r="E373" s="36" t="s">
        <v>1373</v>
      </c>
      <c r="F373" s="35" t="s">
        <v>1374</v>
      </c>
      <c r="G373" s="37">
        <v>2000000</v>
      </c>
      <c r="H373" s="38"/>
      <c r="I373" s="35" t="s">
        <v>2986</v>
      </c>
    </row>
    <row r="374" spans="1:9" ht="105.6" x14ac:dyDescent="0.3">
      <c r="A374" s="34">
        <v>201802271054</v>
      </c>
      <c r="B374" s="34"/>
      <c r="C374" s="35" t="s">
        <v>2987</v>
      </c>
      <c r="D374" s="35" t="s">
        <v>2988</v>
      </c>
      <c r="E374" s="36" t="s">
        <v>1373</v>
      </c>
      <c r="F374" s="35" t="s">
        <v>1374</v>
      </c>
      <c r="G374" s="37">
        <v>1500000</v>
      </c>
      <c r="H374" s="38">
        <v>1500000</v>
      </c>
      <c r="I374" s="35" t="s">
        <v>2989</v>
      </c>
    </row>
    <row r="375" spans="1:9" ht="66" x14ac:dyDescent="0.3">
      <c r="A375" s="34">
        <v>201802270768</v>
      </c>
      <c r="B375" s="34"/>
      <c r="C375" s="35" t="s">
        <v>2990</v>
      </c>
      <c r="D375" s="35" t="s">
        <v>2991</v>
      </c>
      <c r="E375" s="36" t="s">
        <v>1373</v>
      </c>
      <c r="F375" s="35" t="s">
        <v>1374</v>
      </c>
      <c r="G375" s="37">
        <v>4000000</v>
      </c>
      <c r="H375" s="38">
        <v>1000000</v>
      </c>
      <c r="I375" s="35" t="s">
        <v>2992</v>
      </c>
    </row>
    <row r="376" spans="1:9" ht="52.8" x14ac:dyDescent="0.3">
      <c r="A376" s="34">
        <v>201802260579</v>
      </c>
      <c r="B376" s="34"/>
      <c r="C376" s="35" t="s">
        <v>2993</v>
      </c>
      <c r="D376" s="35" t="s">
        <v>2994</v>
      </c>
      <c r="E376" s="36" t="s">
        <v>1373</v>
      </c>
      <c r="F376" s="35" t="s">
        <v>1374</v>
      </c>
      <c r="G376" s="37">
        <v>5000000</v>
      </c>
      <c r="H376" s="38">
        <v>1500000</v>
      </c>
      <c r="I376" s="35" t="s">
        <v>2995</v>
      </c>
    </row>
    <row r="377" spans="1:9" ht="52.8" x14ac:dyDescent="0.3">
      <c r="A377" s="34">
        <v>201802260505</v>
      </c>
      <c r="B377" s="34"/>
      <c r="C377" s="35" t="s">
        <v>2996</v>
      </c>
      <c r="D377" s="35" t="s">
        <v>2997</v>
      </c>
      <c r="E377" s="36" t="s">
        <v>1373</v>
      </c>
      <c r="F377" s="35" t="s">
        <v>1374</v>
      </c>
      <c r="G377" s="37">
        <v>2500000</v>
      </c>
      <c r="H377" s="38"/>
      <c r="I377" s="35" t="s">
        <v>2998</v>
      </c>
    </row>
    <row r="378" spans="1:9" ht="39.6" x14ac:dyDescent="0.3">
      <c r="A378" s="34">
        <v>201802230365</v>
      </c>
      <c r="B378" s="34"/>
      <c r="C378" s="35" t="s">
        <v>2999</v>
      </c>
      <c r="D378" s="35" t="s">
        <v>1532</v>
      </c>
      <c r="E378" s="36" t="s">
        <v>1373</v>
      </c>
      <c r="F378" s="35" t="s">
        <v>1374</v>
      </c>
      <c r="G378" s="37">
        <v>1000000</v>
      </c>
      <c r="H378" s="38">
        <v>1000000</v>
      </c>
      <c r="I378" s="35" t="s">
        <v>3000</v>
      </c>
    </row>
    <row r="379" spans="1:9" ht="79.2" x14ac:dyDescent="0.3">
      <c r="A379" s="34">
        <v>201802271046</v>
      </c>
      <c r="B379" s="34"/>
      <c r="C379" s="35" t="s">
        <v>3001</v>
      </c>
      <c r="D379" s="35" t="s">
        <v>3002</v>
      </c>
      <c r="E379" s="36" t="s">
        <v>1373</v>
      </c>
      <c r="F379" s="35" t="s">
        <v>1374</v>
      </c>
      <c r="G379" s="37">
        <v>10000000</v>
      </c>
      <c r="H379" s="38">
        <v>5000000</v>
      </c>
      <c r="I379" s="35" t="s">
        <v>3003</v>
      </c>
    </row>
    <row r="380" spans="1:9" ht="79.2" x14ac:dyDescent="0.3">
      <c r="A380" s="34">
        <v>201802270906</v>
      </c>
      <c r="B380" s="34"/>
      <c r="C380" s="35" t="s">
        <v>3004</v>
      </c>
      <c r="D380" s="35" t="s">
        <v>1520</v>
      </c>
      <c r="E380" s="36" t="s">
        <v>1373</v>
      </c>
      <c r="F380" s="35" t="s">
        <v>1374</v>
      </c>
      <c r="G380" s="37">
        <v>5000000</v>
      </c>
      <c r="H380" s="38"/>
      <c r="I380" s="35" t="s">
        <v>3005</v>
      </c>
    </row>
    <row r="381" spans="1:9" ht="66" x14ac:dyDescent="0.3">
      <c r="A381" s="34">
        <v>201802260424</v>
      </c>
      <c r="B381" s="34"/>
      <c r="C381" s="35" t="s">
        <v>3006</v>
      </c>
      <c r="D381" s="35" t="s">
        <v>1544</v>
      </c>
      <c r="E381" s="36" t="s">
        <v>1373</v>
      </c>
      <c r="F381" s="35" t="s">
        <v>1374</v>
      </c>
      <c r="G381" s="37">
        <v>4511730</v>
      </c>
      <c r="H381" s="38">
        <v>1000000</v>
      </c>
      <c r="I381" s="35" t="s">
        <v>3007</v>
      </c>
    </row>
    <row r="382" spans="1:9" ht="39.6" x14ac:dyDescent="0.3">
      <c r="A382" s="34">
        <v>201801319759</v>
      </c>
      <c r="B382" s="34"/>
      <c r="C382" s="35" t="s">
        <v>3008</v>
      </c>
      <c r="D382" s="35" t="s">
        <v>3009</v>
      </c>
      <c r="E382" s="36" t="s">
        <v>1373</v>
      </c>
      <c r="F382" s="35" t="s">
        <v>1374</v>
      </c>
      <c r="G382" s="37">
        <v>5000000</v>
      </c>
      <c r="H382" s="38">
        <v>4000000</v>
      </c>
      <c r="I382" s="35" t="s">
        <v>3010</v>
      </c>
    </row>
    <row r="383" spans="1:9" ht="52.8" x14ac:dyDescent="0.3">
      <c r="A383" s="34">
        <v>201802200098</v>
      </c>
      <c r="B383" s="34"/>
      <c r="C383" s="35" t="s">
        <v>1547</v>
      </c>
      <c r="D383" s="35" t="s">
        <v>1548</v>
      </c>
      <c r="E383" s="36" t="s">
        <v>1373</v>
      </c>
      <c r="F383" s="35" t="s">
        <v>1374</v>
      </c>
      <c r="G383" s="37">
        <v>20000000</v>
      </c>
      <c r="H383" s="38"/>
      <c r="I383" s="35" t="s">
        <v>3011</v>
      </c>
    </row>
    <row r="384" spans="1:9" ht="52.8" x14ac:dyDescent="0.3">
      <c r="A384" s="34">
        <v>201802260566</v>
      </c>
      <c r="B384" s="34"/>
      <c r="C384" s="35" t="s">
        <v>3012</v>
      </c>
      <c r="D384" s="35" t="s">
        <v>3013</v>
      </c>
      <c r="E384" s="36" t="s">
        <v>1373</v>
      </c>
      <c r="F384" s="35" t="s">
        <v>1374</v>
      </c>
      <c r="G384" s="37">
        <v>2500000</v>
      </c>
      <c r="H384" s="38"/>
      <c r="I384" s="35" t="s">
        <v>3014</v>
      </c>
    </row>
    <row r="385" spans="1:9" ht="66" x14ac:dyDescent="0.3">
      <c r="A385" s="34">
        <v>201802270730</v>
      </c>
      <c r="B385" s="34"/>
      <c r="C385" s="35" t="s">
        <v>3015</v>
      </c>
      <c r="D385" s="35" t="s">
        <v>1552</v>
      </c>
      <c r="E385" s="36" t="s">
        <v>1373</v>
      </c>
      <c r="F385" s="35" t="s">
        <v>1374</v>
      </c>
      <c r="G385" s="37">
        <v>3280000</v>
      </c>
      <c r="H385" s="38"/>
      <c r="I385" s="35" t="s">
        <v>3016</v>
      </c>
    </row>
    <row r="386" spans="1:9" ht="66" x14ac:dyDescent="0.3">
      <c r="A386" s="34">
        <v>201802270770</v>
      </c>
      <c r="B386" s="34"/>
      <c r="C386" s="35" t="s">
        <v>3017</v>
      </c>
      <c r="D386" s="35" t="s">
        <v>3018</v>
      </c>
      <c r="E386" s="36" t="s">
        <v>1373</v>
      </c>
      <c r="F386" s="35" t="s">
        <v>1374</v>
      </c>
      <c r="G386" s="37">
        <v>8000000</v>
      </c>
      <c r="H386" s="38"/>
      <c r="I386" s="35" t="s">
        <v>3019</v>
      </c>
    </row>
    <row r="387" spans="1:9" ht="39.6" x14ac:dyDescent="0.3">
      <c r="A387" s="34">
        <v>201802270745</v>
      </c>
      <c r="B387" s="34"/>
      <c r="C387" s="35" t="s">
        <v>3020</v>
      </c>
      <c r="D387" s="35" t="s">
        <v>3021</v>
      </c>
      <c r="E387" s="36" t="s">
        <v>1373</v>
      </c>
      <c r="F387" s="35" t="s">
        <v>1374</v>
      </c>
      <c r="G387" s="37">
        <v>10000000</v>
      </c>
      <c r="H387" s="38">
        <v>5000000</v>
      </c>
      <c r="I387" s="35" t="s">
        <v>3022</v>
      </c>
    </row>
    <row r="388" spans="1:9" ht="39.6" x14ac:dyDescent="0.3">
      <c r="A388" s="34">
        <v>201802260614</v>
      </c>
      <c r="B388" s="34"/>
      <c r="C388" s="35" t="s">
        <v>3023</v>
      </c>
      <c r="D388" s="35" t="s">
        <v>3024</v>
      </c>
      <c r="E388" s="36" t="s">
        <v>1373</v>
      </c>
      <c r="F388" s="35" t="s">
        <v>1374</v>
      </c>
      <c r="G388" s="37">
        <v>536316</v>
      </c>
      <c r="H388" s="38">
        <v>500000</v>
      </c>
      <c r="I388" s="35" t="s">
        <v>3025</v>
      </c>
    </row>
    <row r="389" spans="1:9" ht="26.4" x14ac:dyDescent="0.3">
      <c r="A389" s="34">
        <v>201802270781</v>
      </c>
      <c r="B389" s="34"/>
      <c r="C389" s="35" t="s">
        <v>3026</v>
      </c>
      <c r="D389" s="35" t="s">
        <v>1578</v>
      </c>
      <c r="E389" s="36" t="s">
        <v>1373</v>
      </c>
      <c r="F389" s="35" t="s">
        <v>1374</v>
      </c>
      <c r="G389" s="37">
        <v>1602647</v>
      </c>
      <c r="H389" s="38"/>
      <c r="I389" s="35" t="s">
        <v>3027</v>
      </c>
    </row>
    <row r="390" spans="1:9" ht="52.8" x14ac:dyDescent="0.3">
      <c r="A390" s="34">
        <v>201802019767</v>
      </c>
      <c r="B390" s="34"/>
      <c r="C390" s="35" t="s">
        <v>1582</v>
      </c>
      <c r="D390" s="35" t="s">
        <v>1583</v>
      </c>
      <c r="E390" s="36" t="s">
        <v>1373</v>
      </c>
      <c r="F390" s="35" t="s">
        <v>1374</v>
      </c>
      <c r="G390" s="37">
        <v>4500000</v>
      </c>
      <c r="H390" s="38">
        <v>1000000</v>
      </c>
      <c r="I390" s="35" t="s">
        <v>3028</v>
      </c>
    </row>
    <row r="391" spans="1:9" ht="92.4" x14ac:dyDescent="0.3">
      <c r="A391" s="34">
        <v>201802270958</v>
      </c>
      <c r="B391" s="34"/>
      <c r="C391" s="35" t="s">
        <v>3029</v>
      </c>
      <c r="D391" s="35" t="s">
        <v>3030</v>
      </c>
      <c r="E391" s="36" t="s">
        <v>1373</v>
      </c>
      <c r="F391" s="35" t="s">
        <v>1374</v>
      </c>
      <c r="G391" s="37">
        <v>10000000</v>
      </c>
      <c r="H391" s="38"/>
      <c r="I391" s="35" t="s">
        <v>3031</v>
      </c>
    </row>
    <row r="392" spans="1:9" ht="92.4" x14ac:dyDescent="0.3">
      <c r="A392" s="34">
        <v>201802271004</v>
      </c>
      <c r="B392" s="34"/>
      <c r="C392" s="35" t="s">
        <v>1597</v>
      </c>
      <c r="D392" s="35" t="s">
        <v>1598</v>
      </c>
      <c r="E392" s="36" t="s">
        <v>1373</v>
      </c>
      <c r="F392" s="35" t="s">
        <v>1374</v>
      </c>
      <c r="G392" s="37">
        <v>6000000</v>
      </c>
      <c r="H392" s="38"/>
      <c r="I392" s="35" t="s">
        <v>3032</v>
      </c>
    </row>
    <row r="393" spans="1:9" ht="66" x14ac:dyDescent="0.3">
      <c r="A393" s="34">
        <v>201802271011</v>
      </c>
      <c r="B393" s="34" t="s">
        <v>3033</v>
      </c>
      <c r="C393" s="35" t="s">
        <v>1605</v>
      </c>
      <c r="D393" s="35" t="s">
        <v>1606</v>
      </c>
      <c r="E393" s="36" t="s">
        <v>1373</v>
      </c>
      <c r="F393" s="35" t="s">
        <v>1374</v>
      </c>
      <c r="G393" s="37">
        <v>6632654</v>
      </c>
      <c r="H393" s="38">
        <v>2000000</v>
      </c>
      <c r="I393" s="35" t="s">
        <v>3034</v>
      </c>
    </row>
    <row r="394" spans="1:9" ht="105.6" x14ac:dyDescent="0.3">
      <c r="A394" s="34">
        <v>201802271016</v>
      </c>
      <c r="B394" s="34"/>
      <c r="C394" s="35" t="s">
        <v>3035</v>
      </c>
      <c r="D394" s="35" t="s">
        <v>1975</v>
      </c>
      <c r="E394" s="36" t="s">
        <v>1373</v>
      </c>
      <c r="F394" s="35" t="s">
        <v>1374</v>
      </c>
      <c r="G394" s="37">
        <v>1250000</v>
      </c>
      <c r="H394" s="38"/>
      <c r="I394" s="35" t="s">
        <v>3036</v>
      </c>
    </row>
    <row r="395" spans="1:9" ht="105.6" x14ac:dyDescent="0.3">
      <c r="A395" s="34">
        <v>201802270849</v>
      </c>
      <c r="B395" s="34"/>
      <c r="C395" s="35" t="s">
        <v>3037</v>
      </c>
      <c r="D395" s="35" t="s">
        <v>1443</v>
      </c>
      <c r="E395" s="36" t="s">
        <v>1373</v>
      </c>
      <c r="F395" s="35" t="s">
        <v>1374</v>
      </c>
      <c r="G395" s="37">
        <v>5000000</v>
      </c>
      <c r="H395" s="38">
        <v>5000000</v>
      </c>
      <c r="I395" s="35" t="s">
        <v>3038</v>
      </c>
    </row>
    <row r="396" spans="1:9" ht="39.6" x14ac:dyDescent="0.3">
      <c r="A396" s="34">
        <v>201802270829</v>
      </c>
      <c r="B396" s="34"/>
      <c r="C396" s="35" t="s">
        <v>3039</v>
      </c>
      <c r="D396" s="35" t="s">
        <v>1620</v>
      </c>
      <c r="E396" s="36" t="s">
        <v>1373</v>
      </c>
      <c r="F396" s="35" t="s">
        <v>1374</v>
      </c>
      <c r="G396" s="37">
        <v>4000000</v>
      </c>
      <c r="H396" s="38">
        <v>1000000</v>
      </c>
      <c r="I396" s="35" t="s">
        <v>3040</v>
      </c>
    </row>
    <row r="397" spans="1:9" ht="39.6" x14ac:dyDescent="0.3">
      <c r="A397" s="34">
        <v>201802260603</v>
      </c>
      <c r="B397" s="34"/>
      <c r="C397" s="35" t="s">
        <v>3041</v>
      </c>
      <c r="D397" s="35" t="s">
        <v>1625</v>
      </c>
      <c r="E397" s="36" t="s">
        <v>1373</v>
      </c>
      <c r="F397" s="35" t="s">
        <v>1374</v>
      </c>
      <c r="G397" s="37">
        <v>3000000</v>
      </c>
      <c r="H397" s="38"/>
      <c r="I397" s="35" t="s">
        <v>3042</v>
      </c>
    </row>
    <row r="398" spans="1:9" ht="118.8" x14ac:dyDescent="0.3">
      <c r="A398" s="34">
        <v>201802230283</v>
      </c>
      <c r="B398" s="34"/>
      <c r="C398" s="35" t="s">
        <v>3043</v>
      </c>
      <c r="D398" s="35" t="s">
        <v>1413</v>
      </c>
      <c r="E398" s="36" t="s">
        <v>1373</v>
      </c>
      <c r="F398" s="35" t="s">
        <v>1374</v>
      </c>
      <c r="G398" s="37">
        <v>8000000</v>
      </c>
      <c r="H398" s="38"/>
      <c r="I398" s="35" t="s">
        <v>3044</v>
      </c>
    </row>
    <row r="399" spans="1:9" ht="39.6" x14ac:dyDescent="0.3">
      <c r="A399" s="34">
        <v>201802270701</v>
      </c>
      <c r="B399" s="34"/>
      <c r="C399" s="35" t="s">
        <v>3045</v>
      </c>
      <c r="D399" s="35" t="s">
        <v>3046</v>
      </c>
      <c r="E399" s="36" t="s">
        <v>1373</v>
      </c>
      <c r="F399" s="35" t="s">
        <v>1374</v>
      </c>
      <c r="G399" s="37">
        <v>3500000</v>
      </c>
      <c r="H399" s="38"/>
      <c r="I399" s="35" t="s">
        <v>3047</v>
      </c>
    </row>
    <row r="400" spans="1:9" ht="105.6" x14ac:dyDescent="0.3">
      <c r="A400" s="34">
        <v>201802270859</v>
      </c>
      <c r="B400" s="34"/>
      <c r="C400" s="35" t="s">
        <v>3048</v>
      </c>
      <c r="D400" s="35" t="s">
        <v>3049</v>
      </c>
      <c r="E400" s="36" t="s">
        <v>1373</v>
      </c>
      <c r="F400" s="35" t="s">
        <v>1374</v>
      </c>
      <c r="G400" s="37">
        <v>7500000</v>
      </c>
      <c r="H400" s="38">
        <v>7500000</v>
      </c>
      <c r="I400" s="35" t="s">
        <v>3050</v>
      </c>
    </row>
    <row r="401" spans="1:9" ht="39.6" x14ac:dyDescent="0.3">
      <c r="A401" s="34">
        <v>201802260445</v>
      </c>
      <c r="B401" s="34"/>
      <c r="C401" s="35" t="s">
        <v>3051</v>
      </c>
      <c r="D401" s="35" t="s">
        <v>3052</v>
      </c>
      <c r="E401" s="36" t="s">
        <v>1373</v>
      </c>
      <c r="F401" s="35" t="s">
        <v>1374</v>
      </c>
      <c r="G401" s="37">
        <v>5000000</v>
      </c>
      <c r="H401" s="38">
        <v>2000000</v>
      </c>
      <c r="I401" s="35" t="s">
        <v>3053</v>
      </c>
    </row>
    <row r="402" spans="1:9" ht="52.8" x14ac:dyDescent="0.3">
      <c r="A402" s="34">
        <v>201802270874</v>
      </c>
      <c r="B402" s="34"/>
      <c r="C402" s="35" t="s">
        <v>1637</v>
      </c>
      <c r="D402" s="35" t="s">
        <v>1638</v>
      </c>
      <c r="E402" s="36" t="s">
        <v>1373</v>
      </c>
      <c r="F402" s="35" t="s">
        <v>1374</v>
      </c>
      <c r="G402" s="37">
        <v>6000000</v>
      </c>
      <c r="H402" s="38"/>
      <c r="I402" s="35" t="s">
        <v>3054</v>
      </c>
    </row>
    <row r="403" spans="1:9" ht="92.4" x14ac:dyDescent="0.3">
      <c r="A403" s="34">
        <v>201802270867</v>
      </c>
      <c r="B403" s="34"/>
      <c r="C403" s="35" t="s">
        <v>3055</v>
      </c>
      <c r="D403" s="35" t="s">
        <v>3056</v>
      </c>
      <c r="E403" s="36" t="s">
        <v>1373</v>
      </c>
      <c r="F403" s="35" t="s">
        <v>1374</v>
      </c>
      <c r="G403" s="37">
        <v>3500000</v>
      </c>
      <c r="H403" s="38"/>
      <c r="I403" s="35" t="s">
        <v>3057</v>
      </c>
    </row>
    <row r="404" spans="1:9" ht="118.8" x14ac:dyDescent="0.3">
      <c r="A404" s="34">
        <v>201802270939</v>
      </c>
      <c r="B404" s="34"/>
      <c r="C404" s="35" t="s">
        <v>3058</v>
      </c>
      <c r="D404" s="35" t="s">
        <v>1400</v>
      </c>
      <c r="E404" s="36" t="s">
        <v>1373</v>
      </c>
      <c r="F404" s="35" t="s">
        <v>1374</v>
      </c>
      <c r="G404" s="37">
        <v>2000000</v>
      </c>
      <c r="H404" s="38"/>
      <c r="I404" s="35" t="s">
        <v>3059</v>
      </c>
    </row>
    <row r="405" spans="1:9" ht="39.6" x14ac:dyDescent="0.3">
      <c r="A405" s="34">
        <v>201802260592</v>
      </c>
      <c r="B405" s="34"/>
      <c r="C405" s="35" t="s">
        <v>3060</v>
      </c>
      <c r="D405" s="35" t="s">
        <v>1569</v>
      </c>
      <c r="E405" s="36" t="s">
        <v>1373</v>
      </c>
      <c r="F405" s="35" t="s">
        <v>1374</v>
      </c>
      <c r="G405" s="37">
        <v>3500000</v>
      </c>
      <c r="H405" s="38">
        <v>750000</v>
      </c>
      <c r="I405" s="35" t="s">
        <v>3061</v>
      </c>
    </row>
    <row r="406" spans="1:9" ht="52.8" x14ac:dyDescent="0.3">
      <c r="A406" s="34">
        <v>201802260619</v>
      </c>
      <c r="B406" s="34"/>
      <c r="C406" s="35" t="s">
        <v>3062</v>
      </c>
      <c r="D406" s="35" t="s">
        <v>3063</v>
      </c>
      <c r="E406" s="36" t="s">
        <v>1373</v>
      </c>
      <c r="F406" s="35" t="s">
        <v>1374</v>
      </c>
      <c r="G406" s="37">
        <v>5000000</v>
      </c>
      <c r="H406" s="38"/>
      <c r="I406" s="35" t="s">
        <v>3064</v>
      </c>
    </row>
    <row r="407" spans="1:9" ht="52.8" x14ac:dyDescent="0.3">
      <c r="A407" s="34">
        <v>201802270949</v>
      </c>
      <c r="B407" s="34"/>
      <c r="C407" s="35" t="s">
        <v>3065</v>
      </c>
      <c r="D407" s="35" t="s">
        <v>3066</v>
      </c>
      <c r="E407" s="36" t="s">
        <v>1373</v>
      </c>
      <c r="F407" s="35" t="s">
        <v>1374</v>
      </c>
      <c r="G407" s="37">
        <v>702300</v>
      </c>
      <c r="H407" s="38"/>
      <c r="I407" s="35" t="s">
        <v>3067</v>
      </c>
    </row>
    <row r="408" spans="1:9" ht="52.8" x14ac:dyDescent="0.3">
      <c r="A408" s="34">
        <v>201802210139</v>
      </c>
      <c r="B408" s="34"/>
      <c r="C408" s="35" t="s">
        <v>3068</v>
      </c>
      <c r="D408" s="35" t="s">
        <v>1646</v>
      </c>
      <c r="E408" s="36" t="s">
        <v>1373</v>
      </c>
      <c r="F408" s="35" t="s">
        <v>1374</v>
      </c>
      <c r="G408" s="37">
        <v>1250000</v>
      </c>
      <c r="H408" s="38">
        <v>1000000</v>
      </c>
      <c r="I408" s="35" t="s">
        <v>3069</v>
      </c>
    </row>
    <row r="409" spans="1:9" ht="79.2" x14ac:dyDescent="0.3">
      <c r="A409" s="34">
        <v>201802230355</v>
      </c>
      <c r="B409" s="34"/>
      <c r="C409" s="35" t="s">
        <v>3070</v>
      </c>
      <c r="D409" s="35" t="s">
        <v>1651</v>
      </c>
      <c r="E409" s="36" t="s">
        <v>1373</v>
      </c>
      <c r="F409" s="35" t="s">
        <v>1374</v>
      </c>
      <c r="G409" s="37">
        <v>7000000</v>
      </c>
      <c r="H409" s="38">
        <v>2000000</v>
      </c>
      <c r="I409" s="35" t="s">
        <v>3071</v>
      </c>
    </row>
    <row r="410" spans="1:9" ht="66" x14ac:dyDescent="0.3">
      <c r="A410" s="34">
        <v>201802230372</v>
      </c>
      <c r="B410" s="34"/>
      <c r="C410" s="35" t="s">
        <v>3072</v>
      </c>
      <c r="D410" s="35" t="s">
        <v>3073</v>
      </c>
      <c r="E410" s="36" t="s">
        <v>1373</v>
      </c>
      <c r="F410" s="35" t="s">
        <v>1374</v>
      </c>
      <c r="G410" s="37">
        <v>3500000</v>
      </c>
      <c r="H410" s="38"/>
      <c r="I410" s="35" t="s">
        <v>3074</v>
      </c>
    </row>
    <row r="411" spans="1:9" ht="39.6" x14ac:dyDescent="0.3">
      <c r="A411" s="34">
        <v>201802230347</v>
      </c>
      <c r="B411" s="34"/>
      <c r="C411" s="35" t="s">
        <v>3075</v>
      </c>
      <c r="D411" s="35" t="s">
        <v>3076</v>
      </c>
      <c r="E411" s="36" t="s">
        <v>1373</v>
      </c>
      <c r="F411" s="35" t="s">
        <v>1374</v>
      </c>
      <c r="G411" s="37">
        <v>17600000</v>
      </c>
      <c r="H411" s="38"/>
      <c r="I411" s="35" t="s">
        <v>3077</v>
      </c>
    </row>
    <row r="412" spans="1:9" ht="79.2" x14ac:dyDescent="0.3">
      <c r="A412" s="34">
        <v>201802270948</v>
      </c>
      <c r="B412" s="34"/>
      <c r="C412" s="35" t="s">
        <v>3078</v>
      </c>
      <c r="D412" s="35" t="s">
        <v>3079</v>
      </c>
      <c r="E412" s="36" t="s">
        <v>1373</v>
      </c>
      <c r="F412" s="35" t="s">
        <v>1374</v>
      </c>
      <c r="G412" s="37">
        <v>1800000</v>
      </c>
      <c r="H412" s="38"/>
      <c r="I412" s="35" t="s">
        <v>3080</v>
      </c>
    </row>
    <row r="413" spans="1:9" ht="79.2" x14ac:dyDescent="0.3">
      <c r="A413" s="34">
        <v>201802270995</v>
      </c>
      <c r="B413" s="34"/>
      <c r="C413" s="35" t="s">
        <v>1676</v>
      </c>
      <c r="D413" s="35" t="s">
        <v>1677</v>
      </c>
      <c r="E413" s="36" t="s">
        <v>1373</v>
      </c>
      <c r="F413" s="35" t="s">
        <v>1374</v>
      </c>
      <c r="G413" s="37">
        <v>15000000</v>
      </c>
      <c r="H413" s="38"/>
      <c r="I413" s="35" t="s">
        <v>3081</v>
      </c>
    </row>
    <row r="414" spans="1:9" ht="79.2" x14ac:dyDescent="0.3">
      <c r="A414" s="34">
        <v>201802271010</v>
      </c>
      <c r="B414" s="34"/>
      <c r="C414" s="35" t="s">
        <v>1698</v>
      </c>
      <c r="D414" s="35" t="s">
        <v>1699</v>
      </c>
      <c r="E414" s="36" t="s">
        <v>1373</v>
      </c>
      <c r="F414" s="35" t="s">
        <v>495</v>
      </c>
      <c r="G414" s="37">
        <v>6000000</v>
      </c>
      <c r="H414" s="38"/>
      <c r="I414" s="35" t="s">
        <v>3082</v>
      </c>
    </row>
    <row r="415" spans="1:9" ht="39.6" x14ac:dyDescent="0.3">
      <c r="A415" s="34">
        <v>201802260409</v>
      </c>
      <c r="B415" s="34"/>
      <c r="C415" s="35" t="s">
        <v>1702</v>
      </c>
      <c r="D415" s="35" t="s">
        <v>1703</v>
      </c>
      <c r="E415" s="36" t="s">
        <v>1373</v>
      </c>
      <c r="F415" s="35" t="s">
        <v>1374</v>
      </c>
      <c r="G415" s="37">
        <v>4862172</v>
      </c>
      <c r="H415" s="38"/>
      <c r="I415" s="35" t="s">
        <v>3083</v>
      </c>
    </row>
    <row r="416" spans="1:9" ht="39.6" x14ac:dyDescent="0.3">
      <c r="A416" s="34">
        <v>201802260589</v>
      </c>
      <c r="B416" s="34"/>
      <c r="C416" s="35" t="s">
        <v>3084</v>
      </c>
      <c r="D416" s="35" t="s">
        <v>3085</v>
      </c>
      <c r="E416" s="36" t="s">
        <v>1373</v>
      </c>
      <c r="F416" s="35" t="s">
        <v>1374</v>
      </c>
      <c r="G416" s="37">
        <v>2000000</v>
      </c>
      <c r="H416" s="38">
        <v>750000</v>
      </c>
      <c r="I416" s="35" t="s">
        <v>3086</v>
      </c>
    </row>
    <row r="417" spans="1:9" ht="52.8" x14ac:dyDescent="0.3">
      <c r="A417" s="34">
        <v>201802260476</v>
      </c>
      <c r="B417" s="34"/>
      <c r="C417" s="35" t="s">
        <v>3087</v>
      </c>
      <c r="D417" s="35" t="s">
        <v>3088</v>
      </c>
      <c r="E417" s="36" t="s">
        <v>1373</v>
      </c>
      <c r="F417" s="35" t="s">
        <v>1374</v>
      </c>
      <c r="G417" s="37">
        <v>1500000</v>
      </c>
      <c r="H417" s="38"/>
      <c r="I417" s="35" t="s">
        <v>3089</v>
      </c>
    </row>
    <row r="418" spans="1:9" ht="52.8" x14ac:dyDescent="0.3">
      <c r="A418" s="34">
        <v>201802230346</v>
      </c>
      <c r="B418" s="34"/>
      <c r="C418" s="35" t="s">
        <v>3090</v>
      </c>
      <c r="D418" s="35" t="s">
        <v>1459</v>
      </c>
      <c r="E418" s="36" t="s">
        <v>1373</v>
      </c>
      <c r="F418" s="35" t="s">
        <v>1374</v>
      </c>
      <c r="G418" s="37">
        <v>4000000</v>
      </c>
      <c r="H418" s="38"/>
      <c r="I418" s="35" t="s">
        <v>3091</v>
      </c>
    </row>
    <row r="419" spans="1:9" ht="66" x14ac:dyDescent="0.3">
      <c r="A419" s="34">
        <v>201802260519</v>
      </c>
      <c r="B419" s="34"/>
      <c r="C419" s="35" t="s">
        <v>3092</v>
      </c>
      <c r="D419" s="35" t="s">
        <v>1703</v>
      </c>
      <c r="E419" s="36" t="s">
        <v>1373</v>
      </c>
      <c r="F419" s="35" t="s">
        <v>1374</v>
      </c>
      <c r="G419" s="37">
        <v>10000000</v>
      </c>
      <c r="H419" s="38"/>
      <c r="I419" s="35" t="s">
        <v>3093</v>
      </c>
    </row>
    <row r="420" spans="1:9" ht="39.6" x14ac:dyDescent="0.3">
      <c r="A420" s="34">
        <v>201802260473</v>
      </c>
      <c r="B420" s="34"/>
      <c r="C420" s="35" t="s">
        <v>3094</v>
      </c>
      <c r="D420" s="35" t="s">
        <v>3095</v>
      </c>
      <c r="E420" s="36" t="s">
        <v>1373</v>
      </c>
      <c r="F420" s="35" t="s">
        <v>1374</v>
      </c>
      <c r="G420" s="37">
        <v>6000000</v>
      </c>
      <c r="H420" s="38">
        <v>2000000</v>
      </c>
      <c r="I420" s="35" t="s">
        <v>3096</v>
      </c>
    </row>
    <row r="421" spans="1:9" ht="92.4" x14ac:dyDescent="0.3">
      <c r="A421" s="34">
        <v>201802270946</v>
      </c>
      <c r="B421" s="34"/>
      <c r="C421" s="35" t="s">
        <v>1710</v>
      </c>
      <c r="D421" s="35" t="s">
        <v>1711</v>
      </c>
      <c r="E421" s="36" t="s">
        <v>1373</v>
      </c>
      <c r="F421" s="35" t="s">
        <v>1374</v>
      </c>
      <c r="G421" s="37">
        <v>6000000</v>
      </c>
      <c r="H421" s="38"/>
      <c r="I421" s="35" t="s">
        <v>3097</v>
      </c>
    </row>
    <row r="422" spans="1:9" ht="66" x14ac:dyDescent="0.3">
      <c r="A422" s="34">
        <v>201802260570</v>
      </c>
      <c r="B422" s="34"/>
      <c r="C422" s="35" t="s">
        <v>3098</v>
      </c>
      <c r="D422" s="35" t="s">
        <v>3098</v>
      </c>
      <c r="E422" s="36" t="s">
        <v>1373</v>
      </c>
      <c r="F422" s="35" t="s">
        <v>1374</v>
      </c>
      <c r="G422" s="37">
        <v>1200000</v>
      </c>
      <c r="H422" s="38"/>
      <c r="I422" s="35" t="s">
        <v>3099</v>
      </c>
    </row>
    <row r="423" spans="1:9" ht="92.4" x14ac:dyDescent="0.3">
      <c r="A423" s="34">
        <v>201802270969</v>
      </c>
      <c r="B423" s="34"/>
      <c r="C423" s="35" t="s">
        <v>3100</v>
      </c>
      <c r="D423" s="35" t="s">
        <v>3101</v>
      </c>
      <c r="E423" s="36" t="s">
        <v>1373</v>
      </c>
      <c r="F423" s="35" t="s">
        <v>1374</v>
      </c>
      <c r="G423" s="37">
        <v>10000000</v>
      </c>
      <c r="H423" s="38"/>
      <c r="I423" s="35" t="s">
        <v>3102</v>
      </c>
    </row>
    <row r="424" spans="1:9" ht="39.6" x14ac:dyDescent="0.3">
      <c r="A424" s="34">
        <v>201802260582</v>
      </c>
      <c r="B424" s="34"/>
      <c r="C424" s="35" t="s">
        <v>1718</v>
      </c>
      <c r="D424" s="35" t="s">
        <v>303</v>
      </c>
      <c r="E424" s="36" t="s">
        <v>1373</v>
      </c>
      <c r="F424" s="35" t="s">
        <v>1374</v>
      </c>
      <c r="G424" s="37">
        <v>2722500</v>
      </c>
      <c r="H424" s="38"/>
      <c r="I424" s="35" t="s">
        <v>3103</v>
      </c>
    </row>
    <row r="425" spans="1:9" ht="92.4" x14ac:dyDescent="0.3">
      <c r="A425" s="34">
        <v>201802270900</v>
      </c>
      <c r="B425" s="34"/>
      <c r="C425" s="35" t="s">
        <v>3104</v>
      </c>
      <c r="D425" s="35" t="s">
        <v>1681</v>
      </c>
      <c r="E425" s="36" t="s">
        <v>1373</v>
      </c>
      <c r="F425" s="35" t="s">
        <v>1374</v>
      </c>
      <c r="G425" s="37">
        <v>3000000</v>
      </c>
      <c r="H425" s="38"/>
      <c r="I425" s="35" t="s">
        <v>3105</v>
      </c>
    </row>
    <row r="426" spans="1:9" ht="66" x14ac:dyDescent="0.3">
      <c r="A426" s="34">
        <v>201802160041</v>
      </c>
      <c r="B426" s="34"/>
      <c r="C426" s="35" t="s">
        <v>1726</v>
      </c>
      <c r="D426" s="35" t="s">
        <v>3106</v>
      </c>
      <c r="E426" s="36" t="s">
        <v>1373</v>
      </c>
      <c r="F426" s="35" t="s">
        <v>1374</v>
      </c>
      <c r="G426" s="37">
        <v>13000000</v>
      </c>
      <c r="H426" s="38"/>
      <c r="I426" s="35" t="s">
        <v>3107</v>
      </c>
    </row>
    <row r="427" spans="1:9" ht="66" x14ac:dyDescent="0.3">
      <c r="A427" s="34">
        <v>201802160034</v>
      </c>
      <c r="B427" s="34"/>
      <c r="C427" s="35" t="s">
        <v>3108</v>
      </c>
      <c r="D427" s="35" t="s">
        <v>3106</v>
      </c>
      <c r="E427" s="36" t="s">
        <v>1373</v>
      </c>
      <c r="F427" s="35" t="s">
        <v>1374</v>
      </c>
      <c r="G427" s="37">
        <v>13000000</v>
      </c>
      <c r="H427" s="38"/>
      <c r="I427" s="35" t="s">
        <v>3109</v>
      </c>
    </row>
    <row r="428" spans="1:9" ht="92.4" x14ac:dyDescent="0.3">
      <c r="A428" s="34">
        <v>201802160039</v>
      </c>
      <c r="B428" s="34"/>
      <c r="C428" s="35" t="s">
        <v>1733</v>
      </c>
      <c r="D428" s="35" t="s">
        <v>3106</v>
      </c>
      <c r="E428" s="36" t="s">
        <v>1373</v>
      </c>
      <c r="F428" s="35" t="s">
        <v>1374</v>
      </c>
      <c r="G428" s="37">
        <v>9000000</v>
      </c>
      <c r="H428" s="38"/>
      <c r="I428" s="35" t="s">
        <v>3110</v>
      </c>
    </row>
    <row r="429" spans="1:9" ht="39.6" x14ac:dyDescent="0.3">
      <c r="A429" s="34">
        <v>201802160038</v>
      </c>
      <c r="B429" s="34"/>
      <c r="C429" s="35" t="s">
        <v>1736</v>
      </c>
      <c r="D429" s="35" t="s">
        <v>3106</v>
      </c>
      <c r="E429" s="36" t="s">
        <v>1373</v>
      </c>
      <c r="F429" s="35" t="s">
        <v>1374</v>
      </c>
      <c r="G429" s="37">
        <v>9000000</v>
      </c>
      <c r="H429" s="38"/>
      <c r="I429" s="35" t="s">
        <v>3111</v>
      </c>
    </row>
    <row r="430" spans="1:9" ht="52.8" x14ac:dyDescent="0.3">
      <c r="A430" s="34">
        <v>201802270674</v>
      </c>
      <c r="B430" s="34"/>
      <c r="C430" s="35" t="s">
        <v>3112</v>
      </c>
      <c r="D430" s="35" t="s">
        <v>3113</v>
      </c>
      <c r="E430" s="36" t="s">
        <v>1373</v>
      </c>
      <c r="F430" s="35" t="s">
        <v>1374</v>
      </c>
      <c r="G430" s="37">
        <v>1000000</v>
      </c>
      <c r="H430" s="38"/>
      <c r="I430" s="35" t="s">
        <v>3114</v>
      </c>
    </row>
    <row r="431" spans="1:9" ht="79.2" x14ac:dyDescent="0.3">
      <c r="A431" s="34">
        <v>201802270998</v>
      </c>
      <c r="B431" s="34"/>
      <c r="C431" s="35" t="s">
        <v>3115</v>
      </c>
      <c r="D431" s="35" t="s">
        <v>3116</v>
      </c>
      <c r="E431" s="36" t="s">
        <v>1373</v>
      </c>
      <c r="F431" s="35" t="s">
        <v>1374</v>
      </c>
      <c r="G431" s="37">
        <v>8000000</v>
      </c>
      <c r="H431" s="38"/>
      <c r="I431" s="35" t="s">
        <v>3117</v>
      </c>
    </row>
    <row r="432" spans="1:9" ht="66" x14ac:dyDescent="0.3">
      <c r="A432" s="34">
        <v>201802230320</v>
      </c>
      <c r="B432" s="34"/>
      <c r="C432" s="35" t="s">
        <v>3118</v>
      </c>
      <c r="D432" s="35" t="s">
        <v>3119</v>
      </c>
      <c r="E432" s="36" t="s">
        <v>1373</v>
      </c>
      <c r="F432" s="35" t="s">
        <v>1374</v>
      </c>
      <c r="G432" s="37">
        <v>20000000</v>
      </c>
      <c r="H432" s="38">
        <v>1000000</v>
      </c>
      <c r="I432" s="35" t="s">
        <v>3120</v>
      </c>
    </row>
    <row r="433" spans="1:9" ht="39.6" x14ac:dyDescent="0.3">
      <c r="A433" s="34">
        <v>201802210152</v>
      </c>
      <c r="B433" s="34"/>
      <c r="C433" s="35" t="s">
        <v>3121</v>
      </c>
      <c r="D433" s="35" t="s">
        <v>1750</v>
      </c>
      <c r="E433" s="36" t="s">
        <v>1373</v>
      </c>
      <c r="F433" s="35" t="s">
        <v>1374</v>
      </c>
      <c r="G433" s="37">
        <v>9000000</v>
      </c>
      <c r="H433" s="38">
        <v>1000000</v>
      </c>
      <c r="I433" s="35" t="s">
        <v>3122</v>
      </c>
    </row>
    <row r="434" spans="1:9" ht="52.8" x14ac:dyDescent="0.3">
      <c r="A434" s="34">
        <v>201802270791</v>
      </c>
      <c r="B434" s="34"/>
      <c r="C434" s="35" t="s">
        <v>1754</v>
      </c>
      <c r="D434" s="35" t="s">
        <v>1755</v>
      </c>
      <c r="E434" s="36" t="s">
        <v>1373</v>
      </c>
      <c r="F434" s="35" t="s">
        <v>1374</v>
      </c>
      <c r="G434" s="37">
        <v>11725000</v>
      </c>
      <c r="H434" s="38">
        <v>1000000</v>
      </c>
      <c r="I434" s="35" t="s">
        <v>3123</v>
      </c>
    </row>
    <row r="435" spans="1:9" ht="79.2" x14ac:dyDescent="0.3">
      <c r="A435" s="34">
        <v>201802170045</v>
      </c>
      <c r="B435" s="34"/>
      <c r="C435" s="35" t="s">
        <v>3124</v>
      </c>
      <c r="D435" s="35" t="s">
        <v>3125</v>
      </c>
      <c r="E435" s="36" t="s">
        <v>1373</v>
      </c>
      <c r="F435" s="35" t="s">
        <v>1374</v>
      </c>
      <c r="G435" s="37">
        <v>2575000</v>
      </c>
      <c r="H435" s="38">
        <v>500000</v>
      </c>
      <c r="I435" s="35" t="s">
        <v>3126</v>
      </c>
    </row>
    <row r="436" spans="1:9" ht="105.6" x14ac:dyDescent="0.3">
      <c r="A436" s="34">
        <v>201802271018</v>
      </c>
      <c r="B436" s="34"/>
      <c r="C436" s="35" t="s">
        <v>3127</v>
      </c>
      <c r="D436" s="35" t="s">
        <v>3128</v>
      </c>
      <c r="E436" s="36" t="s">
        <v>1373</v>
      </c>
      <c r="F436" s="35" t="s">
        <v>1374</v>
      </c>
      <c r="G436" s="37">
        <v>5362819</v>
      </c>
      <c r="H436" s="38"/>
      <c r="I436" s="35" t="s">
        <v>3129</v>
      </c>
    </row>
    <row r="437" spans="1:9" ht="132" x14ac:dyDescent="0.3">
      <c r="A437" s="34">
        <v>201802220241</v>
      </c>
      <c r="B437" s="34"/>
      <c r="C437" s="35" t="s">
        <v>3130</v>
      </c>
      <c r="D437" s="35" t="s">
        <v>3131</v>
      </c>
      <c r="E437" s="36" t="s">
        <v>1373</v>
      </c>
      <c r="F437" s="35" t="s">
        <v>1374</v>
      </c>
      <c r="G437" s="37">
        <v>2500000</v>
      </c>
      <c r="H437" s="38"/>
      <c r="I437" s="35" t="s">
        <v>3132</v>
      </c>
    </row>
    <row r="438" spans="1:9" ht="52.8" x14ac:dyDescent="0.3">
      <c r="A438" s="34">
        <v>201802270810</v>
      </c>
      <c r="B438" s="34"/>
      <c r="C438" s="35" t="s">
        <v>1762</v>
      </c>
      <c r="D438" s="35" t="s">
        <v>1763</v>
      </c>
      <c r="E438" s="36" t="s">
        <v>1373</v>
      </c>
      <c r="F438" s="35" t="s">
        <v>1374</v>
      </c>
      <c r="G438" s="37">
        <v>3371817</v>
      </c>
      <c r="H438" s="38">
        <v>750000</v>
      </c>
      <c r="I438" s="35" t="s">
        <v>3133</v>
      </c>
    </row>
    <row r="439" spans="1:9" ht="118.8" x14ac:dyDescent="0.3">
      <c r="A439" s="34">
        <v>201802270851</v>
      </c>
      <c r="B439" s="34"/>
      <c r="C439" s="35" t="s">
        <v>3134</v>
      </c>
      <c r="D439" s="35" t="s">
        <v>1767</v>
      </c>
      <c r="E439" s="36" t="s">
        <v>1373</v>
      </c>
      <c r="F439" s="35" t="s">
        <v>1374</v>
      </c>
      <c r="G439" s="37">
        <v>1750000</v>
      </c>
      <c r="H439" s="38">
        <v>500000</v>
      </c>
      <c r="I439" s="35" t="s">
        <v>3135</v>
      </c>
    </row>
    <row r="440" spans="1:9" ht="79.2" x14ac:dyDescent="0.3">
      <c r="A440" s="34">
        <v>201802270630</v>
      </c>
      <c r="B440" s="34"/>
      <c r="C440" s="35" t="s">
        <v>3136</v>
      </c>
      <c r="D440" s="35" t="s">
        <v>3137</v>
      </c>
      <c r="E440" s="36" t="s">
        <v>1373</v>
      </c>
      <c r="F440" s="35" t="s">
        <v>1374</v>
      </c>
      <c r="G440" s="37">
        <v>1196367</v>
      </c>
      <c r="H440" s="38"/>
      <c r="I440" s="35" t="s">
        <v>3138</v>
      </c>
    </row>
    <row r="441" spans="1:9" ht="92.4" x14ac:dyDescent="0.3">
      <c r="A441" s="34">
        <v>201802270903</v>
      </c>
      <c r="B441" s="34"/>
      <c r="C441" s="35" t="s">
        <v>3139</v>
      </c>
      <c r="D441" s="35" t="s">
        <v>3140</v>
      </c>
      <c r="E441" s="36" t="s">
        <v>1373</v>
      </c>
      <c r="F441" s="35" t="s">
        <v>1374</v>
      </c>
      <c r="G441" s="37">
        <v>1500000</v>
      </c>
      <c r="H441" s="38"/>
      <c r="I441" s="35" t="s">
        <v>3141</v>
      </c>
    </row>
    <row r="442" spans="1:9" ht="52.8" x14ac:dyDescent="0.3">
      <c r="A442" s="34">
        <v>201802230376</v>
      </c>
      <c r="B442" s="34"/>
      <c r="C442" s="35" t="s">
        <v>3142</v>
      </c>
      <c r="D442" s="35" t="s">
        <v>3143</v>
      </c>
      <c r="E442" s="36" t="s">
        <v>3144</v>
      </c>
      <c r="F442" s="35" t="s">
        <v>3145</v>
      </c>
      <c r="G442" s="37">
        <v>1500000</v>
      </c>
      <c r="H442" s="38">
        <v>1500000</v>
      </c>
      <c r="I442" s="35" t="s">
        <v>3146</v>
      </c>
    </row>
    <row r="443" spans="1:9" ht="132" x14ac:dyDescent="0.3">
      <c r="A443" s="34">
        <v>201802270953</v>
      </c>
      <c r="B443" s="34"/>
      <c r="C443" s="35" t="s">
        <v>1776</v>
      </c>
      <c r="D443" s="35" t="s">
        <v>1777</v>
      </c>
      <c r="E443" s="36" t="s">
        <v>1772</v>
      </c>
      <c r="F443" s="35" t="s">
        <v>1778</v>
      </c>
      <c r="G443" s="37">
        <v>1500000</v>
      </c>
      <c r="H443" s="38"/>
      <c r="I443" s="35" t="s">
        <v>3147</v>
      </c>
    </row>
    <row r="444" spans="1:9" ht="52.8" x14ac:dyDescent="0.3">
      <c r="A444" s="34">
        <v>201802270809</v>
      </c>
      <c r="B444" s="34"/>
      <c r="C444" s="35" t="s">
        <v>3148</v>
      </c>
      <c r="D444" s="35" t="s">
        <v>448</v>
      </c>
      <c r="E444" s="36" t="s">
        <v>1772</v>
      </c>
      <c r="F444" s="35" t="s">
        <v>3149</v>
      </c>
      <c r="G444" s="37">
        <v>5000000</v>
      </c>
      <c r="H444" s="38"/>
      <c r="I444" s="35" t="s">
        <v>3150</v>
      </c>
    </row>
    <row r="445" spans="1:9" ht="79.2" x14ac:dyDescent="0.3">
      <c r="A445" s="34">
        <v>201802260599</v>
      </c>
      <c r="B445" s="34"/>
      <c r="C445" s="35" t="s">
        <v>3151</v>
      </c>
      <c r="D445" s="35" t="s">
        <v>1799</v>
      </c>
      <c r="E445" s="36" t="s">
        <v>1772</v>
      </c>
      <c r="F445" s="35" t="s">
        <v>1799</v>
      </c>
      <c r="G445" s="37">
        <v>835961</v>
      </c>
      <c r="H445" s="38">
        <v>750000</v>
      </c>
      <c r="I445" s="35" t="s">
        <v>3152</v>
      </c>
    </row>
    <row r="446" spans="1:9" ht="92.4" x14ac:dyDescent="0.3">
      <c r="A446" s="34">
        <v>201802220220</v>
      </c>
      <c r="B446" s="34"/>
      <c r="C446" s="35" t="s">
        <v>3153</v>
      </c>
      <c r="D446" s="35" t="s">
        <v>3154</v>
      </c>
      <c r="E446" s="36" t="s">
        <v>3155</v>
      </c>
      <c r="F446" s="35" t="s">
        <v>495</v>
      </c>
      <c r="G446" s="37">
        <v>1000000</v>
      </c>
      <c r="H446" s="38">
        <v>500000</v>
      </c>
      <c r="I446" s="35" t="s">
        <v>3156</v>
      </c>
    </row>
    <row r="447" spans="1:9" ht="39.6" x14ac:dyDescent="0.3">
      <c r="A447" s="34">
        <v>201802270785</v>
      </c>
      <c r="B447" s="34"/>
      <c r="C447" s="35" t="s">
        <v>3157</v>
      </c>
      <c r="D447" s="35" t="s">
        <v>3158</v>
      </c>
      <c r="E447" s="36" t="s">
        <v>3159</v>
      </c>
      <c r="F447" s="35" t="s">
        <v>3160</v>
      </c>
      <c r="G447" s="37">
        <v>3000000</v>
      </c>
      <c r="H447" s="38"/>
      <c r="I447" s="35" t="s">
        <v>3161</v>
      </c>
    </row>
    <row r="448" spans="1:9" ht="26.4" x14ac:dyDescent="0.3">
      <c r="A448" s="34">
        <v>201802260629</v>
      </c>
      <c r="B448" s="34"/>
      <c r="C448" s="35" t="s">
        <v>3162</v>
      </c>
      <c r="D448" s="35" t="s">
        <v>1804</v>
      </c>
      <c r="E448" s="36" t="s">
        <v>3159</v>
      </c>
      <c r="F448" s="35" t="s">
        <v>3163</v>
      </c>
      <c r="G448" s="37">
        <v>2000000</v>
      </c>
      <c r="H448" s="38"/>
      <c r="I448" s="35" t="s">
        <v>3164</v>
      </c>
    </row>
    <row r="449" spans="1:9" ht="66" x14ac:dyDescent="0.3">
      <c r="A449" s="34">
        <v>201802270780</v>
      </c>
      <c r="B449" s="34"/>
      <c r="C449" s="35" t="s">
        <v>3165</v>
      </c>
      <c r="D449" s="35" t="s">
        <v>3158</v>
      </c>
      <c r="E449" s="36" t="s">
        <v>3159</v>
      </c>
      <c r="F449" s="35" t="s">
        <v>3166</v>
      </c>
      <c r="G449" s="37">
        <v>7000000</v>
      </c>
      <c r="H449" s="38">
        <v>2000000</v>
      </c>
      <c r="I449" s="35" t="s">
        <v>3167</v>
      </c>
    </row>
    <row r="450" spans="1:9" ht="79.2" x14ac:dyDescent="0.3">
      <c r="A450" s="34">
        <v>201802270828</v>
      </c>
      <c r="B450" s="34"/>
      <c r="C450" s="35" t="s">
        <v>3168</v>
      </c>
      <c r="D450" s="35" t="s">
        <v>487</v>
      </c>
      <c r="E450" s="36" t="s">
        <v>3159</v>
      </c>
      <c r="F450" s="35" t="s">
        <v>3169</v>
      </c>
      <c r="G450" s="37">
        <v>2752375</v>
      </c>
      <c r="H450" s="38"/>
      <c r="I450" s="35" t="s">
        <v>3170</v>
      </c>
    </row>
    <row r="451" spans="1:9" ht="52.8" x14ac:dyDescent="0.3">
      <c r="A451" s="34">
        <v>201802270743</v>
      </c>
      <c r="B451" s="34"/>
      <c r="C451" s="35" t="s">
        <v>3171</v>
      </c>
      <c r="D451" s="35" t="s">
        <v>3172</v>
      </c>
      <c r="E451" s="36" t="s">
        <v>3159</v>
      </c>
      <c r="F451" s="35" t="s">
        <v>3172</v>
      </c>
      <c r="G451" s="37">
        <v>508220</v>
      </c>
      <c r="H451" s="38"/>
      <c r="I451" s="35" t="s">
        <v>3173</v>
      </c>
    </row>
    <row r="452" spans="1:9" ht="92.4" x14ac:dyDescent="0.3">
      <c r="A452" s="34">
        <v>201802270837</v>
      </c>
      <c r="B452" s="34"/>
      <c r="C452" s="35" t="s">
        <v>3174</v>
      </c>
      <c r="D452" s="35" t="s">
        <v>3175</v>
      </c>
      <c r="E452" s="36" t="s">
        <v>3159</v>
      </c>
      <c r="F452" s="35" t="s">
        <v>3176</v>
      </c>
      <c r="G452" s="37">
        <v>1000000</v>
      </c>
      <c r="H452" s="38"/>
      <c r="I452" s="35" t="s">
        <v>3177</v>
      </c>
    </row>
    <row r="453" spans="1:9" ht="26.4" x14ac:dyDescent="0.3">
      <c r="A453" s="34">
        <v>201802260539</v>
      </c>
      <c r="B453" s="34"/>
      <c r="C453" s="35" t="s">
        <v>3178</v>
      </c>
      <c r="D453" s="35" t="s">
        <v>3179</v>
      </c>
      <c r="E453" s="36" t="s">
        <v>1810</v>
      </c>
      <c r="F453" s="35" t="s">
        <v>3180</v>
      </c>
      <c r="G453" s="37">
        <v>2850000</v>
      </c>
      <c r="H453" s="38"/>
      <c r="I453" s="35" t="s">
        <v>3181</v>
      </c>
    </row>
    <row r="454" spans="1:9" ht="26.4" x14ac:dyDescent="0.3">
      <c r="A454" s="34">
        <v>201802260609</v>
      </c>
      <c r="B454" s="34"/>
      <c r="C454" s="35" t="s">
        <v>3182</v>
      </c>
      <c r="D454" s="35" t="s">
        <v>2233</v>
      </c>
      <c r="E454" s="36" t="s">
        <v>1810</v>
      </c>
      <c r="F454" s="35" t="s">
        <v>3183</v>
      </c>
      <c r="G454" s="37">
        <v>5000000</v>
      </c>
      <c r="H454" s="38"/>
      <c r="I454" s="35" t="s">
        <v>3184</v>
      </c>
    </row>
    <row r="455" spans="1:9" ht="39.6" x14ac:dyDescent="0.3">
      <c r="A455" s="34">
        <v>201802149972</v>
      </c>
      <c r="B455" s="34"/>
      <c r="C455" s="35" t="s">
        <v>3185</v>
      </c>
      <c r="D455" s="35" t="s">
        <v>3186</v>
      </c>
      <c r="E455" s="36" t="s">
        <v>1810</v>
      </c>
      <c r="F455" s="35" t="s">
        <v>1811</v>
      </c>
      <c r="G455" s="37">
        <v>2791235</v>
      </c>
      <c r="H455" s="38">
        <v>500000</v>
      </c>
      <c r="I455" s="35" t="s">
        <v>3187</v>
      </c>
    </row>
    <row r="456" spans="1:9" ht="66" x14ac:dyDescent="0.3">
      <c r="A456" s="34">
        <v>201802270786</v>
      </c>
      <c r="B456" s="34"/>
      <c r="C456" s="35" t="s">
        <v>1814</v>
      </c>
      <c r="D456" s="35" t="s">
        <v>1815</v>
      </c>
      <c r="E456" s="36" t="s">
        <v>1816</v>
      </c>
      <c r="F456" s="35" t="s">
        <v>1817</v>
      </c>
      <c r="G456" s="37">
        <v>3000000</v>
      </c>
      <c r="H456" s="38"/>
      <c r="I456" s="35" t="s">
        <v>3188</v>
      </c>
    </row>
    <row r="457" spans="1:9" ht="92.4" x14ac:dyDescent="0.3">
      <c r="A457" s="34">
        <v>201802230262</v>
      </c>
      <c r="B457" s="34"/>
      <c r="C457" s="35" t="s">
        <v>3189</v>
      </c>
      <c r="D457" s="35" t="s">
        <v>3190</v>
      </c>
      <c r="E457" s="36" t="s">
        <v>3191</v>
      </c>
      <c r="F457" s="35" t="s">
        <v>3192</v>
      </c>
      <c r="G457" s="37">
        <v>3000000</v>
      </c>
      <c r="H457" s="38"/>
      <c r="I457" s="35" t="s">
        <v>3193</v>
      </c>
    </row>
    <row r="458" spans="1:9" ht="92.4" x14ac:dyDescent="0.3">
      <c r="A458" s="34">
        <v>201802270924</v>
      </c>
      <c r="B458" s="34" t="s">
        <v>3194</v>
      </c>
      <c r="C458" s="35" t="s">
        <v>3195</v>
      </c>
      <c r="D458" s="35" t="s">
        <v>1822</v>
      </c>
      <c r="E458" s="36" t="s">
        <v>1823</v>
      </c>
      <c r="F458" s="35" t="s">
        <v>1824</v>
      </c>
      <c r="G458" s="37">
        <v>7026000</v>
      </c>
      <c r="H458" s="38">
        <v>2500000</v>
      </c>
      <c r="I458" s="35" t="s">
        <v>3196</v>
      </c>
    </row>
    <row r="459" spans="1:9" ht="79.2" x14ac:dyDescent="0.3">
      <c r="A459" s="34">
        <v>201802150001</v>
      </c>
      <c r="B459" s="34"/>
      <c r="C459" s="35" t="s">
        <v>3197</v>
      </c>
      <c r="D459" s="35" t="s">
        <v>3198</v>
      </c>
      <c r="E459" s="36" t="s">
        <v>1823</v>
      </c>
      <c r="F459" s="35" t="s">
        <v>1824</v>
      </c>
      <c r="G459" s="37">
        <v>500000</v>
      </c>
      <c r="H459" s="38">
        <v>500000</v>
      </c>
      <c r="I459" s="35" t="s">
        <v>3199</v>
      </c>
    </row>
    <row r="460" spans="1:9" ht="79.2" x14ac:dyDescent="0.3">
      <c r="A460" s="34">
        <v>201802271036</v>
      </c>
      <c r="B460" s="34"/>
      <c r="C460" s="35" t="s">
        <v>3200</v>
      </c>
      <c r="D460" s="35" t="s">
        <v>3201</v>
      </c>
      <c r="E460" s="36" t="s">
        <v>1829</v>
      </c>
      <c r="F460" s="35" t="s">
        <v>3202</v>
      </c>
      <c r="G460" s="37">
        <v>7500000</v>
      </c>
      <c r="H460" s="38">
        <v>1500000</v>
      </c>
      <c r="I460" s="35" t="s">
        <v>3203</v>
      </c>
    </row>
    <row r="461" spans="1:9" ht="39.6" x14ac:dyDescent="0.3">
      <c r="A461" s="34">
        <v>201802270738</v>
      </c>
      <c r="B461" s="34"/>
      <c r="C461" s="35" t="s">
        <v>3204</v>
      </c>
      <c r="D461" s="35" t="s">
        <v>3205</v>
      </c>
      <c r="E461" s="36" t="s">
        <v>1829</v>
      </c>
      <c r="F461" s="35" t="s">
        <v>1870</v>
      </c>
      <c r="G461" s="37">
        <v>500000</v>
      </c>
      <c r="H461" s="38"/>
      <c r="I461" s="35" t="s">
        <v>3206</v>
      </c>
    </row>
    <row r="462" spans="1:9" ht="79.2" x14ac:dyDescent="0.3">
      <c r="A462" s="34">
        <v>201802230367</v>
      </c>
      <c r="B462" s="34"/>
      <c r="C462" s="35" t="s">
        <v>1839</v>
      </c>
      <c r="D462" s="35" t="s">
        <v>3207</v>
      </c>
      <c r="E462" s="36" t="s">
        <v>1829</v>
      </c>
      <c r="F462" s="35" t="s">
        <v>1841</v>
      </c>
      <c r="G462" s="37">
        <v>4000000</v>
      </c>
      <c r="H462" s="38">
        <v>1000000</v>
      </c>
      <c r="I462" s="35" t="s">
        <v>3208</v>
      </c>
    </row>
    <row r="463" spans="1:9" ht="52.8" x14ac:dyDescent="0.3">
      <c r="A463" s="34">
        <v>201802200070</v>
      </c>
      <c r="B463" s="34"/>
      <c r="C463" s="35" t="s">
        <v>1850</v>
      </c>
      <c r="D463" s="35" t="s">
        <v>1851</v>
      </c>
      <c r="E463" s="36" t="s">
        <v>1829</v>
      </c>
      <c r="F463" s="35" t="s">
        <v>1852</v>
      </c>
      <c r="G463" s="37">
        <v>2500000</v>
      </c>
      <c r="H463" s="38">
        <v>2500000</v>
      </c>
      <c r="I463" s="35" t="s">
        <v>3209</v>
      </c>
    </row>
    <row r="464" spans="1:9" ht="79.2" x14ac:dyDescent="0.3">
      <c r="A464" s="34">
        <v>201802270723</v>
      </c>
      <c r="B464" s="34"/>
      <c r="C464" s="35" t="s">
        <v>3210</v>
      </c>
      <c r="D464" s="35" t="s">
        <v>3211</v>
      </c>
      <c r="E464" s="36" t="s">
        <v>1829</v>
      </c>
      <c r="F464" s="35" t="s">
        <v>3211</v>
      </c>
      <c r="G464" s="37">
        <v>4896200</v>
      </c>
      <c r="H464" s="38"/>
      <c r="I464" s="35" t="s">
        <v>3212</v>
      </c>
    </row>
    <row r="465" spans="1:9" ht="118.8" x14ac:dyDescent="0.3">
      <c r="A465" s="34">
        <v>201802270853</v>
      </c>
      <c r="B465" s="34"/>
      <c r="C465" s="35" t="s">
        <v>3213</v>
      </c>
      <c r="D465" s="35" t="s">
        <v>3214</v>
      </c>
      <c r="E465" s="36" t="s">
        <v>1829</v>
      </c>
      <c r="F465" s="35" t="s">
        <v>3215</v>
      </c>
      <c r="G465" s="37">
        <v>5000000</v>
      </c>
      <c r="H465" s="38">
        <v>2500000</v>
      </c>
      <c r="I465" s="35" t="s">
        <v>3216</v>
      </c>
    </row>
    <row r="466" spans="1:9" ht="79.2" x14ac:dyDescent="0.3">
      <c r="A466" s="34">
        <v>201802270779</v>
      </c>
      <c r="B466" s="34"/>
      <c r="C466" s="35" t="s">
        <v>3060</v>
      </c>
      <c r="D466" s="35" t="s">
        <v>1846</v>
      </c>
      <c r="E466" s="36" t="s">
        <v>1829</v>
      </c>
      <c r="F466" s="35" t="s">
        <v>1847</v>
      </c>
      <c r="G466" s="37">
        <v>1234498</v>
      </c>
      <c r="H466" s="38"/>
      <c r="I466" s="35" t="s">
        <v>3217</v>
      </c>
    </row>
    <row r="467" spans="1:9" ht="66" x14ac:dyDescent="0.3">
      <c r="A467" s="34">
        <v>201802230335</v>
      </c>
      <c r="B467" s="34"/>
      <c r="C467" s="35" t="s">
        <v>3218</v>
      </c>
      <c r="D467" s="35" t="s">
        <v>3219</v>
      </c>
      <c r="E467" s="36" t="s">
        <v>1829</v>
      </c>
      <c r="F467" s="35" t="s">
        <v>1097</v>
      </c>
      <c r="G467" s="37">
        <v>1500000</v>
      </c>
      <c r="H467" s="38"/>
      <c r="I467" s="35" t="s">
        <v>3220</v>
      </c>
    </row>
    <row r="468" spans="1:9" ht="39.6" x14ac:dyDescent="0.3">
      <c r="A468" s="34">
        <v>201802270720</v>
      </c>
      <c r="B468" s="34"/>
      <c r="C468" s="35" t="s">
        <v>3221</v>
      </c>
      <c r="D468" s="35" t="s">
        <v>3222</v>
      </c>
      <c r="E468" s="36" t="s">
        <v>1829</v>
      </c>
      <c r="F468" s="35" t="s">
        <v>1862</v>
      </c>
      <c r="G468" s="37">
        <v>2000333</v>
      </c>
      <c r="H468" s="38">
        <v>1000000</v>
      </c>
      <c r="I468" s="35" t="s">
        <v>3223</v>
      </c>
    </row>
    <row r="469" spans="1:9" ht="39.6" x14ac:dyDescent="0.3">
      <c r="A469" s="34">
        <v>201802260548</v>
      </c>
      <c r="B469" s="34"/>
      <c r="C469" s="35" t="s">
        <v>3224</v>
      </c>
      <c r="D469" s="35" t="s">
        <v>3225</v>
      </c>
      <c r="E469" s="36" t="s">
        <v>1829</v>
      </c>
      <c r="F469" s="35" t="s">
        <v>1847</v>
      </c>
      <c r="G469" s="37">
        <v>2599658</v>
      </c>
      <c r="H469" s="38"/>
      <c r="I469" s="35" t="s">
        <v>3226</v>
      </c>
    </row>
    <row r="470" spans="1:9" ht="118.8" x14ac:dyDescent="0.3">
      <c r="A470" s="34">
        <v>201802270918</v>
      </c>
      <c r="B470" s="34"/>
      <c r="C470" s="35" t="s">
        <v>3227</v>
      </c>
      <c r="D470" s="35" t="s">
        <v>3228</v>
      </c>
      <c r="E470" s="36" t="s">
        <v>1829</v>
      </c>
      <c r="F470" s="35" t="s">
        <v>1847</v>
      </c>
      <c r="G470" s="37">
        <v>3000000</v>
      </c>
      <c r="H470" s="38">
        <v>1500000</v>
      </c>
      <c r="I470" s="35" t="s">
        <v>3229</v>
      </c>
    </row>
    <row r="471" spans="1:9" ht="92.4" x14ac:dyDescent="0.3">
      <c r="A471" s="34">
        <v>201802270818</v>
      </c>
      <c r="B471" s="34"/>
      <c r="C471" s="35" t="s">
        <v>3230</v>
      </c>
      <c r="D471" s="35" t="s">
        <v>3231</v>
      </c>
      <c r="E471" s="36" t="s">
        <v>1829</v>
      </c>
      <c r="F471" s="35" t="s">
        <v>1847</v>
      </c>
      <c r="G471" s="37">
        <v>505277</v>
      </c>
      <c r="H471" s="38"/>
      <c r="I471" s="35" t="s">
        <v>3232</v>
      </c>
    </row>
    <row r="472" spans="1:9" ht="92.4" x14ac:dyDescent="0.3">
      <c r="A472" s="34">
        <v>201802230249</v>
      </c>
      <c r="B472" s="34"/>
      <c r="C472" s="35" t="s">
        <v>3233</v>
      </c>
      <c r="D472" s="35" t="s">
        <v>1875</v>
      </c>
      <c r="E472" s="36" t="s">
        <v>1876</v>
      </c>
      <c r="F472" s="35" t="s">
        <v>1877</v>
      </c>
      <c r="G472" s="37">
        <v>20055622</v>
      </c>
      <c r="H472" s="38"/>
      <c r="I472" s="35" t="s">
        <v>3234</v>
      </c>
    </row>
    <row r="473" spans="1:9" ht="26.4" x14ac:dyDescent="0.3">
      <c r="A473" s="34">
        <v>201802270753</v>
      </c>
      <c r="B473" s="34" t="s">
        <v>3235</v>
      </c>
      <c r="C473" s="35" t="s">
        <v>3236</v>
      </c>
      <c r="D473" s="35" t="s">
        <v>3237</v>
      </c>
      <c r="E473" s="36" t="s">
        <v>1876</v>
      </c>
      <c r="F473" s="35" t="s">
        <v>3238</v>
      </c>
      <c r="G473" s="37">
        <v>2000000</v>
      </c>
      <c r="H473" s="38">
        <v>1000000</v>
      </c>
      <c r="I473" s="35" t="s">
        <v>3239</v>
      </c>
    </row>
    <row r="474" spans="1:9" ht="39.6" x14ac:dyDescent="0.3">
      <c r="A474" s="34">
        <v>201802260578</v>
      </c>
      <c r="B474" s="34"/>
      <c r="C474" s="35" t="s">
        <v>3240</v>
      </c>
      <c r="D474" s="35" t="s">
        <v>3241</v>
      </c>
      <c r="E474" s="36" t="s">
        <v>1876</v>
      </c>
      <c r="F474" s="35" t="s">
        <v>3242</v>
      </c>
      <c r="G474" s="37">
        <v>1000000</v>
      </c>
      <c r="H474" s="38"/>
      <c r="I474" s="35" t="s">
        <v>3243</v>
      </c>
    </row>
    <row r="475" spans="1:9" ht="66" x14ac:dyDescent="0.3">
      <c r="A475" s="34">
        <v>201802270800</v>
      </c>
      <c r="B475" s="34"/>
      <c r="C475" s="35" t="s">
        <v>3244</v>
      </c>
      <c r="D475" s="35" t="s">
        <v>1881</v>
      </c>
      <c r="E475" s="36" t="s">
        <v>1882</v>
      </c>
      <c r="F475" s="35" t="s">
        <v>1883</v>
      </c>
      <c r="G475" s="37">
        <v>1500000</v>
      </c>
      <c r="H475" s="38"/>
      <c r="I475" s="35" t="s">
        <v>3245</v>
      </c>
    </row>
    <row r="476" spans="1:9" ht="39.6" x14ac:dyDescent="0.3">
      <c r="A476" s="34">
        <v>201802260605</v>
      </c>
      <c r="B476" s="34"/>
      <c r="C476" s="35" t="s">
        <v>3246</v>
      </c>
      <c r="D476" s="35" t="s">
        <v>3247</v>
      </c>
      <c r="E476" s="36" t="s">
        <v>1882</v>
      </c>
      <c r="F476" s="35" t="s">
        <v>3248</v>
      </c>
      <c r="G476" s="37">
        <v>1947250</v>
      </c>
      <c r="H476" s="38"/>
      <c r="I476" s="35" t="s">
        <v>3249</v>
      </c>
    </row>
    <row r="477" spans="1:9" ht="79.2" x14ac:dyDescent="0.3">
      <c r="A477" s="34">
        <v>201802270989</v>
      </c>
      <c r="B477" s="34"/>
      <c r="C477" s="35" t="s">
        <v>3250</v>
      </c>
      <c r="D477" s="35" t="s">
        <v>3251</v>
      </c>
      <c r="E477" s="36" t="s">
        <v>1882</v>
      </c>
      <c r="F477" s="35" t="s">
        <v>3252</v>
      </c>
      <c r="G477" s="37">
        <v>883151</v>
      </c>
      <c r="H477" s="38"/>
      <c r="I477" s="35" t="s">
        <v>3253</v>
      </c>
    </row>
    <row r="478" spans="1:9" ht="52.8" x14ac:dyDescent="0.3">
      <c r="A478" s="34">
        <v>201802270807</v>
      </c>
      <c r="B478" s="34"/>
      <c r="C478" s="35" t="s">
        <v>3254</v>
      </c>
      <c r="D478" s="35" t="s">
        <v>3255</v>
      </c>
      <c r="E478" s="36" t="s">
        <v>1882</v>
      </c>
      <c r="F478" s="35" t="s">
        <v>3256</v>
      </c>
      <c r="G478" s="37">
        <v>7000000</v>
      </c>
      <c r="H478" s="38">
        <v>500000</v>
      </c>
      <c r="I478" s="35" t="s">
        <v>3257</v>
      </c>
    </row>
    <row r="479" spans="1:9" ht="52.8" x14ac:dyDescent="0.3">
      <c r="A479" s="34">
        <v>201802270695</v>
      </c>
      <c r="B479" s="34"/>
      <c r="C479" s="35" t="s">
        <v>1892</v>
      </c>
      <c r="D479" s="35" t="s">
        <v>1893</v>
      </c>
      <c r="E479" s="36" t="s">
        <v>1882</v>
      </c>
      <c r="F479" s="35" t="s">
        <v>1894</v>
      </c>
      <c r="G479" s="37">
        <v>2000000</v>
      </c>
      <c r="H479" s="38"/>
      <c r="I479" s="35" t="s">
        <v>3258</v>
      </c>
    </row>
    <row r="480" spans="1:9" ht="79.2" x14ac:dyDescent="0.3">
      <c r="A480" s="34">
        <v>201802270884</v>
      </c>
      <c r="B480" s="34"/>
      <c r="C480" s="35" t="s">
        <v>3259</v>
      </c>
      <c r="D480" s="35" t="s">
        <v>3260</v>
      </c>
      <c r="E480" s="36" t="s">
        <v>1882</v>
      </c>
      <c r="F480" s="35" t="s">
        <v>3256</v>
      </c>
      <c r="G480" s="37">
        <v>2859000</v>
      </c>
      <c r="H480" s="38"/>
      <c r="I480" s="35" t="s">
        <v>3261</v>
      </c>
    </row>
    <row r="481" spans="1:9" ht="52.8" x14ac:dyDescent="0.3">
      <c r="A481" s="34">
        <v>201802270942</v>
      </c>
      <c r="B481" s="34"/>
      <c r="C481" s="35" t="s">
        <v>3262</v>
      </c>
      <c r="D481" s="35" t="s">
        <v>3263</v>
      </c>
      <c r="E481" s="36" t="s">
        <v>1882</v>
      </c>
      <c r="F481" s="35" t="s">
        <v>1883</v>
      </c>
      <c r="G481" s="37">
        <v>3000000</v>
      </c>
      <c r="H481" s="38">
        <v>1000000</v>
      </c>
      <c r="I481" s="35" t="s">
        <v>3264</v>
      </c>
    </row>
    <row r="482" spans="1:9" ht="39.6" x14ac:dyDescent="0.3">
      <c r="A482" s="34">
        <v>201802271020</v>
      </c>
      <c r="B482" s="34"/>
      <c r="C482" s="35" t="s">
        <v>3265</v>
      </c>
      <c r="D482" s="35" t="s">
        <v>3266</v>
      </c>
      <c r="E482" s="36" t="s">
        <v>1882</v>
      </c>
      <c r="F482" s="35" t="s">
        <v>1894</v>
      </c>
      <c r="G482" s="37">
        <v>1000000</v>
      </c>
      <c r="H482" s="38">
        <v>500000</v>
      </c>
      <c r="I482" s="35" t="s">
        <v>3267</v>
      </c>
    </row>
    <row r="483" spans="1:9" ht="39.6" x14ac:dyDescent="0.3">
      <c r="A483" s="34">
        <v>201802270803</v>
      </c>
      <c r="B483" s="34"/>
      <c r="C483" s="35" t="s">
        <v>3268</v>
      </c>
      <c r="D483" s="35" t="s">
        <v>3269</v>
      </c>
      <c r="E483" s="36" t="s">
        <v>1882</v>
      </c>
      <c r="F483" s="35" t="s">
        <v>3270</v>
      </c>
      <c r="G483" s="37">
        <v>578125</v>
      </c>
      <c r="H483" s="38"/>
      <c r="I483" s="35" t="s">
        <v>3271</v>
      </c>
    </row>
    <row r="484" spans="1:9" ht="66" x14ac:dyDescent="0.3">
      <c r="A484" s="34">
        <v>201802150009</v>
      </c>
      <c r="B484" s="34"/>
      <c r="C484" s="35" t="s">
        <v>1908</v>
      </c>
      <c r="D484" s="35" t="s">
        <v>3272</v>
      </c>
      <c r="E484" s="36" t="s">
        <v>1882</v>
      </c>
      <c r="F484" s="35" t="s">
        <v>1894</v>
      </c>
      <c r="G484" s="37">
        <v>1800000</v>
      </c>
      <c r="H484" s="38"/>
      <c r="I484" s="35" t="s">
        <v>3273</v>
      </c>
    </row>
    <row r="485" spans="1:9" ht="118.8" x14ac:dyDescent="0.3">
      <c r="A485" s="34">
        <v>201802150020</v>
      </c>
      <c r="B485" s="34"/>
      <c r="C485" s="35" t="s">
        <v>3274</v>
      </c>
      <c r="D485" s="35" t="s">
        <v>1912</v>
      </c>
      <c r="E485" s="36" t="s">
        <v>1882</v>
      </c>
      <c r="F485" s="35" t="s">
        <v>1913</v>
      </c>
      <c r="G485" s="37">
        <v>1250000</v>
      </c>
      <c r="H485" s="38"/>
      <c r="I485" s="35" t="s">
        <v>3275</v>
      </c>
    </row>
    <row r="486" spans="1:9" ht="26.4" x14ac:dyDescent="0.3">
      <c r="A486" s="34">
        <v>201802270749</v>
      </c>
      <c r="B486" s="34"/>
      <c r="C486" s="35" t="s">
        <v>3276</v>
      </c>
      <c r="D486" s="35" t="s">
        <v>1917</v>
      </c>
      <c r="E486" s="36" t="s">
        <v>1882</v>
      </c>
      <c r="F486" s="35" t="s">
        <v>1918</v>
      </c>
      <c r="G486" s="37">
        <v>6000000</v>
      </c>
      <c r="H486" s="38"/>
      <c r="I486" s="35" t="s">
        <v>3277</v>
      </c>
    </row>
    <row r="487" spans="1:9" ht="52.8" x14ac:dyDescent="0.3">
      <c r="A487" s="34">
        <v>201802270840</v>
      </c>
      <c r="B487" s="34"/>
      <c r="C487" s="35" t="s">
        <v>3278</v>
      </c>
      <c r="D487" s="35" t="s">
        <v>1935</v>
      </c>
      <c r="E487" s="36" t="s">
        <v>1930</v>
      </c>
      <c r="F487" s="35" t="s">
        <v>1936</v>
      </c>
      <c r="G487" s="37">
        <v>1437500</v>
      </c>
      <c r="H487" s="38">
        <v>1400000</v>
      </c>
      <c r="I487" s="35" t="s">
        <v>3279</v>
      </c>
    </row>
    <row r="488" spans="1:9" ht="66" x14ac:dyDescent="0.3">
      <c r="A488" s="34">
        <v>201802270761</v>
      </c>
      <c r="B488" s="34"/>
      <c r="C488" s="35" t="s">
        <v>3280</v>
      </c>
      <c r="D488" s="35" t="s">
        <v>3281</v>
      </c>
      <c r="E488" s="36" t="s">
        <v>1930</v>
      </c>
      <c r="F488" s="35" t="s">
        <v>1931</v>
      </c>
      <c r="G488" s="37">
        <v>19100000</v>
      </c>
      <c r="H488" s="38">
        <v>5000000</v>
      </c>
      <c r="I488" s="35" t="s">
        <v>3282</v>
      </c>
    </row>
    <row r="489" spans="1:9" ht="66" x14ac:dyDescent="0.3">
      <c r="A489" s="34">
        <v>201802270833</v>
      </c>
      <c r="B489" s="34"/>
      <c r="C489" s="35" t="s">
        <v>3283</v>
      </c>
      <c r="D489" s="35" t="s">
        <v>3284</v>
      </c>
      <c r="E489" s="36" t="s">
        <v>1930</v>
      </c>
      <c r="F489" s="35" t="s">
        <v>1936</v>
      </c>
      <c r="G489" s="37">
        <v>1339037</v>
      </c>
      <c r="H489" s="38"/>
      <c r="I489" s="35" t="s">
        <v>3285</v>
      </c>
    </row>
    <row r="490" spans="1:9" ht="66" x14ac:dyDescent="0.3">
      <c r="A490" s="34">
        <v>201802270634</v>
      </c>
      <c r="B490" s="34"/>
      <c r="C490" s="35" t="s">
        <v>3286</v>
      </c>
      <c r="D490" s="35" t="s">
        <v>3287</v>
      </c>
      <c r="E490" s="36" t="s">
        <v>1930</v>
      </c>
      <c r="F490" s="35" t="s">
        <v>1931</v>
      </c>
      <c r="G490" s="37">
        <v>2000000</v>
      </c>
      <c r="H490" s="38">
        <v>2000000</v>
      </c>
      <c r="I490" s="35" t="s">
        <v>3288</v>
      </c>
    </row>
    <row r="491" spans="1:9" ht="66" x14ac:dyDescent="0.3">
      <c r="A491" s="34">
        <v>201802270848</v>
      </c>
      <c r="B491" s="34"/>
      <c r="C491" s="35" t="s">
        <v>3289</v>
      </c>
      <c r="D491" s="35" t="s">
        <v>1935</v>
      </c>
      <c r="E491" s="36" t="s">
        <v>1930</v>
      </c>
      <c r="F491" s="35" t="s">
        <v>1936</v>
      </c>
      <c r="G491" s="37">
        <v>2441300</v>
      </c>
      <c r="H491" s="38"/>
      <c r="I491" s="35" t="s">
        <v>3290</v>
      </c>
    </row>
    <row r="492" spans="1:9" ht="92.4" x14ac:dyDescent="0.3">
      <c r="A492" s="34">
        <v>201802260593</v>
      </c>
      <c r="B492" s="34"/>
      <c r="C492" s="35" t="s">
        <v>3291</v>
      </c>
      <c r="D492" s="35" t="s">
        <v>3292</v>
      </c>
      <c r="E492" s="36" t="s">
        <v>1930</v>
      </c>
      <c r="F492" s="35" t="s">
        <v>3293</v>
      </c>
      <c r="G492" s="37">
        <v>3084000</v>
      </c>
      <c r="H492" s="38">
        <v>3000000</v>
      </c>
      <c r="I492" s="35" t="s">
        <v>3294</v>
      </c>
    </row>
    <row r="493" spans="1:9" ht="39.6" x14ac:dyDescent="0.3">
      <c r="A493" s="34">
        <v>201802230301</v>
      </c>
      <c r="B493" s="34"/>
      <c r="C493" s="35" t="s">
        <v>3295</v>
      </c>
      <c r="D493" s="35" t="s">
        <v>3296</v>
      </c>
      <c r="E493" s="36" t="s">
        <v>1930</v>
      </c>
      <c r="F493" s="35" t="s">
        <v>603</v>
      </c>
      <c r="G493" s="37">
        <v>3000000</v>
      </c>
      <c r="H493" s="38"/>
      <c r="I493" s="35" t="s">
        <v>3297</v>
      </c>
    </row>
    <row r="494" spans="1:9" ht="66" x14ac:dyDescent="0.3">
      <c r="A494" s="34">
        <v>201802270959</v>
      </c>
      <c r="B494" s="34"/>
      <c r="C494" s="35" t="s">
        <v>3298</v>
      </c>
      <c r="D494" s="35" t="s">
        <v>3299</v>
      </c>
      <c r="E494" s="36" t="s">
        <v>1930</v>
      </c>
      <c r="F494" s="35" t="s">
        <v>1931</v>
      </c>
      <c r="G494" s="37">
        <v>2500000</v>
      </c>
      <c r="H494" s="38"/>
      <c r="I494" s="35" t="s">
        <v>3300</v>
      </c>
    </row>
    <row r="495" spans="1:9" ht="79.2" x14ac:dyDescent="0.3">
      <c r="A495" s="34">
        <v>201802271023</v>
      </c>
      <c r="B495" s="34" t="s">
        <v>3301</v>
      </c>
      <c r="C495" s="35" t="s">
        <v>3302</v>
      </c>
      <c r="D495" s="35" t="s">
        <v>3303</v>
      </c>
      <c r="E495" s="36" t="s">
        <v>1930</v>
      </c>
      <c r="F495" s="35" t="s">
        <v>1931</v>
      </c>
      <c r="G495" s="37">
        <v>10000000</v>
      </c>
      <c r="H495" s="38">
        <v>6000000</v>
      </c>
      <c r="I495" s="35" t="s">
        <v>3304</v>
      </c>
    </row>
    <row r="496" spans="1:9" ht="79.2" x14ac:dyDescent="0.3">
      <c r="A496" s="34">
        <v>201802230270</v>
      </c>
      <c r="B496" s="34"/>
      <c r="C496" s="35" t="s">
        <v>3305</v>
      </c>
      <c r="D496" s="35" t="s">
        <v>2204</v>
      </c>
      <c r="E496" s="36" t="s">
        <v>1930</v>
      </c>
      <c r="F496" s="35" t="s">
        <v>2204</v>
      </c>
      <c r="G496" s="37">
        <v>3081000</v>
      </c>
      <c r="H496" s="38"/>
      <c r="I496" s="35" t="s">
        <v>3306</v>
      </c>
    </row>
    <row r="497" spans="1:9" ht="26.4" x14ac:dyDescent="0.3">
      <c r="A497" s="34">
        <v>201802260547</v>
      </c>
      <c r="B497" s="34"/>
      <c r="C497" s="35" t="s">
        <v>3307</v>
      </c>
      <c r="D497" s="35" t="s">
        <v>3308</v>
      </c>
      <c r="E497" s="36" t="s">
        <v>1930</v>
      </c>
      <c r="F497" s="35" t="s">
        <v>3309</v>
      </c>
      <c r="G497" s="37">
        <v>10125000</v>
      </c>
      <c r="H497" s="38"/>
      <c r="I497" s="35" t="s">
        <v>3310</v>
      </c>
    </row>
    <row r="498" spans="1:9" ht="105.6" x14ac:dyDescent="0.3">
      <c r="A498" s="34">
        <v>201802270930</v>
      </c>
      <c r="B498" s="34"/>
      <c r="C498" s="35" t="s">
        <v>3311</v>
      </c>
      <c r="D498" s="35" t="s">
        <v>1951</v>
      </c>
      <c r="E498" s="36" t="s">
        <v>1930</v>
      </c>
      <c r="F498" s="35" t="s">
        <v>1931</v>
      </c>
      <c r="G498" s="37">
        <v>3000000</v>
      </c>
      <c r="H498" s="38"/>
      <c r="I498" s="35" t="s">
        <v>3312</v>
      </c>
    </row>
    <row r="499" spans="1:9" ht="66" x14ac:dyDescent="0.3">
      <c r="A499" s="34">
        <v>201802260495</v>
      </c>
      <c r="B499" s="34"/>
      <c r="C499" s="35" t="s">
        <v>3313</v>
      </c>
      <c r="D499" s="35" t="s">
        <v>3314</v>
      </c>
      <c r="E499" s="36" t="s">
        <v>1930</v>
      </c>
      <c r="F499" s="35" t="s">
        <v>1931</v>
      </c>
      <c r="G499" s="37">
        <v>4000000</v>
      </c>
      <c r="H499" s="38">
        <v>1000000</v>
      </c>
      <c r="I499" s="35" t="s">
        <v>3315</v>
      </c>
    </row>
    <row r="500" spans="1:9" ht="79.2" x14ac:dyDescent="0.3">
      <c r="A500" s="34">
        <v>201802260486</v>
      </c>
      <c r="B500" s="34"/>
      <c r="C500" s="35" t="s">
        <v>3316</v>
      </c>
      <c r="D500" s="35" t="s">
        <v>3317</v>
      </c>
      <c r="E500" s="36" t="s">
        <v>1930</v>
      </c>
      <c r="F500" s="35" t="s">
        <v>1931</v>
      </c>
      <c r="G500" s="37">
        <v>5000000</v>
      </c>
      <c r="H500" s="38">
        <v>2000000</v>
      </c>
      <c r="I500" s="35" t="s">
        <v>3318</v>
      </c>
    </row>
    <row r="501" spans="1:9" x14ac:dyDescent="0.3">
      <c r="A501" s="43"/>
      <c r="B501" s="43"/>
      <c r="C501" s="44"/>
      <c r="D501" s="44"/>
      <c r="E501" s="45"/>
      <c r="F501" s="44"/>
      <c r="G501" s="46"/>
      <c r="H501" s="45"/>
      <c r="I501" s="44"/>
    </row>
    <row r="502" spans="1:9" x14ac:dyDescent="0.3">
      <c r="A502" s="43"/>
      <c r="B502" s="43"/>
      <c r="C502" s="44"/>
      <c r="D502" s="44"/>
      <c r="E502" s="45"/>
      <c r="F502" s="47"/>
      <c r="G502" s="48"/>
      <c r="H502" s="48"/>
      <c r="I502" s="44"/>
    </row>
    <row r="503" spans="1:9" x14ac:dyDescent="0.3">
      <c r="A503" s="43"/>
      <c r="B503" s="43"/>
      <c r="C503" s="44"/>
      <c r="D503" s="44"/>
      <c r="E503" s="45"/>
      <c r="F503" s="47"/>
      <c r="G503" s="49"/>
      <c r="H503" s="49"/>
      <c r="I503" s="44"/>
    </row>
    <row r="504" spans="1:9" x14ac:dyDescent="0.3">
      <c r="A504" s="43"/>
      <c r="B504" s="43"/>
      <c r="C504" s="44"/>
      <c r="D504" s="44"/>
      <c r="E504" s="45"/>
      <c r="F504" s="47"/>
      <c r="G504" s="48"/>
      <c r="H504" s="48"/>
      <c r="I504" s="44"/>
    </row>
    <row r="505" spans="1:9" x14ac:dyDescent="0.3">
      <c r="A505" s="43"/>
      <c r="B505" s="43"/>
      <c r="C505" s="44"/>
      <c r="D505" s="44"/>
      <c r="E505" s="45"/>
      <c r="F505" s="50"/>
      <c r="G505" s="21"/>
      <c r="H505" s="21"/>
      <c r="I505" s="44"/>
    </row>
    <row r="506" spans="1:9" x14ac:dyDescent="0.3">
      <c r="A506" s="43"/>
      <c r="B506" s="43"/>
      <c r="C506" s="44"/>
      <c r="D506" s="44"/>
      <c r="E506" s="45"/>
      <c r="F506" s="50"/>
      <c r="G506" s="23"/>
      <c r="H506" s="23"/>
      <c r="I506" s="44"/>
    </row>
    <row r="507" spans="1:9" x14ac:dyDescent="0.3">
      <c r="A507" s="43"/>
      <c r="B507" s="43"/>
      <c r="C507" s="44"/>
      <c r="D507" s="44"/>
      <c r="E507" s="45"/>
      <c r="F507" s="50"/>
      <c r="G507" s="51"/>
      <c r="H507" s="51"/>
      <c r="I507" s="44"/>
    </row>
  </sheetData>
  <mergeCells count="3">
    <mergeCell ref="C1:I1"/>
    <mergeCell ref="C2:I2"/>
    <mergeCell ref="C3: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C686-8E20-4F8B-A8A7-BF653515930A}">
  <dimension ref="A1:I493"/>
  <sheetViews>
    <sheetView topLeftCell="B1" workbookViewId="0">
      <selection sqref="A1:XFD1048576"/>
    </sheetView>
  </sheetViews>
  <sheetFormatPr defaultRowHeight="14.4" x14ac:dyDescent="0.3"/>
  <cols>
    <col min="1" max="1" width="13.33203125" style="2" hidden="1" customWidth="1"/>
    <col min="2" max="2" width="28.33203125" style="2" customWidth="1"/>
    <col min="3" max="3" width="28.44140625" style="2" customWidth="1"/>
    <col min="4" max="5" width="14.6640625" style="2" customWidth="1"/>
    <col min="6" max="6" width="16.33203125" style="2" customWidth="1"/>
    <col min="7" max="7" width="13.33203125" style="24" customWidth="1"/>
    <col min="8" max="8" width="101.5546875" style="2" customWidth="1"/>
    <col min="9" max="16384" width="8.88671875" style="2"/>
  </cols>
  <sheetData>
    <row r="1" spans="1:9" ht="27" customHeight="1" x14ac:dyDescent="0.3">
      <c r="A1" s="56"/>
      <c r="B1" s="111" t="s">
        <v>0</v>
      </c>
      <c r="C1" s="111"/>
      <c r="D1" s="111"/>
      <c r="E1" s="111"/>
      <c r="F1" s="111"/>
      <c r="G1" s="111"/>
      <c r="H1" s="111"/>
      <c r="I1" s="57"/>
    </row>
    <row r="2" spans="1:9" ht="27" customHeight="1" x14ac:dyDescent="0.3">
      <c r="A2" s="25"/>
      <c r="B2" s="114" t="s">
        <v>3319</v>
      </c>
      <c r="C2" s="114"/>
      <c r="D2" s="114"/>
      <c r="E2" s="114"/>
      <c r="F2" s="114"/>
      <c r="G2" s="114"/>
      <c r="H2" s="114"/>
      <c r="I2" s="58"/>
    </row>
    <row r="3" spans="1:9" ht="31.5" customHeight="1" thickBot="1" x14ac:dyDescent="0.35">
      <c r="A3" s="25"/>
      <c r="B3" s="113" t="s">
        <v>3320</v>
      </c>
      <c r="C3" s="113"/>
      <c r="D3" s="113"/>
      <c r="E3" s="113"/>
      <c r="F3" s="113"/>
      <c r="G3" s="113"/>
      <c r="H3" s="113"/>
      <c r="I3" s="59"/>
    </row>
    <row r="4" spans="1:9" ht="47.4" thickBot="1" x14ac:dyDescent="0.35">
      <c r="A4" s="60" t="s">
        <v>3</v>
      </c>
      <c r="B4" s="3" t="s">
        <v>5</v>
      </c>
      <c r="C4" s="3" t="s">
        <v>6</v>
      </c>
      <c r="D4" s="3" t="s">
        <v>7</v>
      </c>
      <c r="E4" s="3" t="s">
        <v>8</v>
      </c>
      <c r="F4" s="3" t="s">
        <v>9</v>
      </c>
      <c r="G4" s="3" t="s">
        <v>10</v>
      </c>
      <c r="H4" s="27" t="s">
        <v>11</v>
      </c>
    </row>
    <row r="5" spans="1:9" ht="105.6" x14ac:dyDescent="0.3">
      <c r="A5" s="14" t="s">
        <v>3321</v>
      </c>
      <c r="B5" s="5" t="s">
        <v>3322</v>
      </c>
      <c r="C5" s="5" t="s">
        <v>3323</v>
      </c>
      <c r="D5" s="5" t="s">
        <v>1971</v>
      </c>
      <c r="E5" s="4" t="s">
        <v>3324</v>
      </c>
      <c r="F5" s="61">
        <v>500000</v>
      </c>
      <c r="G5" s="61"/>
      <c r="H5" s="5" t="s">
        <v>3325</v>
      </c>
    </row>
    <row r="6" spans="1:9" ht="92.4" x14ac:dyDescent="0.3">
      <c r="A6" s="14" t="s">
        <v>3326</v>
      </c>
      <c r="B6" s="9" t="s">
        <v>3327</v>
      </c>
      <c r="C6" s="9" t="s">
        <v>1975</v>
      </c>
      <c r="D6" s="9" t="s">
        <v>1971</v>
      </c>
      <c r="E6" s="8" t="s">
        <v>1976</v>
      </c>
      <c r="F6" s="62">
        <v>1000000</v>
      </c>
      <c r="G6" s="62"/>
      <c r="H6" s="9" t="s">
        <v>1977</v>
      </c>
    </row>
    <row r="7" spans="1:9" ht="92.4" x14ac:dyDescent="0.3">
      <c r="A7" s="14" t="s">
        <v>3328</v>
      </c>
      <c r="B7" s="9" t="s">
        <v>3329</v>
      </c>
      <c r="C7" s="9" t="s">
        <v>3330</v>
      </c>
      <c r="D7" s="9" t="s">
        <v>16</v>
      </c>
      <c r="E7" s="8" t="s">
        <v>17</v>
      </c>
      <c r="F7" s="62">
        <v>1250000</v>
      </c>
      <c r="G7" s="62">
        <v>1000000</v>
      </c>
      <c r="H7" s="9" t="s">
        <v>3331</v>
      </c>
    </row>
    <row r="8" spans="1:9" ht="79.2" x14ac:dyDescent="0.3">
      <c r="A8" s="14" t="s">
        <v>3332</v>
      </c>
      <c r="B8" s="9" t="s">
        <v>3333</v>
      </c>
      <c r="C8" s="9" t="s">
        <v>1981</v>
      </c>
      <c r="D8" s="9" t="s">
        <v>16</v>
      </c>
      <c r="E8" s="8" t="s">
        <v>17</v>
      </c>
      <c r="F8" s="62">
        <v>6000000</v>
      </c>
      <c r="G8" s="62"/>
      <c r="H8" s="9" t="s">
        <v>3334</v>
      </c>
    </row>
    <row r="9" spans="1:9" ht="66" x14ac:dyDescent="0.3">
      <c r="A9" s="14" t="s">
        <v>3335</v>
      </c>
      <c r="B9" s="9" t="s">
        <v>3336</v>
      </c>
      <c r="C9" s="9" t="s">
        <v>3337</v>
      </c>
      <c r="D9" s="9" t="s">
        <v>16</v>
      </c>
      <c r="E9" s="8" t="s">
        <v>17</v>
      </c>
      <c r="F9" s="62">
        <v>5000000</v>
      </c>
      <c r="G9" s="62"/>
      <c r="H9" s="9" t="s">
        <v>3338</v>
      </c>
    </row>
    <row r="10" spans="1:9" ht="66" x14ac:dyDescent="0.3">
      <c r="A10" s="14" t="s">
        <v>3339</v>
      </c>
      <c r="B10" s="9" t="s">
        <v>3340</v>
      </c>
      <c r="C10" s="9" t="s">
        <v>3341</v>
      </c>
      <c r="D10" s="9" t="s">
        <v>16</v>
      </c>
      <c r="E10" s="8" t="s">
        <v>17</v>
      </c>
      <c r="F10" s="62">
        <v>2000000</v>
      </c>
      <c r="G10" s="62"/>
      <c r="H10" s="9" t="s">
        <v>3342</v>
      </c>
    </row>
    <row r="11" spans="1:9" ht="79.2" x14ac:dyDescent="0.3">
      <c r="A11" s="14" t="s">
        <v>3343</v>
      </c>
      <c r="B11" s="9" t="s">
        <v>3344</v>
      </c>
      <c r="C11" s="9" t="s">
        <v>3345</v>
      </c>
      <c r="D11" s="9" t="s">
        <v>16</v>
      </c>
      <c r="E11" s="8" t="s">
        <v>17</v>
      </c>
      <c r="F11" s="62">
        <v>13125000</v>
      </c>
      <c r="G11" s="62"/>
      <c r="H11" s="9" t="s">
        <v>3346</v>
      </c>
    </row>
    <row r="12" spans="1:9" ht="105.6" x14ac:dyDescent="0.3">
      <c r="A12" s="14" t="s">
        <v>3347</v>
      </c>
      <c r="B12" s="9" t="s">
        <v>3348</v>
      </c>
      <c r="C12" s="9" t="s">
        <v>3349</v>
      </c>
      <c r="D12" s="9" t="s">
        <v>16</v>
      </c>
      <c r="E12" s="8" t="s">
        <v>2004</v>
      </c>
      <c r="F12" s="62">
        <v>5000000</v>
      </c>
      <c r="G12" s="62"/>
      <c r="H12" s="9" t="s">
        <v>3350</v>
      </c>
    </row>
    <row r="13" spans="1:9" ht="105.6" x14ac:dyDescent="0.3">
      <c r="A13" s="14" t="s">
        <v>3351</v>
      </c>
      <c r="B13" s="9" t="s">
        <v>3352</v>
      </c>
      <c r="C13" s="9" t="s">
        <v>237</v>
      </c>
      <c r="D13" s="9" t="s">
        <v>16</v>
      </c>
      <c r="E13" s="8" t="s">
        <v>17</v>
      </c>
      <c r="F13" s="62">
        <v>3761000</v>
      </c>
      <c r="G13" s="62"/>
      <c r="H13" s="9" t="s">
        <v>3353</v>
      </c>
    </row>
    <row r="14" spans="1:9" ht="92.4" x14ac:dyDescent="0.3">
      <c r="A14" s="14" t="s">
        <v>3354</v>
      </c>
      <c r="B14" s="9" t="s">
        <v>3355</v>
      </c>
      <c r="C14" s="9" t="s">
        <v>36</v>
      </c>
      <c r="D14" s="9" t="s">
        <v>16</v>
      </c>
      <c r="E14" s="8" t="s">
        <v>17</v>
      </c>
      <c r="F14" s="62">
        <v>10000000</v>
      </c>
      <c r="G14" s="62"/>
      <c r="H14" s="9" t="s">
        <v>3356</v>
      </c>
    </row>
    <row r="15" spans="1:9" ht="92.4" x14ac:dyDescent="0.3">
      <c r="A15" s="14" t="s">
        <v>3357</v>
      </c>
      <c r="B15" s="9" t="s">
        <v>3358</v>
      </c>
      <c r="C15" s="9" t="s">
        <v>48</v>
      </c>
      <c r="D15" s="9" t="s">
        <v>16</v>
      </c>
      <c r="E15" s="8" t="s">
        <v>17</v>
      </c>
      <c r="F15" s="62">
        <v>515000</v>
      </c>
      <c r="G15" s="62"/>
      <c r="H15" s="9" t="s">
        <v>3359</v>
      </c>
    </row>
    <row r="16" spans="1:9" ht="92.4" x14ac:dyDescent="0.3">
      <c r="A16" s="14" t="s">
        <v>3360</v>
      </c>
      <c r="B16" s="9" t="s">
        <v>3361</v>
      </c>
      <c r="C16" s="9" t="s">
        <v>3362</v>
      </c>
      <c r="D16" s="9" t="s">
        <v>16</v>
      </c>
      <c r="E16" s="8" t="s">
        <v>2004</v>
      </c>
      <c r="F16" s="62">
        <v>1500000</v>
      </c>
      <c r="G16" s="62"/>
      <c r="H16" s="9" t="s">
        <v>3363</v>
      </c>
    </row>
    <row r="17" spans="1:8" ht="105.6" x14ac:dyDescent="0.3">
      <c r="A17" s="14" t="s">
        <v>3364</v>
      </c>
      <c r="B17" s="9" t="s">
        <v>3365</v>
      </c>
      <c r="C17" s="9" t="s">
        <v>3366</v>
      </c>
      <c r="D17" s="9" t="s">
        <v>16</v>
      </c>
      <c r="E17" s="8" t="s">
        <v>17</v>
      </c>
      <c r="F17" s="62">
        <v>2500000</v>
      </c>
      <c r="G17" s="62">
        <v>1000000</v>
      </c>
      <c r="H17" s="9" t="s">
        <v>3367</v>
      </c>
    </row>
    <row r="18" spans="1:8" ht="105.6" x14ac:dyDescent="0.3">
      <c r="A18" s="14" t="s">
        <v>3368</v>
      </c>
      <c r="B18" s="9" t="s">
        <v>3369</v>
      </c>
      <c r="C18" s="9" t="s">
        <v>2011</v>
      </c>
      <c r="D18" s="9" t="s">
        <v>16</v>
      </c>
      <c r="E18" s="8" t="s">
        <v>60</v>
      </c>
      <c r="F18" s="62">
        <v>529500</v>
      </c>
      <c r="G18" s="62">
        <v>500000</v>
      </c>
      <c r="H18" s="9" t="s">
        <v>3370</v>
      </c>
    </row>
    <row r="19" spans="1:8" ht="118.8" x14ac:dyDescent="0.3">
      <c r="A19" s="14" t="s">
        <v>3371</v>
      </c>
      <c r="B19" s="9" t="s">
        <v>3372</v>
      </c>
      <c r="C19" s="9" t="s">
        <v>3373</v>
      </c>
      <c r="D19" s="9" t="s">
        <v>16</v>
      </c>
      <c r="E19" s="8" t="s">
        <v>17</v>
      </c>
      <c r="F19" s="62">
        <v>3000000</v>
      </c>
      <c r="G19" s="62">
        <v>500000</v>
      </c>
      <c r="H19" s="9" t="s">
        <v>3374</v>
      </c>
    </row>
    <row r="20" spans="1:8" ht="79.2" x14ac:dyDescent="0.3">
      <c r="A20" s="14" t="s">
        <v>3375</v>
      </c>
      <c r="B20" s="9" t="s">
        <v>3376</v>
      </c>
      <c r="C20" s="9" t="s">
        <v>3377</v>
      </c>
      <c r="D20" s="9" t="s">
        <v>16</v>
      </c>
      <c r="E20" s="8" t="s">
        <v>3378</v>
      </c>
      <c r="F20" s="62">
        <v>1668565</v>
      </c>
      <c r="G20" s="62"/>
      <c r="H20" s="9" t="s">
        <v>3379</v>
      </c>
    </row>
    <row r="21" spans="1:8" ht="105.6" x14ac:dyDescent="0.3">
      <c r="A21" s="14" t="s">
        <v>3380</v>
      </c>
      <c r="B21" s="9" t="s">
        <v>3381</v>
      </c>
      <c r="C21" s="9" t="s">
        <v>2114</v>
      </c>
      <c r="D21" s="9" t="s">
        <v>16</v>
      </c>
      <c r="E21" s="8" t="s">
        <v>3382</v>
      </c>
      <c r="F21" s="62">
        <v>3092240</v>
      </c>
      <c r="G21" s="62"/>
      <c r="H21" s="9" t="s">
        <v>3383</v>
      </c>
    </row>
    <row r="22" spans="1:8" ht="92.4" x14ac:dyDescent="0.3">
      <c r="A22" s="14" t="s">
        <v>3384</v>
      </c>
      <c r="B22" s="9" t="s">
        <v>3385</v>
      </c>
      <c r="C22" s="9" t="s">
        <v>337</v>
      </c>
      <c r="D22" s="9" t="s">
        <v>16</v>
      </c>
      <c r="E22" s="8" t="s">
        <v>17</v>
      </c>
      <c r="F22" s="62">
        <v>3000000</v>
      </c>
      <c r="G22" s="62">
        <v>1500000</v>
      </c>
      <c r="H22" s="9" t="s">
        <v>3386</v>
      </c>
    </row>
    <row r="23" spans="1:8" ht="105.6" x14ac:dyDescent="0.3">
      <c r="A23" s="14" t="s">
        <v>3387</v>
      </c>
      <c r="B23" s="9" t="s">
        <v>3388</v>
      </c>
      <c r="C23" s="9" t="s">
        <v>120</v>
      </c>
      <c r="D23" s="9" t="s">
        <v>16</v>
      </c>
      <c r="E23" s="8" t="s">
        <v>17</v>
      </c>
      <c r="F23" s="62">
        <v>9052818</v>
      </c>
      <c r="G23" s="62"/>
      <c r="H23" s="9" t="s">
        <v>3389</v>
      </c>
    </row>
    <row r="24" spans="1:8" ht="52.8" x14ac:dyDescent="0.3">
      <c r="A24" s="14" t="s">
        <v>3390</v>
      </c>
      <c r="B24" s="9" t="s">
        <v>3391</v>
      </c>
      <c r="C24" s="9" t="s">
        <v>2066</v>
      </c>
      <c r="D24" s="9" t="s">
        <v>16</v>
      </c>
      <c r="E24" s="8" t="s">
        <v>17</v>
      </c>
      <c r="F24" s="62">
        <v>5000000</v>
      </c>
      <c r="G24" s="62"/>
      <c r="H24" s="9" t="s">
        <v>3392</v>
      </c>
    </row>
    <row r="25" spans="1:8" ht="92.4" x14ac:dyDescent="0.3">
      <c r="A25" s="14" t="s">
        <v>3393</v>
      </c>
      <c r="B25" s="9" t="s">
        <v>3394</v>
      </c>
      <c r="C25" s="9" t="s">
        <v>2014</v>
      </c>
      <c r="D25" s="9" t="s">
        <v>16</v>
      </c>
      <c r="E25" s="8" t="s">
        <v>17</v>
      </c>
      <c r="F25" s="62">
        <v>1718409</v>
      </c>
      <c r="G25" s="62">
        <v>1000000</v>
      </c>
      <c r="H25" s="9" t="s">
        <v>3395</v>
      </c>
    </row>
    <row r="26" spans="1:8" ht="92.4" x14ac:dyDescent="0.3">
      <c r="A26" s="14" t="s">
        <v>3396</v>
      </c>
      <c r="B26" s="9" t="s">
        <v>3397</v>
      </c>
      <c r="C26" s="9" t="s">
        <v>3398</v>
      </c>
      <c r="D26" s="9" t="s">
        <v>16</v>
      </c>
      <c r="E26" s="8" t="s">
        <v>17</v>
      </c>
      <c r="F26" s="62">
        <v>2750000</v>
      </c>
      <c r="G26" s="62">
        <v>500000</v>
      </c>
      <c r="H26" s="9" t="s">
        <v>3399</v>
      </c>
    </row>
    <row r="27" spans="1:8" ht="118.8" x14ac:dyDescent="0.3">
      <c r="A27" s="14" t="s">
        <v>3400</v>
      </c>
      <c r="B27" s="9" t="s">
        <v>3401</v>
      </c>
      <c r="C27" s="9" t="s">
        <v>3402</v>
      </c>
      <c r="D27" s="9" t="s">
        <v>16</v>
      </c>
      <c r="E27" s="8" t="s">
        <v>17</v>
      </c>
      <c r="F27" s="62">
        <v>3000000</v>
      </c>
      <c r="G27" s="62">
        <v>500000</v>
      </c>
      <c r="H27" s="9" t="s">
        <v>3403</v>
      </c>
    </row>
    <row r="28" spans="1:8" ht="92.4" x14ac:dyDescent="0.3">
      <c r="A28" s="14" t="s">
        <v>3404</v>
      </c>
      <c r="B28" s="9" t="s">
        <v>3405</v>
      </c>
      <c r="C28" s="9" t="s">
        <v>3406</v>
      </c>
      <c r="D28" s="9" t="s">
        <v>16</v>
      </c>
      <c r="E28" s="8" t="s">
        <v>17</v>
      </c>
      <c r="F28" s="62">
        <v>2500000</v>
      </c>
      <c r="G28" s="62"/>
      <c r="H28" s="9" t="s">
        <v>3407</v>
      </c>
    </row>
    <row r="29" spans="1:8" ht="79.2" x14ac:dyDescent="0.3">
      <c r="A29" s="14" t="s">
        <v>3408</v>
      </c>
      <c r="B29" s="9" t="s">
        <v>3409</v>
      </c>
      <c r="C29" s="9" t="s">
        <v>2066</v>
      </c>
      <c r="D29" s="9" t="s">
        <v>16</v>
      </c>
      <c r="E29" s="8" t="s">
        <v>17</v>
      </c>
      <c r="F29" s="62">
        <v>3000000</v>
      </c>
      <c r="G29" s="62">
        <v>500000</v>
      </c>
      <c r="H29" s="9" t="s">
        <v>3410</v>
      </c>
    </row>
    <row r="30" spans="1:8" ht="105.6" x14ac:dyDescent="0.3">
      <c r="A30" s="14" t="s">
        <v>3411</v>
      </c>
      <c r="B30" s="9" t="s">
        <v>3412</v>
      </c>
      <c r="C30" s="9" t="s">
        <v>88</v>
      </c>
      <c r="D30" s="9" t="s">
        <v>16</v>
      </c>
      <c r="E30" s="8" t="s">
        <v>17</v>
      </c>
      <c r="F30" s="62">
        <v>2000000</v>
      </c>
      <c r="G30" s="62"/>
      <c r="H30" s="9" t="s">
        <v>3413</v>
      </c>
    </row>
    <row r="31" spans="1:8" ht="79.2" x14ac:dyDescent="0.3">
      <c r="A31" s="14" t="s">
        <v>3414</v>
      </c>
      <c r="B31" s="9" t="s">
        <v>3415</v>
      </c>
      <c r="C31" s="9" t="s">
        <v>3416</v>
      </c>
      <c r="D31" s="9" t="s">
        <v>16</v>
      </c>
      <c r="E31" s="8" t="s">
        <v>17</v>
      </c>
      <c r="F31" s="62">
        <v>1000000</v>
      </c>
      <c r="G31" s="62"/>
      <c r="H31" s="9" t="s">
        <v>3417</v>
      </c>
    </row>
    <row r="32" spans="1:8" ht="92.4" x14ac:dyDescent="0.3">
      <c r="A32" s="14" t="s">
        <v>3418</v>
      </c>
      <c r="B32" s="9" t="s">
        <v>3419</v>
      </c>
      <c r="C32" s="9" t="s">
        <v>286</v>
      </c>
      <c r="D32" s="9" t="s">
        <v>16</v>
      </c>
      <c r="E32" s="8" t="s">
        <v>220</v>
      </c>
      <c r="F32" s="62">
        <v>2000000</v>
      </c>
      <c r="G32" s="62"/>
      <c r="H32" s="9" t="s">
        <v>3420</v>
      </c>
    </row>
    <row r="33" spans="1:8" ht="66" x14ac:dyDescent="0.3">
      <c r="A33" s="14" t="s">
        <v>3421</v>
      </c>
      <c r="B33" s="9" t="s">
        <v>3422</v>
      </c>
      <c r="C33" s="9" t="s">
        <v>114</v>
      </c>
      <c r="D33" s="9" t="s">
        <v>16</v>
      </c>
      <c r="E33" s="8" t="s">
        <v>17</v>
      </c>
      <c r="F33" s="62">
        <v>2094132</v>
      </c>
      <c r="G33" s="62">
        <v>1000000</v>
      </c>
      <c r="H33" s="9" t="s">
        <v>3423</v>
      </c>
    </row>
    <row r="34" spans="1:8" ht="92.4" x14ac:dyDescent="0.3">
      <c r="A34" s="14" t="s">
        <v>3424</v>
      </c>
      <c r="B34" s="9" t="s">
        <v>3425</v>
      </c>
      <c r="C34" s="9" t="s">
        <v>3426</v>
      </c>
      <c r="D34" s="9" t="s">
        <v>16</v>
      </c>
      <c r="E34" s="8" t="s">
        <v>17</v>
      </c>
      <c r="F34" s="62">
        <v>11706069</v>
      </c>
      <c r="G34" s="62">
        <v>500000</v>
      </c>
      <c r="H34" s="9" t="s">
        <v>3427</v>
      </c>
    </row>
    <row r="35" spans="1:8" ht="66" x14ac:dyDescent="0.3">
      <c r="A35" s="14" t="s">
        <v>3428</v>
      </c>
      <c r="B35" s="9" t="s">
        <v>3429</v>
      </c>
      <c r="C35" s="9" t="s">
        <v>3430</v>
      </c>
      <c r="D35" s="9" t="s">
        <v>16</v>
      </c>
      <c r="E35" s="8" t="s">
        <v>17</v>
      </c>
      <c r="F35" s="62">
        <v>1500000</v>
      </c>
      <c r="G35" s="62">
        <v>1250000</v>
      </c>
      <c r="H35" s="9" t="s">
        <v>3431</v>
      </c>
    </row>
    <row r="36" spans="1:8" ht="105.6" x14ac:dyDescent="0.3">
      <c r="A36" s="14" t="s">
        <v>3432</v>
      </c>
      <c r="B36" s="9" t="s">
        <v>3433</v>
      </c>
      <c r="C36" s="9" t="s">
        <v>3434</v>
      </c>
      <c r="D36" s="9" t="s">
        <v>16</v>
      </c>
      <c r="E36" s="8" t="s">
        <v>3435</v>
      </c>
      <c r="F36" s="62">
        <v>500000</v>
      </c>
      <c r="G36" s="62"/>
      <c r="H36" s="9" t="s">
        <v>3436</v>
      </c>
    </row>
    <row r="37" spans="1:8" ht="92.4" x14ac:dyDescent="0.3">
      <c r="A37" s="14" t="s">
        <v>3437</v>
      </c>
      <c r="B37" s="9" t="s">
        <v>3438</v>
      </c>
      <c r="C37" s="9" t="s">
        <v>3439</v>
      </c>
      <c r="D37" s="9" t="s">
        <v>16</v>
      </c>
      <c r="E37" s="8" t="s">
        <v>54</v>
      </c>
      <c r="F37" s="62">
        <v>5000000</v>
      </c>
      <c r="G37" s="62">
        <v>1000000</v>
      </c>
      <c r="H37" s="9" t="s">
        <v>3440</v>
      </c>
    </row>
    <row r="38" spans="1:8" ht="66" x14ac:dyDescent="0.3">
      <c r="A38" s="14" t="s">
        <v>3441</v>
      </c>
      <c r="B38" s="9" t="s">
        <v>2042</v>
      </c>
      <c r="C38" s="9" t="s">
        <v>3442</v>
      </c>
      <c r="D38" s="9" t="s">
        <v>16</v>
      </c>
      <c r="E38" s="8" t="s">
        <v>31</v>
      </c>
      <c r="F38" s="62">
        <v>5000000</v>
      </c>
      <c r="G38" s="62">
        <v>1000000</v>
      </c>
      <c r="H38" s="9" t="s">
        <v>3443</v>
      </c>
    </row>
    <row r="39" spans="1:8" ht="92.4" x14ac:dyDescent="0.3">
      <c r="A39" s="14" t="s">
        <v>3444</v>
      </c>
      <c r="B39" s="9" t="s">
        <v>3445</v>
      </c>
      <c r="C39" s="9" t="s">
        <v>97</v>
      </c>
      <c r="D39" s="9" t="s">
        <v>16</v>
      </c>
      <c r="E39" s="8" t="s">
        <v>17</v>
      </c>
      <c r="F39" s="62">
        <v>8500000</v>
      </c>
      <c r="G39" s="62"/>
      <c r="H39" s="9" t="s">
        <v>3446</v>
      </c>
    </row>
    <row r="40" spans="1:8" ht="79.2" x14ac:dyDescent="0.3">
      <c r="A40" s="14" t="s">
        <v>3447</v>
      </c>
      <c r="B40" s="9" t="s">
        <v>3448</v>
      </c>
      <c r="C40" s="9" t="s">
        <v>3449</v>
      </c>
      <c r="D40" s="9" t="s">
        <v>16</v>
      </c>
      <c r="E40" s="8" t="s">
        <v>17</v>
      </c>
      <c r="F40" s="62">
        <v>1500000</v>
      </c>
      <c r="G40" s="62"/>
      <c r="H40" s="9" t="s">
        <v>3450</v>
      </c>
    </row>
    <row r="41" spans="1:8" ht="105.6" x14ac:dyDescent="0.3">
      <c r="A41" s="14" t="s">
        <v>3451</v>
      </c>
      <c r="B41" s="9" t="s">
        <v>3452</v>
      </c>
      <c r="C41" s="9" t="s">
        <v>120</v>
      </c>
      <c r="D41" s="9" t="s">
        <v>16</v>
      </c>
      <c r="E41" s="8" t="s">
        <v>17</v>
      </c>
      <c r="F41" s="62">
        <v>8000000</v>
      </c>
      <c r="G41" s="62">
        <v>1000000</v>
      </c>
      <c r="H41" s="9" t="s">
        <v>3453</v>
      </c>
    </row>
    <row r="42" spans="1:8" ht="52.8" x14ac:dyDescent="0.3">
      <c r="A42" s="14" t="s">
        <v>3454</v>
      </c>
      <c r="B42" s="9" t="s">
        <v>3455</v>
      </c>
      <c r="C42" s="9" t="s">
        <v>3456</v>
      </c>
      <c r="D42" s="9" t="s">
        <v>16</v>
      </c>
      <c r="E42" s="8" t="s">
        <v>17</v>
      </c>
      <c r="F42" s="62">
        <v>10000000</v>
      </c>
      <c r="G42" s="62"/>
      <c r="H42" s="9" t="s">
        <v>3457</v>
      </c>
    </row>
    <row r="43" spans="1:8" ht="105.6" x14ac:dyDescent="0.3">
      <c r="A43" s="14" t="s">
        <v>3458</v>
      </c>
      <c r="B43" s="9" t="s">
        <v>3459</v>
      </c>
      <c r="C43" s="9" t="s">
        <v>3460</v>
      </c>
      <c r="D43" s="9" t="s">
        <v>16</v>
      </c>
      <c r="E43" s="8" t="s">
        <v>17</v>
      </c>
      <c r="F43" s="62">
        <v>5000000</v>
      </c>
      <c r="G43" s="62"/>
      <c r="H43" s="9" t="s">
        <v>3461</v>
      </c>
    </row>
    <row r="44" spans="1:8" ht="105.6" x14ac:dyDescent="0.3">
      <c r="A44" s="14" t="s">
        <v>3462</v>
      </c>
      <c r="B44" s="9" t="s">
        <v>3463</v>
      </c>
      <c r="C44" s="9" t="s">
        <v>3464</v>
      </c>
      <c r="D44" s="9" t="s">
        <v>16</v>
      </c>
      <c r="E44" s="8" t="s">
        <v>3465</v>
      </c>
      <c r="F44" s="62">
        <v>2150000</v>
      </c>
      <c r="G44" s="62">
        <v>1000000</v>
      </c>
      <c r="H44" s="9" t="s">
        <v>3466</v>
      </c>
    </row>
    <row r="45" spans="1:8" ht="79.2" x14ac:dyDescent="0.3">
      <c r="A45" s="14" t="s">
        <v>3467</v>
      </c>
      <c r="B45" s="9" t="s">
        <v>3468</v>
      </c>
      <c r="C45" s="9" t="s">
        <v>3469</v>
      </c>
      <c r="D45" s="9" t="s">
        <v>16</v>
      </c>
      <c r="E45" s="8" t="s">
        <v>17</v>
      </c>
      <c r="F45" s="62">
        <v>1000000</v>
      </c>
      <c r="G45" s="62">
        <v>500000</v>
      </c>
      <c r="H45" s="9" t="s">
        <v>3470</v>
      </c>
    </row>
    <row r="46" spans="1:8" ht="92.4" x14ac:dyDescent="0.3">
      <c r="A46" s="14" t="s">
        <v>3471</v>
      </c>
      <c r="B46" s="9" t="s">
        <v>3472</v>
      </c>
      <c r="C46" s="9" t="s">
        <v>237</v>
      </c>
      <c r="D46" s="9" t="s">
        <v>16</v>
      </c>
      <c r="E46" s="8" t="s">
        <v>17</v>
      </c>
      <c r="F46" s="62">
        <v>5791609</v>
      </c>
      <c r="G46" s="62">
        <v>500000</v>
      </c>
      <c r="H46" s="9" t="s">
        <v>3473</v>
      </c>
    </row>
    <row r="47" spans="1:8" ht="92.4" x14ac:dyDescent="0.3">
      <c r="A47" s="14" t="s">
        <v>3474</v>
      </c>
      <c r="B47" s="9" t="s">
        <v>3475</v>
      </c>
      <c r="C47" s="9" t="s">
        <v>120</v>
      </c>
      <c r="D47" s="9" t="s">
        <v>16</v>
      </c>
      <c r="E47" s="8" t="s">
        <v>17</v>
      </c>
      <c r="F47" s="62">
        <v>5000000</v>
      </c>
      <c r="G47" s="62">
        <v>1000000</v>
      </c>
      <c r="H47" s="9" t="s">
        <v>3476</v>
      </c>
    </row>
    <row r="48" spans="1:8" ht="66" x14ac:dyDescent="0.3">
      <c r="A48" s="14" t="s">
        <v>3477</v>
      </c>
      <c r="B48" s="9" t="s">
        <v>3478</v>
      </c>
      <c r="C48" s="9" t="s">
        <v>313</v>
      </c>
      <c r="D48" s="9" t="s">
        <v>16</v>
      </c>
      <c r="E48" s="8" t="s">
        <v>314</v>
      </c>
      <c r="F48" s="62">
        <v>500000</v>
      </c>
      <c r="G48" s="62"/>
      <c r="H48" s="9" t="s">
        <v>3479</v>
      </c>
    </row>
    <row r="49" spans="1:8" ht="92.4" x14ac:dyDescent="0.3">
      <c r="A49" s="14" t="s">
        <v>3480</v>
      </c>
      <c r="B49" s="9" t="s">
        <v>3481</v>
      </c>
      <c r="C49" s="9" t="s">
        <v>3482</v>
      </c>
      <c r="D49" s="9" t="s">
        <v>16</v>
      </c>
      <c r="E49" s="8" t="s">
        <v>17</v>
      </c>
      <c r="F49" s="62">
        <v>8000000</v>
      </c>
      <c r="G49" s="62">
        <v>500000</v>
      </c>
      <c r="H49" s="9" t="s">
        <v>3483</v>
      </c>
    </row>
    <row r="50" spans="1:8" ht="105.6" x14ac:dyDescent="0.3">
      <c r="A50" s="14" t="s">
        <v>3484</v>
      </c>
      <c r="B50" s="9" t="s">
        <v>3485</v>
      </c>
      <c r="C50" s="9" t="s">
        <v>3486</v>
      </c>
      <c r="D50" s="9" t="s">
        <v>16</v>
      </c>
      <c r="E50" s="8" t="s">
        <v>3487</v>
      </c>
      <c r="F50" s="62">
        <v>887899</v>
      </c>
      <c r="G50" s="62"/>
      <c r="H50" s="9" t="s">
        <v>3488</v>
      </c>
    </row>
    <row r="51" spans="1:8" ht="79.2" x14ac:dyDescent="0.3">
      <c r="A51" s="14" t="s">
        <v>3489</v>
      </c>
      <c r="B51" s="9" t="s">
        <v>3490</v>
      </c>
      <c r="C51" s="9" t="s">
        <v>3491</v>
      </c>
      <c r="D51" s="9" t="s">
        <v>16</v>
      </c>
      <c r="E51" s="8" t="s">
        <v>146</v>
      </c>
      <c r="F51" s="62">
        <v>4000000</v>
      </c>
      <c r="G51" s="62">
        <v>1000000</v>
      </c>
      <c r="H51" s="9" t="s">
        <v>3492</v>
      </c>
    </row>
    <row r="52" spans="1:8" ht="79.2" x14ac:dyDescent="0.3">
      <c r="A52" s="14" t="s">
        <v>3493</v>
      </c>
      <c r="B52" s="9" t="s">
        <v>3494</v>
      </c>
      <c r="C52" s="9" t="s">
        <v>120</v>
      </c>
      <c r="D52" s="9" t="s">
        <v>16</v>
      </c>
      <c r="E52" s="8" t="s">
        <v>17</v>
      </c>
      <c r="F52" s="62">
        <v>1000000</v>
      </c>
      <c r="G52" s="62">
        <v>1000000</v>
      </c>
      <c r="H52" s="9" t="s">
        <v>3495</v>
      </c>
    </row>
    <row r="53" spans="1:8" ht="66" x14ac:dyDescent="0.3">
      <c r="A53" s="14" t="s">
        <v>3496</v>
      </c>
      <c r="B53" s="9" t="s">
        <v>3497</v>
      </c>
      <c r="C53" s="9" t="s">
        <v>36</v>
      </c>
      <c r="D53" s="9" t="s">
        <v>16</v>
      </c>
      <c r="E53" s="8" t="s">
        <v>17</v>
      </c>
      <c r="F53" s="62">
        <v>4000000</v>
      </c>
      <c r="G53" s="62"/>
      <c r="H53" s="9" t="s">
        <v>3498</v>
      </c>
    </row>
    <row r="54" spans="1:8" ht="105.6" x14ac:dyDescent="0.3">
      <c r="A54" s="14" t="s">
        <v>3499</v>
      </c>
      <c r="B54" s="9" t="s">
        <v>3500</v>
      </c>
      <c r="C54" s="9" t="s">
        <v>3501</v>
      </c>
      <c r="D54" s="9" t="s">
        <v>16</v>
      </c>
      <c r="E54" s="8" t="s">
        <v>17</v>
      </c>
      <c r="F54" s="62">
        <v>6000000</v>
      </c>
      <c r="G54" s="62">
        <v>1000000</v>
      </c>
      <c r="H54" s="9" t="s">
        <v>3502</v>
      </c>
    </row>
    <row r="55" spans="1:8" ht="79.2" x14ac:dyDescent="0.3">
      <c r="A55" s="14" t="s">
        <v>3503</v>
      </c>
      <c r="B55" s="9" t="s">
        <v>3504</v>
      </c>
      <c r="C55" s="9" t="s">
        <v>120</v>
      </c>
      <c r="D55" s="9" t="s">
        <v>16</v>
      </c>
      <c r="E55" s="8" t="s">
        <v>17</v>
      </c>
      <c r="F55" s="62">
        <v>1250000</v>
      </c>
      <c r="G55" s="62"/>
      <c r="H55" s="9" t="s">
        <v>3505</v>
      </c>
    </row>
    <row r="56" spans="1:8" ht="105.6" x14ac:dyDescent="0.3">
      <c r="A56" s="14" t="s">
        <v>3506</v>
      </c>
      <c r="B56" s="9" t="s">
        <v>3507</v>
      </c>
      <c r="C56" s="9" t="s">
        <v>3508</v>
      </c>
      <c r="D56" s="9" t="s">
        <v>16</v>
      </c>
      <c r="E56" s="8" t="s">
        <v>3509</v>
      </c>
      <c r="F56" s="62">
        <v>576000</v>
      </c>
      <c r="G56" s="62"/>
      <c r="H56" s="9" t="s">
        <v>3510</v>
      </c>
    </row>
    <row r="57" spans="1:8" ht="105.6" x14ac:dyDescent="0.3">
      <c r="A57" s="14" t="s">
        <v>3511</v>
      </c>
      <c r="B57" s="9" t="s">
        <v>3512</v>
      </c>
      <c r="C57" s="9" t="s">
        <v>120</v>
      </c>
      <c r="D57" s="9" t="s">
        <v>16</v>
      </c>
      <c r="E57" s="8" t="s">
        <v>17</v>
      </c>
      <c r="F57" s="62">
        <v>12000000</v>
      </c>
      <c r="G57" s="62"/>
      <c r="H57" s="9" t="s">
        <v>3513</v>
      </c>
    </row>
    <row r="58" spans="1:8" ht="79.2" x14ac:dyDescent="0.3">
      <c r="A58" s="14" t="s">
        <v>3514</v>
      </c>
      <c r="B58" s="9" t="s">
        <v>3515</v>
      </c>
      <c r="C58" s="9" t="s">
        <v>3516</v>
      </c>
      <c r="D58" s="9" t="s">
        <v>16</v>
      </c>
      <c r="E58" s="8" t="s">
        <v>170</v>
      </c>
      <c r="F58" s="62">
        <v>2500000</v>
      </c>
      <c r="G58" s="62"/>
      <c r="H58" s="9" t="s">
        <v>3517</v>
      </c>
    </row>
    <row r="59" spans="1:8" ht="79.2" x14ac:dyDescent="0.3">
      <c r="A59" s="14" t="s">
        <v>3518</v>
      </c>
      <c r="B59" s="9" t="s">
        <v>3519</v>
      </c>
      <c r="C59" s="9" t="s">
        <v>3520</v>
      </c>
      <c r="D59" s="9" t="s">
        <v>16</v>
      </c>
      <c r="E59" s="8" t="s">
        <v>3521</v>
      </c>
      <c r="F59" s="62">
        <v>2128500</v>
      </c>
      <c r="G59" s="62"/>
      <c r="H59" s="9" t="s">
        <v>3522</v>
      </c>
    </row>
    <row r="60" spans="1:8" ht="79.2" x14ac:dyDescent="0.3">
      <c r="A60" s="14" t="s">
        <v>3523</v>
      </c>
      <c r="B60" s="9" t="s">
        <v>3524</v>
      </c>
      <c r="C60" s="9" t="s">
        <v>194</v>
      </c>
      <c r="D60" s="9" t="s">
        <v>16</v>
      </c>
      <c r="E60" s="8" t="s">
        <v>17</v>
      </c>
      <c r="F60" s="62">
        <v>2000000</v>
      </c>
      <c r="G60" s="62">
        <v>1000000</v>
      </c>
      <c r="H60" s="9" t="s">
        <v>3525</v>
      </c>
    </row>
    <row r="61" spans="1:8" ht="66" x14ac:dyDescent="0.3">
      <c r="A61" s="14" t="s">
        <v>3526</v>
      </c>
      <c r="B61" s="9" t="s">
        <v>3527</v>
      </c>
      <c r="C61" s="9" t="s">
        <v>3528</v>
      </c>
      <c r="D61" s="9" t="s">
        <v>16</v>
      </c>
      <c r="E61" s="8" t="s">
        <v>17</v>
      </c>
      <c r="F61" s="62">
        <v>1223625</v>
      </c>
      <c r="G61" s="62">
        <v>400000</v>
      </c>
      <c r="H61" s="9" t="s">
        <v>3529</v>
      </c>
    </row>
    <row r="62" spans="1:8" ht="118.8" x14ac:dyDescent="0.3">
      <c r="A62" s="14" t="s">
        <v>3530</v>
      </c>
      <c r="B62" s="9" t="s">
        <v>3531</v>
      </c>
      <c r="C62" s="9" t="s">
        <v>2086</v>
      </c>
      <c r="D62" s="9" t="s">
        <v>16</v>
      </c>
      <c r="E62" s="8" t="s">
        <v>17</v>
      </c>
      <c r="F62" s="62">
        <v>2000000</v>
      </c>
      <c r="G62" s="62">
        <v>1000000</v>
      </c>
      <c r="H62" s="9" t="s">
        <v>3532</v>
      </c>
    </row>
    <row r="63" spans="1:8" ht="79.2" x14ac:dyDescent="0.3">
      <c r="A63" s="14" t="s">
        <v>3533</v>
      </c>
      <c r="B63" s="9" t="s">
        <v>3534</v>
      </c>
      <c r="C63" s="9" t="s">
        <v>198</v>
      </c>
      <c r="D63" s="9" t="s">
        <v>16</v>
      </c>
      <c r="E63" s="8" t="s">
        <v>17</v>
      </c>
      <c r="F63" s="62">
        <v>3000000</v>
      </c>
      <c r="G63" s="62"/>
      <c r="H63" s="9" t="s">
        <v>3535</v>
      </c>
    </row>
    <row r="64" spans="1:8" ht="105.6" x14ac:dyDescent="0.3">
      <c r="A64" s="14" t="s">
        <v>3536</v>
      </c>
      <c r="B64" s="9" t="s">
        <v>3537</v>
      </c>
      <c r="C64" s="9" t="s">
        <v>2092</v>
      </c>
      <c r="D64" s="9" t="s">
        <v>16</v>
      </c>
      <c r="E64" s="8" t="s">
        <v>17</v>
      </c>
      <c r="F64" s="62">
        <v>2000000</v>
      </c>
      <c r="G64" s="62"/>
      <c r="H64" s="9" t="s">
        <v>3538</v>
      </c>
    </row>
    <row r="65" spans="1:8" ht="92.4" x14ac:dyDescent="0.3">
      <c r="A65" s="14" t="s">
        <v>3539</v>
      </c>
      <c r="B65" s="9" t="s">
        <v>3540</v>
      </c>
      <c r="C65" s="9" t="s">
        <v>3541</v>
      </c>
      <c r="D65" s="9" t="s">
        <v>16</v>
      </c>
      <c r="E65" s="8" t="s">
        <v>17</v>
      </c>
      <c r="F65" s="62">
        <v>20000000</v>
      </c>
      <c r="G65" s="62"/>
      <c r="H65" s="9" t="s">
        <v>3542</v>
      </c>
    </row>
    <row r="66" spans="1:8" ht="92.4" x14ac:dyDescent="0.3">
      <c r="A66" s="14" t="s">
        <v>3543</v>
      </c>
      <c r="B66" s="9" t="s">
        <v>3544</v>
      </c>
      <c r="C66" s="9" t="s">
        <v>237</v>
      </c>
      <c r="D66" s="9" t="s">
        <v>16</v>
      </c>
      <c r="E66" s="8" t="s">
        <v>17</v>
      </c>
      <c r="F66" s="62">
        <v>1529754</v>
      </c>
      <c r="G66" s="62">
        <v>1000000</v>
      </c>
      <c r="H66" s="9" t="s">
        <v>3545</v>
      </c>
    </row>
    <row r="67" spans="1:8" ht="92.4" x14ac:dyDescent="0.3">
      <c r="A67" s="14" t="s">
        <v>3546</v>
      </c>
      <c r="B67" s="9" t="s">
        <v>3547</v>
      </c>
      <c r="C67" s="9" t="s">
        <v>210</v>
      </c>
      <c r="D67" s="9" t="s">
        <v>16</v>
      </c>
      <c r="E67" s="8" t="s">
        <v>211</v>
      </c>
      <c r="F67" s="62">
        <v>500000</v>
      </c>
      <c r="G67" s="62"/>
      <c r="H67" s="9" t="s">
        <v>3548</v>
      </c>
    </row>
    <row r="68" spans="1:8" ht="105.6" x14ac:dyDescent="0.3">
      <c r="A68" s="14" t="s">
        <v>3549</v>
      </c>
      <c r="B68" s="9" t="s">
        <v>3550</v>
      </c>
      <c r="C68" s="9" t="s">
        <v>215</v>
      </c>
      <c r="D68" s="9" t="s">
        <v>16</v>
      </c>
      <c r="E68" s="8" t="s">
        <v>17</v>
      </c>
      <c r="F68" s="62">
        <v>5000000</v>
      </c>
      <c r="G68" s="62"/>
      <c r="H68" s="9" t="s">
        <v>3551</v>
      </c>
    </row>
    <row r="69" spans="1:8" ht="92.4" x14ac:dyDescent="0.3">
      <c r="A69" s="14" t="s">
        <v>3552</v>
      </c>
      <c r="B69" s="9" t="s">
        <v>3553</v>
      </c>
      <c r="C69" s="9" t="s">
        <v>219</v>
      </c>
      <c r="D69" s="9" t="s">
        <v>16</v>
      </c>
      <c r="E69" s="8" t="s">
        <v>220</v>
      </c>
      <c r="F69" s="62">
        <v>5000000</v>
      </c>
      <c r="G69" s="62">
        <v>1000000</v>
      </c>
      <c r="H69" s="9" t="s">
        <v>3554</v>
      </c>
    </row>
    <row r="70" spans="1:8" ht="92.4" x14ac:dyDescent="0.3">
      <c r="A70" s="14" t="s">
        <v>3555</v>
      </c>
      <c r="B70" s="9" t="s">
        <v>3556</v>
      </c>
      <c r="C70" s="9" t="s">
        <v>3557</v>
      </c>
      <c r="D70" s="9" t="s">
        <v>16</v>
      </c>
      <c r="E70" s="8" t="s">
        <v>3558</v>
      </c>
      <c r="F70" s="62">
        <v>5000000</v>
      </c>
      <c r="G70" s="62">
        <v>1000000</v>
      </c>
      <c r="H70" s="9" t="s">
        <v>3559</v>
      </c>
    </row>
    <row r="71" spans="1:8" ht="105.6" x14ac:dyDescent="0.3">
      <c r="A71" s="14" t="s">
        <v>3560</v>
      </c>
      <c r="B71" s="9" t="s">
        <v>3561</v>
      </c>
      <c r="C71" s="9" t="s">
        <v>3562</v>
      </c>
      <c r="D71" s="9" t="s">
        <v>16</v>
      </c>
      <c r="E71" s="8" t="s">
        <v>17</v>
      </c>
      <c r="F71" s="62">
        <v>5526011</v>
      </c>
      <c r="G71" s="62">
        <v>1000000</v>
      </c>
      <c r="H71" s="9" t="s">
        <v>3563</v>
      </c>
    </row>
    <row r="72" spans="1:8" ht="66" x14ac:dyDescent="0.3">
      <c r="A72" s="14" t="s">
        <v>3564</v>
      </c>
      <c r="B72" s="9" t="s">
        <v>3565</v>
      </c>
      <c r="C72" s="9" t="s">
        <v>3566</v>
      </c>
      <c r="D72" s="9" t="s">
        <v>16</v>
      </c>
      <c r="E72" s="8" t="s">
        <v>17</v>
      </c>
      <c r="F72" s="62">
        <v>2000000</v>
      </c>
      <c r="G72" s="62"/>
      <c r="H72" s="9" t="s">
        <v>3567</v>
      </c>
    </row>
    <row r="73" spans="1:8" ht="79.2" x14ac:dyDescent="0.3">
      <c r="A73" s="14" t="s">
        <v>3568</v>
      </c>
      <c r="B73" s="9" t="s">
        <v>3569</v>
      </c>
      <c r="C73" s="9" t="s">
        <v>2125</v>
      </c>
      <c r="D73" s="9" t="s">
        <v>16</v>
      </c>
      <c r="E73" s="8" t="s">
        <v>17</v>
      </c>
      <c r="F73" s="62">
        <v>4000000</v>
      </c>
      <c r="G73" s="62">
        <v>2000000</v>
      </c>
      <c r="H73" s="9" t="s">
        <v>3570</v>
      </c>
    </row>
    <row r="74" spans="1:8" ht="66" x14ac:dyDescent="0.3">
      <c r="A74" s="14" t="s">
        <v>3571</v>
      </c>
      <c r="B74" s="9" t="s">
        <v>3572</v>
      </c>
      <c r="C74" s="9" t="s">
        <v>3573</v>
      </c>
      <c r="D74" s="9" t="s">
        <v>16</v>
      </c>
      <c r="E74" s="8" t="s">
        <v>3574</v>
      </c>
      <c r="F74" s="62">
        <v>2826043</v>
      </c>
      <c r="G74" s="62"/>
      <c r="H74" s="9" t="s">
        <v>3575</v>
      </c>
    </row>
    <row r="75" spans="1:8" ht="92.4" x14ac:dyDescent="0.3">
      <c r="A75" s="14" t="s">
        <v>3576</v>
      </c>
      <c r="B75" s="9" t="s">
        <v>3577</v>
      </c>
      <c r="C75" s="9" t="s">
        <v>3578</v>
      </c>
      <c r="D75" s="9" t="s">
        <v>16</v>
      </c>
      <c r="E75" s="8" t="s">
        <v>495</v>
      </c>
      <c r="F75" s="62">
        <v>5000000</v>
      </c>
      <c r="G75" s="62"/>
      <c r="H75" s="9" t="s">
        <v>3579</v>
      </c>
    </row>
    <row r="76" spans="1:8" ht="105.6" x14ac:dyDescent="0.3">
      <c r="A76" s="14" t="s">
        <v>3580</v>
      </c>
      <c r="B76" s="9" t="s">
        <v>2130</v>
      </c>
      <c r="C76" s="9" t="s">
        <v>2131</v>
      </c>
      <c r="D76" s="9" t="s">
        <v>16</v>
      </c>
      <c r="E76" s="8" t="s">
        <v>298</v>
      </c>
      <c r="F76" s="62">
        <v>1478400</v>
      </c>
      <c r="G76" s="62"/>
      <c r="H76" s="9" t="s">
        <v>3581</v>
      </c>
    </row>
    <row r="77" spans="1:8" ht="79.2" x14ac:dyDescent="0.3">
      <c r="A77" s="14" t="s">
        <v>3582</v>
      </c>
      <c r="B77" s="9" t="s">
        <v>3583</v>
      </c>
      <c r="C77" s="9" t="s">
        <v>3584</v>
      </c>
      <c r="D77" s="9" t="s">
        <v>16</v>
      </c>
      <c r="E77" s="8" t="s">
        <v>17</v>
      </c>
      <c r="F77" s="62">
        <v>2500000</v>
      </c>
      <c r="G77" s="62">
        <v>500000</v>
      </c>
      <c r="H77" s="9" t="s">
        <v>3585</v>
      </c>
    </row>
    <row r="78" spans="1:8" ht="66" x14ac:dyDescent="0.3">
      <c r="A78" s="14" t="s">
        <v>3586</v>
      </c>
      <c r="B78" s="9" t="s">
        <v>3587</v>
      </c>
      <c r="C78" s="9" t="s">
        <v>3588</v>
      </c>
      <c r="D78" s="9" t="s">
        <v>16</v>
      </c>
      <c r="E78" s="8" t="s">
        <v>17</v>
      </c>
      <c r="F78" s="62">
        <v>500000</v>
      </c>
      <c r="G78" s="62"/>
      <c r="H78" s="9" t="s">
        <v>3589</v>
      </c>
    </row>
    <row r="79" spans="1:8" ht="105.6" x14ac:dyDescent="0.3">
      <c r="A79" s="14" t="s">
        <v>3590</v>
      </c>
      <c r="B79" s="9" t="s">
        <v>3591</v>
      </c>
      <c r="C79" s="9" t="s">
        <v>3592</v>
      </c>
      <c r="D79" s="9" t="s">
        <v>16</v>
      </c>
      <c r="E79" s="8" t="s">
        <v>152</v>
      </c>
      <c r="F79" s="62">
        <v>1300000</v>
      </c>
      <c r="G79" s="62">
        <v>750000</v>
      </c>
      <c r="H79" s="9" t="s">
        <v>3593</v>
      </c>
    </row>
    <row r="80" spans="1:8" ht="79.2" x14ac:dyDescent="0.3">
      <c r="A80" s="14" t="s">
        <v>3594</v>
      </c>
      <c r="B80" s="9" t="s">
        <v>3595</v>
      </c>
      <c r="C80" s="9" t="s">
        <v>248</v>
      </c>
      <c r="D80" s="9" t="s">
        <v>16</v>
      </c>
      <c r="E80" s="8" t="s">
        <v>179</v>
      </c>
      <c r="F80" s="62">
        <v>4115500</v>
      </c>
      <c r="G80" s="62"/>
      <c r="H80" s="9" t="s">
        <v>3596</v>
      </c>
    </row>
    <row r="81" spans="1:8" ht="79.2" x14ac:dyDescent="0.3">
      <c r="A81" s="14" t="s">
        <v>3597</v>
      </c>
      <c r="B81" s="9" t="s">
        <v>3598</v>
      </c>
      <c r="C81" s="9" t="s">
        <v>3599</v>
      </c>
      <c r="D81" s="9" t="s">
        <v>16</v>
      </c>
      <c r="E81" s="8" t="s">
        <v>17</v>
      </c>
      <c r="F81" s="62">
        <v>534283</v>
      </c>
      <c r="G81" s="62">
        <v>500000</v>
      </c>
      <c r="H81" s="9" t="s">
        <v>3600</v>
      </c>
    </row>
    <row r="82" spans="1:8" ht="92.4" x14ac:dyDescent="0.3">
      <c r="A82" s="14" t="s">
        <v>3601</v>
      </c>
      <c r="B82" s="9" t="s">
        <v>3602</v>
      </c>
      <c r="C82" s="9" t="s">
        <v>308</v>
      </c>
      <c r="D82" s="9" t="s">
        <v>16</v>
      </c>
      <c r="E82" s="8" t="s">
        <v>309</v>
      </c>
      <c r="F82" s="62">
        <v>1022940</v>
      </c>
      <c r="G82" s="62"/>
      <c r="H82" s="9" t="s">
        <v>3603</v>
      </c>
    </row>
    <row r="83" spans="1:8" ht="52.8" x14ac:dyDescent="0.3">
      <c r="A83" s="14" t="s">
        <v>3604</v>
      </c>
      <c r="B83" s="9" t="s">
        <v>3605</v>
      </c>
      <c r="C83" s="9" t="s">
        <v>3272</v>
      </c>
      <c r="D83" s="9" t="s">
        <v>16</v>
      </c>
      <c r="E83" s="8" t="s">
        <v>2159</v>
      </c>
      <c r="F83" s="62">
        <v>800000</v>
      </c>
      <c r="G83" s="62"/>
      <c r="H83" s="9" t="s">
        <v>3606</v>
      </c>
    </row>
    <row r="84" spans="1:8" ht="79.2" x14ac:dyDescent="0.3">
      <c r="A84" s="14" t="s">
        <v>3607</v>
      </c>
      <c r="B84" s="9" t="s">
        <v>3608</v>
      </c>
      <c r="C84" s="9" t="s">
        <v>3609</v>
      </c>
      <c r="D84" s="9" t="s">
        <v>16</v>
      </c>
      <c r="E84" s="8" t="s">
        <v>266</v>
      </c>
      <c r="F84" s="62">
        <v>500000</v>
      </c>
      <c r="G84" s="62">
        <v>500000</v>
      </c>
      <c r="H84" s="9" t="s">
        <v>3610</v>
      </c>
    </row>
    <row r="85" spans="1:8" ht="92.4" x14ac:dyDescent="0.3">
      <c r="A85" s="14" t="s">
        <v>3611</v>
      </c>
      <c r="B85" s="9" t="s">
        <v>3612</v>
      </c>
      <c r="C85" s="9" t="s">
        <v>3613</v>
      </c>
      <c r="D85" s="9" t="s">
        <v>16</v>
      </c>
      <c r="E85" s="8" t="s">
        <v>17</v>
      </c>
      <c r="F85" s="62">
        <v>500000</v>
      </c>
      <c r="G85" s="62"/>
      <c r="H85" s="9" t="s">
        <v>3614</v>
      </c>
    </row>
    <row r="86" spans="1:8" ht="79.2" x14ac:dyDescent="0.3">
      <c r="A86" s="14" t="s">
        <v>3615</v>
      </c>
      <c r="B86" s="9" t="s">
        <v>2143</v>
      </c>
      <c r="C86" s="9" t="s">
        <v>2144</v>
      </c>
      <c r="D86" s="9" t="s">
        <v>16</v>
      </c>
      <c r="E86" s="8" t="s">
        <v>3616</v>
      </c>
      <c r="F86" s="62">
        <v>10000000</v>
      </c>
      <c r="G86" s="62">
        <v>5000000</v>
      </c>
      <c r="H86" s="9" t="s">
        <v>3617</v>
      </c>
    </row>
    <row r="87" spans="1:8" ht="105.6" x14ac:dyDescent="0.3">
      <c r="A87" s="14" t="s">
        <v>3618</v>
      </c>
      <c r="B87" s="9" t="s">
        <v>3619</v>
      </c>
      <c r="C87" s="9" t="s">
        <v>2030</v>
      </c>
      <c r="D87" s="9" t="s">
        <v>16</v>
      </c>
      <c r="E87" s="8" t="s">
        <v>17</v>
      </c>
      <c r="F87" s="62">
        <v>5000000</v>
      </c>
      <c r="G87" s="62"/>
      <c r="H87" s="9" t="s">
        <v>3620</v>
      </c>
    </row>
    <row r="88" spans="1:8" ht="79.2" x14ac:dyDescent="0.3">
      <c r="A88" s="14" t="s">
        <v>3621</v>
      </c>
      <c r="B88" s="9" t="s">
        <v>3622</v>
      </c>
      <c r="C88" s="9" t="s">
        <v>237</v>
      </c>
      <c r="D88" s="9" t="s">
        <v>16</v>
      </c>
      <c r="E88" s="8" t="s">
        <v>17</v>
      </c>
      <c r="F88" s="62">
        <v>2962376</v>
      </c>
      <c r="G88" s="62">
        <v>500000</v>
      </c>
      <c r="H88" s="9" t="s">
        <v>3623</v>
      </c>
    </row>
    <row r="89" spans="1:8" ht="105.6" x14ac:dyDescent="0.3">
      <c r="A89" s="14" t="s">
        <v>3624</v>
      </c>
      <c r="B89" s="9" t="s">
        <v>3625</v>
      </c>
      <c r="C89" s="9" t="s">
        <v>2150</v>
      </c>
      <c r="D89" s="9" t="s">
        <v>16</v>
      </c>
      <c r="E89" s="8" t="s">
        <v>17</v>
      </c>
      <c r="F89" s="62">
        <v>2000000</v>
      </c>
      <c r="G89" s="62"/>
      <c r="H89" s="9" t="s">
        <v>3626</v>
      </c>
    </row>
    <row r="90" spans="1:8" ht="79.2" x14ac:dyDescent="0.3">
      <c r="A90" s="14" t="s">
        <v>3627</v>
      </c>
      <c r="B90" s="9" t="s">
        <v>3628</v>
      </c>
      <c r="C90" s="9" t="s">
        <v>3629</v>
      </c>
      <c r="D90" s="9" t="s">
        <v>16</v>
      </c>
      <c r="E90" s="8" t="s">
        <v>17</v>
      </c>
      <c r="F90" s="62">
        <v>2400000</v>
      </c>
      <c r="G90" s="62">
        <v>1000000</v>
      </c>
      <c r="H90" s="9" t="s">
        <v>3630</v>
      </c>
    </row>
    <row r="91" spans="1:8" ht="92.4" x14ac:dyDescent="0.3">
      <c r="A91" s="14" t="s">
        <v>3631</v>
      </c>
      <c r="B91" s="9" t="s">
        <v>3632</v>
      </c>
      <c r="C91" s="9" t="s">
        <v>3633</v>
      </c>
      <c r="D91" s="9" t="s">
        <v>16</v>
      </c>
      <c r="E91" s="8" t="s">
        <v>298</v>
      </c>
      <c r="F91" s="62">
        <v>2744347</v>
      </c>
      <c r="G91" s="62"/>
      <c r="H91" s="9" t="s">
        <v>3634</v>
      </c>
    </row>
    <row r="92" spans="1:8" ht="105.6" x14ac:dyDescent="0.3">
      <c r="A92" s="14" t="s">
        <v>3635</v>
      </c>
      <c r="B92" s="9" t="s">
        <v>3636</v>
      </c>
      <c r="C92" s="9" t="s">
        <v>3637</v>
      </c>
      <c r="D92" s="9" t="s">
        <v>2174</v>
      </c>
      <c r="E92" s="8" t="s">
        <v>3638</v>
      </c>
      <c r="F92" s="62">
        <v>2600000</v>
      </c>
      <c r="G92" s="62">
        <v>1000000</v>
      </c>
      <c r="H92" s="9" t="s">
        <v>3639</v>
      </c>
    </row>
    <row r="93" spans="1:8" ht="52.8" x14ac:dyDescent="0.3">
      <c r="A93" s="14" t="s">
        <v>3640</v>
      </c>
      <c r="B93" s="9" t="s">
        <v>3641</v>
      </c>
      <c r="C93" s="9" t="s">
        <v>3642</v>
      </c>
      <c r="D93" s="9" t="s">
        <v>2174</v>
      </c>
      <c r="E93" s="8" t="s">
        <v>3638</v>
      </c>
      <c r="F93" s="62">
        <v>525800</v>
      </c>
      <c r="G93" s="62"/>
      <c r="H93" s="9" t="s">
        <v>3643</v>
      </c>
    </row>
    <row r="94" spans="1:8" ht="105.6" x14ac:dyDescent="0.3">
      <c r="A94" s="14" t="s">
        <v>3644</v>
      </c>
      <c r="B94" s="9" t="s">
        <v>3645</v>
      </c>
      <c r="C94" s="9" t="s">
        <v>2173</v>
      </c>
      <c r="D94" s="9" t="s">
        <v>2174</v>
      </c>
      <c r="E94" s="8" t="s">
        <v>2175</v>
      </c>
      <c r="F94" s="62">
        <v>2000000</v>
      </c>
      <c r="G94" s="62"/>
      <c r="H94" s="9" t="s">
        <v>3646</v>
      </c>
    </row>
    <row r="95" spans="1:8" ht="66" x14ac:dyDescent="0.3">
      <c r="A95" s="14" t="s">
        <v>3647</v>
      </c>
      <c r="B95" s="9" t="s">
        <v>3648</v>
      </c>
      <c r="C95" s="9" t="s">
        <v>3642</v>
      </c>
      <c r="D95" s="9" t="s">
        <v>2174</v>
      </c>
      <c r="E95" s="8" t="s">
        <v>3649</v>
      </c>
      <c r="F95" s="62">
        <v>1000000</v>
      </c>
      <c r="G95" s="62"/>
      <c r="H95" s="9" t="s">
        <v>3650</v>
      </c>
    </row>
    <row r="96" spans="1:8" ht="52.8" x14ac:dyDescent="0.3">
      <c r="A96" s="14" t="s">
        <v>3651</v>
      </c>
      <c r="B96" s="9" t="s">
        <v>3652</v>
      </c>
      <c r="C96" s="9" t="s">
        <v>3653</v>
      </c>
      <c r="D96" s="9" t="s">
        <v>2174</v>
      </c>
      <c r="E96" s="8" t="s">
        <v>3649</v>
      </c>
      <c r="F96" s="62">
        <v>3500000</v>
      </c>
      <c r="G96" s="62"/>
      <c r="H96" s="9" t="s">
        <v>3654</v>
      </c>
    </row>
    <row r="97" spans="1:8" ht="118.8" x14ac:dyDescent="0.3">
      <c r="A97" s="14" t="s">
        <v>3655</v>
      </c>
      <c r="B97" s="9" t="s">
        <v>3656</v>
      </c>
      <c r="C97" s="9" t="s">
        <v>3657</v>
      </c>
      <c r="D97" s="9" t="s">
        <v>348</v>
      </c>
      <c r="E97" s="8" t="s">
        <v>3658</v>
      </c>
      <c r="F97" s="62">
        <v>2000000</v>
      </c>
      <c r="G97" s="62">
        <v>500000</v>
      </c>
      <c r="H97" s="9" t="s">
        <v>3659</v>
      </c>
    </row>
    <row r="98" spans="1:8" ht="105.6" x14ac:dyDescent="0.3">
      <c r="A98" s="14" t="s">
        <v>3660</v>
      </c>
      <c r="B98" s="9" t="s">
        <v>3661</v>
      </c>
      <c r="C98" s="9" t="s">
        <v>3662</v>
      </c>
      <c r="D98" s="9" t="s">
        <v>348</v>
      </c>
      <c r="E98" s="8" t="s">
        <v>3663</v>
      </c>
      <c r="F98" s="62">
        <v>1000000</v>
      </c>
      <c r="G98" s="62">
        <v>500000</v>
      </c>
      <c r="H98" s="9" t="s">
        <v>3664</v>
      </c>
    </row>
    <row r="99" spans="1:8" ht="92.4" x14ac:dyDescent="0.3">
      <c r="A99" s="14" t="s">
        <v>3665</v>
      </c>
      <c r="B99" s="9" t="s">
        <v>3666</v>
      </c>
      <c r="C99" s="9" t="s">
        <v>3667</v>
      </c>
      <c r="D99" s="9" t="s">
        <v>348</v>
      </c>
      <c r="E99" s="8" t="s">
        <v>3668</v>
      </c>
      <c r="F99" s="62">
        <v>12500000</v>
      </c>
      <c r="G99" s="62"/>
      <c r="H99" s="9" t="s">
        <v>3669</v>
      </c>
    </row>
    <row r="100" spans="1:8" ht="118.8" x14ac:dyDescent="0.3">
      <c r="A100" s="14" t="s">
        <v>3670</v>
      </c>
      <c r="B100" s="9" t="s">
        <v>3671</v>
      </c>
      <c r="C100" s="9" t="s">
        <v>3672</v>
      </c>
      <c r="D100" s="9" t="s">
        <v>348</v>
      </c>
      <c r="E100" s="8" t="s">
        <v>3673</v>
      </c>
      <c r="F100" s="62">
        <v>3000000</v>
      </c>
      <c r="G100" s="62"/>
      <c r="H100" s="9" t="s">
        <v>3674</v>
      </c>
    </row>
    <row r="101" spans="1:8" ht="79.2" x14ac:dyDescent="0.3">
      <c r="A101" s="14" t="s">
        <v>3675</v>
      </c>
      <c r="B101" s="9" t="s">
        <v>3676</v>
      </c>
      <c r="C101" s="9" t="s">
        <v>3677</v>
      </c>
      <c r="D101" s="9" t="s">
        <v>348</v>
      </c>
      <c r="E101" s="8" t="s">
        <v>3678</v>
      </c>
      <c r="F101" s="62">
        <v>1300000</v>
      </c>
      <c r="G101" s="62">
        <v>1300000</v>
      </c>
      <c r="H101" s="9" t="s">
        <v>3679</v>
      </c>
    </row>
    <row r="102" spans="1:8" ht="105.6" x14ac:dyDescent="0.3">
      <c r="A102" s="14" t="s">
        <v>3680</v>
      </c>
      <c r="B102" s="9" t="s">
        <v>3681</v>
      </c>
      <c r="C102" s="9" t="s">
        <v>3682</v>
      </c>
      <c r="D102" s="9" t="s">
        <v>348</v>
      </c>
      <c r="E102" s="8" t="s">
        <v>359</v>
      </c>
      <c r="F102" s="62">
        <v>10000000</v>
      </c>
      <c r="G102" s="62"/>
      <c r="H102" s="9" t="s">
        <v>3683</v>
      </c>
    </row>
    <row r="103" spans="1:8" ht="52.8" x14ac:dyDescent="0.3">
      <c r="A103" s="14" t="s">
        <v>3684</v>
      </c>
      <c r="B103" s="9" t="s">
        <v>3685</v>
      </c>
      <c r="C103" s="9" t="s">
        <v>3686</v>
      </c>
      <c r="D103" s="9" t="s">
        <v>348</v>
      </c>
      <c r="E103" s="8" t="s">
        <v>3678</v>
      </c>
      <c r="F103" s="62">
        <v>500000</v>
      </c>
      <c r="G103" s="62"/>
      <c r="H103" s="9" t="s">
        <v>3687</v>
      </c>
    </row>
    <row r="104" spans="1:8" ht="105.6" x14ac:dyDescent="0.3">
      <c r="A104" s="14" t="s">
        <v>3688</v>
      </c>
      <c r="B104" s="9" t="s">
        <v>3689</v>
      </c>
      <c r="C104" s="9" t="s">
        <v>3690</v>
      </c>
      <c r="D104" s="9" t="s">
        <v>348</v>
      </c>
      <c r="E104" s="8" t="s">
        <v>3691</v>
      </c>
      <c r="F104" s="62">
        <v>2950000</v>
      </c>
      <c r="G104" s="62">
        <v>1500000</v>
      </c>
      <c r="H104" s="9" t="s">
        <v>3692</v>
      </c>
    </row>
    <row r="105" spans="1:8" ht="79.2" x14ac:dyDescent="0.3">
      <c r="A105" s="14" t="s">
        <v>3693</v>
      </c>
      <c r="B105" s="9" t="s">
        <v>3694</v>
      </c>
      <c r="C105" s="9" t="s">
        <v>3695</v>
      </c>
      <c r="D105" s="9" t="s">
        <v>3696</v>
      </c>
      <c r="E105" s="8" t="s">
        <v>3697</v>
      </c>
      <c r="F105" s="62">
        <v>8000000</v>
      </c>
      <c r="G105" s="62">
        <v>1000000</v>
      </c>
      <c r="H105" s="9" t="s">
        <v>3698</v>
      </c>
    </row>
    <row r="106" spans="1:8" ht="105.6" x14ac:dyDescent="0.3">
      <c r="A106" s="14" t="s">
        <v>3699</v>
      </c>
      <c r="B106" s="9" t="s">
        <v>3700</v>
      </c>
      <c r="C106" s="9" t="s">
        <v>3701</v>
      </c>
      <c r="D106" s="9" t="s">
        <v>365</v>
      </c>
      <c r="E106" s="8" t="s">
        <v>366</v>
      </c>
      <c r="F106" s="62">
        <v>5000000</v>
      </c>
      <c r="G106" s="62">
        <v>1500000</v>
      </c>
      <c r="H106" s="9" t="s">
        <v>3702</v>
      </c>
    </row>
    <row r="107" spans="1:8" ht="52.8" x14ac:dyDescent="0.3">
      <c r="A107" s="14" t="s">
        <v>3703</v>
      </c>
      <c r="B107" s="9" t="s">
        <v>3704</v>
      </c>
      <c r="C107" s="9" t="s">
        <v>2196</v>
      </c>
      <c r="D107" s="9" t="s">
        <v>365</v>
      </c>
      <c r="E107" s="8" t="s">
        <v>366</v>
      </c>
      <c r="F107" s="62">
        <v>3000000</v>
      </c>
      <c r="G107" s="62"/>
      <c r="H107" s="9" t="s">
        <v>3705</v>
      </c>
    </row>
    <row r="108" spans="1:8" ht="105.6" x14ac:dyDescent="0.3">
      <c r="A108" s="14" t="s">
        <v>3706</v>
      </c>
      <c r="B108" s="9" t="s">
        <v>3707</v>
      </c>
      <c r="C108" s="9" t="s">
        <v>3708</v>
      </c>
      <c r="D108" s="9" t="s">
        <v>365</v>
      </c>
      <c r="E108" s="8" t="s">
        <v>3709</v>
      </c>
      <c r="F108" s="62">
        <v>3000000</v>
      </c>
      <c r="G108" s="62"/>
      <c r="H108" s="9" t="s">
        <v>3710</v>
      </c>
    </row>
    <row r="109" spans="1:8" ht="92.4" x14ac:dyDescent="0.3">
      <c r="A109" s="14" t="s">
        <v>3711</v>
      </c>
      <c r="B109" s="9" t="s">
        <v>3712</v>
      </c>
      <c r="C109" s="9" t="s">
        <v>3712</v>
      </c>
      <c r="D109" s="9" t="s">
        <v>365</v>
      </c>
      <c r="E109" s="8" t="s">
        <v>3713</v>
      </c>
      <c r="F109" s="62">
        <v>750000</v>
      </c>
      <c r="G109" s="62"/>
      <c r="H109" s="9" t="s">
        <v>3714</v>
      </c>
    </row>
    <row r="110" spans="1:8" ht="92.4" x14ac:dyDescent="0.3">
      <c r="A110" s="14" t="s">
        <v>3715</v>
      </c>
      <c r="B110" s="9" t="s">
        <v>3716</v>
      </c>
      <c r="C110" s="9" t="s">
        <v>392</v>
      </c>
      <c r="D110" s="9" t="s">
        <v>386</v>
      </c>
      <c r="E110" s="8" t="s">
        <v>393</v>
      </c>
      <c r="F110" s="62">
        <v>1000000</v>
      </c>
      <c r="G110" s="62"/>
      <c r="H110" s="9" t="s">
        <v>3717</v>
      </c>
    </row>
    <row r="111" spans="1:8" ht="92.4" x14ac:dyDescent="0.3">
      <c r="A111" s="14" t="s">
        <v>3718</v>
      </c>
      <c r="B111" s="9" t="s">
        <v>3719</v>
      </c>
      <c r="C111" s="9" t="s">
        <v>2226</v>
      </c>
      <c r="D111" s="9" t="s">
        <v>386</v>
      </c>
      <c r="E111" s="8" t="s">
        <v>2227</v>
      </c>
      <c r="F111" s="62">
        <v>1650000</v>
      </c>
      <c r="G111" s="62"/>
      <c r="H111" s="9" t="s">
        <v>3720</v>
      </c>
    </row>
    <row r="112" spans="1:8" ht="52.8" x14ac:dyDescent="0.3">
      <c r="A112" s="14" t="s">
        <v>3721</v>
      </c>
      <c r="B112" s="9" t="s">
        <v>3722</v>
      </c>
      <c r="C112" s="9" t="s">
        <v>3723</v>
      </c>
      <c r="D112" s="9" t="s">
        <v>386</v>
      </c>
      <c r="E112" s="8" t="s">
        <v>2217</v>
      </c>
      <c r="F112" s="62">
        <v>570208</v>
      </c>
      <c r="G112" s="62"/>
      <c r="H112" s="9" t="s">
        <v>3724</v>
      </c>
    </row>
    <row r="113" spans="1:8" ht="66" x14ac:dyDescent="0.3">
      <c r="A113" s="14">
        <v>201901038374</v>
      </c>
      <c r="B113" s="9" t="s">
        <v>3725</v>
      </c>
      <c r="C113" s="9" t="s">
        <v>3726</v>
      </c>
      <c r="D113" s="9" t="s">
        <v>398</v>
      </c>
      <c r="E113" s="8" t="s">
        <v>2234</v>
      </c>
      <c r="F113" s="62">
        <v>4200000</v>
      </c>
      <c r="G113" s="62">
        <v>1500000</v>
      </c>
      <c r="H113" s="9" t="s">
        <v>3727</v>
      </c>
    </row>
    <row r="114" spans="1:8" ht="66" x14ac:dyDescent="0.3">
      <c r="A114" s="14" t="s">
        <v>3728</v>
      </c>
      <c r="B114" s="9" t="s">
        <v>3729</v>
      </c>
      <c r="C114" s="9" t="s">
        <v>3730</v>
      </c>
      <c r="D114" s="9" t="s">
        <v>3731</v>
      </c>
      <c r="E114" s="8" t="s">
        <v>495</v>
      </c>
      <c r="F114" s="62">
        <v>5000000</v>
      </c>
      <c r="G114" s="62"/>
      <c r="H114" s="9" t="s">
        <v>3732</v>
      </c>
    </row>
    <row r="115" spans="1:8" ht="92.4" x14ac:dyDescent="0.3">
      <c r="A115" s="14" t="s">
        <v>3733</v>
      </c>
      <c r="B115" s="9" t="s">
        <v>3734</v>
      </c>
      <c r="C115" s="9" t="s">
        <v>3735</v>
      </c>
      <c r="D115" s="9" t="s">
        <v>410</v>
      </c>
      <c r="E115" s="8" t="s">
        <v>415</v>
      </c>
      <c r="F115" s="62">
        <v>1433500</v>
      </c>
      <c r="G115" s="62"/>
      <c r="H115" s="9" t="s">
        <v>3736</v>
      </c>
    </row>
    <row r="116" spans="1:8" ht="92.4" x14ac:dyDescent="0.3">
      <c r="A116" s="14" t="s">
        <v>3737</v>
      </c>
      <c r="B116" s="9" t="s">
        <v>3738</v>
      </c>
      <c r="C116" s="9" t="s">
        <v>2239</v>
      </c>
      <c r="D116" s="9" t="s">
        <v>410</v>
      </c>
      <c r="E116" s="8" t="s">
        <v>3739</v>
      </c>
      <c r="F116" s="62">
        <v>5986169</v>
      </c>
      <c r="G116" s="62">
        <v>500000</v>
      </c>
      <c r="H116" s="9" t="s">
        <v>3740</v>
      </c>
    </row>
    <row r="117" spans="1:8" ht="66" x14ac:dyDescent="0.3">
      <c r="A117" s="14" t="s">
        <v>3741</v>
      </c>
      <c r="B117" s="9" t="s">
        <v>3742</v>
      </c>
      <c r="C117" s="9" t="s">
        <v>2251</v>
      </c>
      <c r="D117" s="9" t="s">
        <v>410</v>
      </c>
      <c r="E117" s="8" t="s">
        <v>2275</v>
      </c>
      <c r="F117" s="62">
        <v>1500000</v>
      </c>
      <c r="G117" s="62"/>
      <c r="H117" s="9" t="s">
        <v>3743</v>
      </c>
    </row>
    <row r="118" spans="1:8" ht="79.2" x14ac:dyDescent="0.3">
      <c r="A118" s="14" t="s">
        <v>3744</v>
      </c>
      <c r="B118" s="9" t="s">
        <v>3745</v>
      </c>
      <c r="C118" s="9" t="s">
        <v>2240</v>
      </c>
      <c r="D118" s="9" t="s">
        <v>410</v>
      </c>
      <c r="E118" s="8" t="s">
        <v>2240</v>
      </c>
      <c r="F118" s="62">
        <v>5552039</v>
      </c>
      <c r="G118" s="62">
        <v>1500000</v>
      </c>
      <c r="H118" s="9" t="s">
        <v>3746</v>
      </c>
    </row>
    <row r="119" spans="1:8" ht="92.4" x14ac:dyDescent="0.3">
      <c r="A119" s="14" t="s">
        <v>3747</v>
      </c>
      <c r="B119" s="9" t="s">
        <v>3748</v>
      </c>
      <c r="C119" s="9" t="s">
        <v>2243</v>
      </c>
      <c r="D119" s="9" t="s">
        <v>410</v>
      </c>
      <c r="E119" s="8" t="s">
        <v>420</v>
      </c>
      <c r="F119" s="62">
        <v>2500000</v>
      </c>
      <c r="G119" s="62"/>
      <c r="H119" s="9" t="s">
        <v>3749</v>
      </c>
    </row>
    <row r="120" spans="1:8" ht="92.4" x14ac:dyDescent="0.3">
      <c r="A120" s="14" t="s">
        <v>3750</v>
      </c>
      <c r="B120" s="9" t="s">
        <v>3751</v>
      </c>
      <c r="C120" s="9" t="s">
        <v>3752</v>
      </c>
      <c r="D120" s="9" t="s">
        <v>410</v>
      </c>
      <c r="E120" s="8" t="s">
        <v>3753</v>
      </c>
      <c r="F120" s="62">
        <v>6000000</v>
      </c>
      <c r="G120" s="62"/>
      <c r="H120" s="9" t="s">
        <v>3754</v>
      </c>
    </row>
    <row r="121" spans="1:8" ht="79.2" x14ac:dyDescent="0.3">
      <c r="A121" s="14" t="s">
        <v>3755</v>
      </c>
      <c r="B121" s="9" t="s">
        <v>3756</v>
      </c>
      <c r="C121" s="9" t="s">
        <v>2271</v>
      </c>
      <c r="D121" s="9" t="s">
        <v>410</v>
      </c>
      <c r="E121" s="8" t="s">
        <v>2258</v>
      </c>
      <c r="F121" s="62">
        <v>2000000</v>
      </c>
      <c r="G121" s="62"/>
      <c r="H121" s="9" t="s">
        <v>3757</v>
      </c>
    </row>
    <row r="122" spans="1:8" ht="105.6" x14ac:dyDescent="0.3">
      <c r="A122" s="14" t="s">
        <v>3758</v>
      </c>
      <c r="B122" s="9" t="s">
        <v>3759</v>
      </c>
      <c r="C122" s="9" t="s">
        <v>2263</v>
      </c>
      <c r="D122" s="9" t="s">
        <v>410</v>
      </c>
      <c r="E122" s="8" t="s">
        <v>2264</v>
      </c>
      <c r="F122" s="62">
        <v>6000000</v>
      </c>
      <c r="G122" s="62">
        <v>2000000</v>
      </c>
      <c r="H122" s="9" t="s">
        <v>3760</v>
      </c>
    </row>
    <row r="123" spans="1:8" ht="105.6" x14ac:dyDescent="0.3">
      <c r="A123" s="14" t="s">
        <v>3761</v>
      </c>
      <c r="B123" s="9" t="s">
        <v>3762</v>
      </c>
      <c r="C123" s="9" t="s">
        <v>443</v>
      </c>
      <c r="D123" s="9" t="s">
        <v>410</v>
      </c>
      <c r="E123" s="8" t="s">
        <v>443</v>
      </c>
      <c r="F123" s="62">
        <v>1500000</v>
      </c>
      <c r="G123" s="62">
        <v>1000000</v>
      </c>
      <c r="H123" s="9" t="s">
        <v>3763</v>
      </c>
    </row>
    <row r="124" spans="1:8" ht="66" x14ac:dyDescent="0.3">
      <c r="A124" s="14" t="s">
        <v>3764</v>
      </c>
      <c r="B124" s="9" t="s">
        <v>3765</v>
      </c>
      <c r="C124" s="9" t="s">
        <v>3766</v>
      </c>
      <c r="D124" s="9" t="s">
        <v>410</v>
      </c>
      <c r="E124" s="8" t="s">
        <v>3767</v>
      </c>
      <c r="F124" s="62">
        <v>2000000</v>
      </c>
      <c r="G124" s="62"/>
      <c r="H124" s="9" t="s">
        <v>3768</v>
      </c>
    </row>
    <row r="125" spans="1:8" ht="105.6" x14ac:dyDescent="0.3">
      <c r="A125" s="14" t="s">
        <v>3769</v>
      </c>
      <c r="B125" s="9" t="s">
        <v>3770</v>
      </c>
      <c r="C125" s="9" t="s">
        <v>2271</v>
      </c>
      <c r="D125" s="9" t="s">
        <v>410</v>
      </c>
      <c r="E125" s="8" t="s">
        <v>415</v>
      </c>
      <c r="F125" s="62">
        <v>750000</v>
      </c>
      <c r="G125" s="62">
        <v>500000</v>
      </c>
      <c r="H125" s="9" t="s">
        <v>3771</v>
      </c>
    </row>
    <row r="126" spans="1:8" ht="105.6" x14ac:dyDescent="0.3">
      <c r="A126" s="14" t="s">
        <v>3772</v>
      </c>
      <c r="B126" s="9" t="s">
        <v>3773</v>
      </c>
      <c r="C126" s="9" t="s">
        <v>3774</v>
      </c>
      <c r="D126" s="9" t="s">
        <v>410</v>
      </c>
      <c r="E126" s="8" t="s">
        <v>3774</v>
      </c>
      <c r="F126" s="62">
        <v>2500000</v>
      </c>
      <c r="G126" s="62"/>
      <c r="H126" s="9" t="s">
        <v>3775</v>
      </c>
    </row>
    <row r="127" spans="1:8" ht="92.4" x14ac:dyDescent="0.3">
      <c r="A127" s="14" t="s">
        <v>3776</v>
      </c>
      <c r="B127" s="9" t="s">
        <v>3777</v>
      </c>
      <c r="C127" s="9" t="s">
        <v>3778</v>
      </c>
      <c r="D127" s="9" t="s">
        <v>410</v>
      </c>
      <c r="E127" s="8" t="s">
        <v>3778</v>
      </c>
      <c r="F127" s="62">
        <v>4975999</v>
      </c>
      <c r="G127" s="62">
        <v>1000000</v>
      </c>
      <c r="H127" s="9" t="s">
        <v>3779</v>
      </c>
    </row>
    <row r="128" spans="1:8" ht="92.4" x14ac:dyDescent="0.3">
      <c r="A128" s="14" t="s">
        <v>3780</v>
      </c>
      <c r="B128" s="9" t="s">
        <v>3781</v>
      </c>
      <c r="C128" s="9" t="s">
        <v>3782</v>
      </c>
      <c r="D128" s="9" t="s">
        <v>410</v>
      </c>
      <c r="E128" s="8" t="s">
        <v>3783</v>
      </c>
      <c r="F128" s="62">
        <v>5000000</v>
      </c>
      <c r="G128" s="62">
        <v>2000000</v>
      </c>
      <c r="H128" s="9" t="s">
        <v>3784</v>
      </c>
    </row>
    <row r="129" spans="1:8" ht="105.6" x14ac:dyDescent="0.3">
      <c r="A129" s="14" t="s">
        <v>3785</v>
      </c>
      <c r="B129" s="9" t="s">
        <v>3786</v>
      </c>
      <c r="C129" s="9" t="s">
        <v>2295</v>
      </c>
      <c r="D129" s="9" t="s">
        <v>459</v>
      </c>
      <c r="E129" s="8" t="s">
        <v>2296</v>
      </c>
      <c r="F129" s="62">
        <v>2200000</v>
      </c>
      <c r="G129" s="62"/>
      <c r="H129" s="9" t="s">
        <v>3787</v>
      </c>
    </row>
    <row r="130" spans="1:8" ht="92.4" x14ac:dyDescent="0.3">
      <c r="A130" s="14" t="s">
        <v>3788</v>
      </c>
      <c r="B130" s="9" t="s">
        <v>3789</v>
      </c>
      <c r="C130" s="9" t="s">
        <v>286</v>
      </c>
      <c r="D130" s="9" t="s">
        <v>459</v>
      </c>
      <c r="E130" s="8" t="s">
        <v>468</v>
      </c>
      <c r="F130" s="62">
        <v>2000000</v>
      </c>
      <c r="G130" s="62">
        <v>1000000</v>
      </c>
      <c r="H130" s="9" t="s">
        <v>3790</v>
      </c>
    </row>
    <row r="131" spans="1:8" ht="92.4" x14ac:dyDescent="0.3">
      <c r="A131" s="14" t="s">
        <v>3791</v>
      </c>
      <c r="B131" s="9" t="s">
        <v>3792</v>
      </c>
      <c r="C131" s="9" t="s">
        <v>2290</v>
      </c>
      <c r="D131" s="9" t="s">
        <v>459</v>
      </c>
      <c r="E131" s="8" t="s">
        <v>2291</v>
      </c>
      <c r="F131" s="62">
        <v>2250000</v>
      </c>
      <c r="G131" s="62">
        <v>1000000</v>
      </c>
      <c r="H131" s="9" t="s">
        <v>3793</v>
      </c>
    </row>
    <row r="132" spans="1:8" ht="66" x14ac:dyDescent="0.3">
      <c r="A132" s="14" t="s">
        <v>3794</v>
      </c>
      <c r="B132" s="9" t="s">
        <v>3795</v>
      </c>
      <c r="C132" s="9" t="s">
        <v>481</v>
      </c>
      <c r="D132" s="9" t="s">
        <v>459</v>
      </c>
      <c r="E132" s="8" t="s">
        <v>3796</v>
      </c>
      <c r="F132" s="62">
        <v>900000</v>
      </c>
      <c r="G132" s="62">
        <v>500000</v>
      </c>
      <c r="H132" s="9" t="s">
        <v>3797</v>
      </c>
    </row>
    <row r="133" spans="1:8" ht="105.6" x14ac:dyDescent="0.3">
      <c r="A133" s="14" t="s">
        <v>3798</v>
      </c>
      <c r="B133" s="9" t="s">
        <v>3799</v>
      </c>
      <c r="C133" s="9" t="s">
        <v>500</v>
      </c>
      <c r="D133" s="9" t="s">
        <v>488</v>
      </c>
      <c r="E133" s="8" t="s">
        <v>501</v>
      </c>
      <c r="F133" s="62">
        <v>1234498</v>
      </c>
      <c r="G133" s="62"/>
      <c r="H133" s="9" t="s">
        <v>3800</v>
      </c>
    </row>
    <row r="134" spans="1:8" ht="105.6" x14ac:dyDescent="0.3">
      <c r="A134" s="14" t="s">
        <v>3801</v>
      </c>
      <c r="B134" s="9" t="s">
        <v>3802</v>
      </c>
      <c r="C134" s="9" t="s">
        <v>3803</v>
      </c>
      <c r="D134" s="9" t="s">
        <v>488</v>
      </c>
      <c r="E134" s="8" t="s">
        <v>501</v>
      </c>
      <c r="F134" s="62">
        <v>2375000</v>
      </c>
      <c r="G134" s="62">
        <v>500000</v>
      </c>
      <c r="H134" s="9" t="s">
        <v>3804</v>
      </c>
    </row>
    <row r="135" spans="1:8" ht="52.8" x14ac:dyDescent="0.3">
      <c r="A135" s="14" t="s">
        <v>3805</v>
      </c>
      <c r="B135" s="9" t="s">
        <v>3806</v>
      </c>
      <c r="C135" s="9" t="s">
        <v>505</v>
      </c>
      <c r="D135" s="9" t="s">
        <v>488</v>
      </c>
      <c r="E135" s="8" t="s">
        <v>489</v>
      </c>
      <c r="F135" s="62">
        <v>4000000</v>
      </c>
      <c r="G135" s="62"/>
      <c r="H135" s="9" t="s">
        <v>3807</v>
      </c>
    </row>
    <row r="136" spans="1:8" ht="52.8" x14ac:dyDescent="0.3">
      <c r="A136" s="14" t="s">
        <v>3808</v>
      </c>
      <c r="B136" s="9" t="s">
        <v>2311</v>
      </c>
      <c r="C136" s="9" t="s">
        <v>505</v>
      </c>
      <c r="D136" s="9" t="s">
        <v>488</v>
      </c>
      <c r="E136" s="8" t="s">
        <v>519</v>
      </c>
      <c r="F136" s="62">
        <v>2000000</v>
      </c>
      <c r="G136" s="62">
        <v>500000</v>
      </c>
      <c r="H136" s="9" t="s">
        <v>3809</v>
      </c>
    </row>
    <row r="137" spans="1:8" ht="92.4" x14ac:dyDescent="0.3">
      <c r="A137" s="14" t="s">
        <v>3810</v>
      </c>
      <c r="B137" s="9" t="s">
        <v>508</v>
      </c>
      <c r="C137" s="9" t="s">
        <v>509</v>
      </c>
      <c r="D137" s="9" t="s">
        <v>488</v>
      </c>
      <c r="E137" s="8" t="s">
        <v>501</v>
      </c>
      <c r="F137" s="62">
        <v>1500000</v>
      </c>
      <c r="G137" s="62">
        <v>500000</v>
      </c>
      <c r="H137" s="9" t="s">
        <v>3811</v>
      </c>
    </row>
    <row r="138" spans="1:8" ht="92.4" x14ac:dyDescent="0.3">
      <c r="A138" s="14" t="s">
        <v>3812</v>
      </c>
      <c r="B138" s="9" t="s">
        <v>3813</v>
      </c>
      <c r="C138" s="9" t="s">
        <v>487</v>
      </c>
      <c r="D138" s="9" t="s">
        <v>488</v>
      </c>
      <c r="E138" s="8" t="s">
        <v>501</v>
      </c>
      <c r="F138" s="62">
        <v>1750000</v>
      </c>
      <c r="G138" s="62">
        <v>500000</v>
      </c>
      <c r="H138" s="9" t="s">
        <v>3814</v>
      </c>
    </row>
    <row r="139" spans="1:8" ht="66" x14ac:dyDescent="0.3">
      <c r="A139" s="14" t="s">
        <v>3815</v>
      </c>
      <c r="B139" s="9" t="s">
        <v>3816</v>
      </c>
      <c r="C139" s="9" t="s">
        <v>3817</v>
      </c>
      <c r="D139" s="9" t="s">
        <v>488</v>
      </c>
      <c r="E139" s="8" t="s">
        <v>519</v>
      </c>
      <c r="F139" s="62">
        <v>725000</v>
      </c>
      <c r="G139" s="62"/>
      <c r="H139" s="9" t="s">
        <v>3818</v>
      </c>
    </row>
    <row r="140" spans="1:8" ht="92.4" x14ac:dyDescent="0.3">
      <c r="A140" s="14" t="s">
        <v>3819</v>
      </c>
      <c r="B140" s="9" t="s">
        <v>3820</v>
      </c>
      <c r="C140" s="9" t="s">
        <v>3821</v>
      </c>
      <c r="D140" s="9" t="s">
        <v>488</v>
      </c>
      <c r="E140" s="8" t="s">
        <v>501</v>
      </c>
      <c r="F140" s="62">
        <v>750000</v>
      </c>
      <c r="G140" s="62"/>
      <c r="H140" s="9" t="s">
        <v>3822</v>
      </c>
    </row>
    <row r="141" spans="1:8" ht="79.2" x14ac:dyDescent="0.3">
      <c r="A141" s="14" t="s">
        <v>3823</v>
      </c>
      <c r="B141" s="9" t="s">
        <v>3824</v>
      </c>
      <c r="C141" s="9" t="s">
        <v>2316</v>
      </c>
      <c r="D141" s="9" t="s">
        <v>488</v>
      </c>
      <c r="E141" s="8" t="s">
        <v>2317</v>
      </c>
      <c r="F141" s="62">
        <v>2000000</v>
      </c>
      <c r="G141" s="62">
        <v>500000</v>
      </c>
      <c r="H141" s="9" t="s">
        <v>3825</v>
      </c>
    </row>
    <row r="142" spans="1:8" ht="52.8" x14ac:dyDescent="0.3">
      <c r="A142" s="14" t="s">
        <v>3826</v>
      </c>
      <c r="B142" s="9" t="s">
        <v>3827</v>
      </c>
      <c r="C142" s="9" t="s">
        <v>3828</v>
      </c>
      <c r="D142" s="9" t="s">
        <v>488</v>
      </c>
      <c r="E142" s="8" t="s">
        <v>3829</v>
      </c>
      <c r="F142" s="62">
        <v>624232</v>
      </c>
      <c r="G142" s="62"/>
      <c r="H142" s="9" t="s">
        <v>3830</v>
      </c>
    </row>
    <row r="143" spans="1:8" ht="92.4" x14ac:dyDescent="0.3">
      <c r="A143" s="14" t="s">
        <v>3831</v>
      </c>
      <c r="B143" s="9" t="s">
        <v>3832</v>
      </c>
      <c r="C143" s="9" t="s">
        <v>2322</v>
      </c>
      <c r="D143" s="9" t="s">
        <v>525</v>
      </c>
      <c r="E143" s="8" t="s">
        <v>526</v>
      </c>
      <c r="F143" s="62">
        <v>1673992</v>
      </c>
      <c r="G143" s="62"/>
      <c r="H143" s="9" t="s">
        <v>3833</v>
      </c>
    </row>
    <row r="144" spans="1:8" ht="66" x14ac:dyDescent="0.3">
      <c r="A144" s="14" t="s">
        <v>3834</v>
      </c>
      <c r="B144" s="9" t="s">
        <v>3835</v>
      </c>
      <c r="C144" s="9" t="s">
        <v>3836</v>
      </c>
      <c r="D144" s="9" t="s">
        <v>525</v>
      </c>
      <c r="E144" s="8" t="s">
        <v>887</v>
      </c>
      <c r="F144" s="62">
        <v>3000000</v>
      </c>
      <c r="G144" s="62">
        <v>750000</v>
      </c>
      <c r="H144" s="9" t="s">
        <v>3837</v>
      </c>
    </row>
    <row r="145" spans="1:8" ht="105.6" x14ac:dyDescent="0.3">
      <c r="A145" s="14" t="s">
        <v>3838</v>
      </c>
      <c r="B145" s="9" t="s">
        <v>3839</v>
      </c>
      <c r="C145" s="9" t="s">
        <v>3840</v>
      </c>
      <c r="D145" s="9" t="s">
        <v>537</v>
      </c>
      <c r="E145" s="8" t="s">
        <v>3841</v>
      </c>
      <c r="F145" s="62">
        <v>2500000</v>
      </c>
      <c r="G145" s="62">
        <v>1500000</v>
      </c>
      <c r="H145" s="9" t="s">
        <v>3842</v>
      </c>
    </row>
    <row r="146" spans="1:8" ht="66" x14ac:dyDescent="0.3">
      <c r="A146" s="14" t="s">
        <v>3843</v>
      </c>
      <c r="B146" s="9" t="s">
        <v>3844</v>
      </c>
      <c r="C146" s="9" t="s">
        <v>3845</v>
      </c>
      <c r="D146" s="9" t="s">
        <v>537</v>
      </c>
      <c r="E146" s="8" t="s">
        <v>543</v>
      </c>
      <c r="F146" s="62">
        <v>2527100</v>
      </c>
      <c r="G146" s="62">
        <v>2500000</v>
      </c>
      <c r="H146" s="9" t="s">
        <v>3846</v>
      </c>
    </row>
    <row r="147" spans="1:8" ht="92.4" x14ac:dyDescent="0.3">
      <c r="A147" s="14" t="s">
        <v>3847</v>
      </c>
      <c r="B147" s="9" t="s">
        <v>3848</v>
      </c>
      <c r="C147" s="9" t="s">
        <v>3849</v>
      </c>
      <c r="D147" s="9" t="s">
        <v>537</v>
      </c>
      <c r="E147" s="8" t="s">
        <v>3850</v>
      </c>
      <c r="F147" s="62">
        <v>4174250</v>
      </c>
      <c r="G147" s="62"/>
      <c r="H147" s="9" t="s">
        <v>3851</v>
      </c>
    </row>
    <row r="148" spans="1:8" ht="79.2" x14ac:dyDescent="0.3">
      <c r="A148" s="14" t="s">
        <v>3852</v>
      </c>
      <c r="B148" s="9" t="s">
        <v>3853</v>
      </c>
      <c r="C148" s="9" t="s">
        <v>2335</v>
      </c>
      <c r="D148" s="9" t="s">
        <v>537</v>
      </c>
      <c r="E148" s="8" t="s">
        <v>2336</v>
      </c>
      <c r="F148" s="62">
        <v>600000</v>
      </c>
      <c r="G148" s="62"/>
      <c r="H148" s="9" t="s">
        <v>3854</v>
      </c>
    </row>
    <row r="149" spans="1:8" ht="105.6" x14ac:dyDescent="0.3">
      <c r="A149" s="14" t="s">
        <v>3855</v>
      </c>
      <c r="B149" s="9" t="s">
        <v>3856</v>
      </c>
      <c r="C149" s="9" t="s">
        <v>3857</v>
      </c>
      <c r="D149" s="9" t="s">
        <v>549</v>
      </c>
      <c r="E149" s="8" t="s">
        <v>3858</v>
      </c>
      <c r="F149" s="62">
        <v>751292</v>
      </c>
      <c r="G149" s="62"/>
      <c r="H149" s="9" t="s">
        <v>3859</v>
      </c>
    </row>
    <row r="150" spans="1:8" ht="92.4" x14ac:dyDescent="0.3">
      <c r="A150" s="14" t="s">
        <v>3860</v>
      </c>
      <c r="B150" s="9" t="s">
        <v>3861</v>
      </c>
      <c r="C150" s="9" t="s">
        <v>3862</v>
      </c>
      <c r="D150" s="9" t="s">
        <v>549</v>
      </c>
      <c r="E150" s="8" t="s">
        <v>572</v>
      </c>
      <c r="F150" s="62">
        <v>5000000</v>
      </c>
      <c r="G150" s="62">
        <v>1000000</v>
      </c>
      <c r="H150" s="9" t="s">
        <v>3863</v>
      </c>
    </row>
    <row r="151" spans="1:8" ht="105.6" x14ac:dyDescent="0.3">
      <c r="A151" s="14" t="s">
        <v>3864</v>
      </c>
      <c r="B151" s="9" t="s">
        <v>596</v>
      </c>
      <c r="C151" s="9" t="s">
        <v>597</v>
      </c>
      <c r="D151" s="9" t="s">
        <v>549</v>
      </c>
      <c r="E151" s="8" t="s">
        <v>598</v>
      </c>
      <c r="F151" s="62">
        <v>1000000</v>
      </c>
      <c r="G151" s="62"/>
      <c r="H151" s="9" t="s">
        <v>3865</v>
      </c>
    </row>
    <row r="152" spans="1:8" ht="79.2" x14ac:dyDescent="0.3">
      <c r="A152" s="14" t="s">
        <v>3866</v>
      </c>
      <c r="B152" s="9" t="s">
        <v>3867</v>
      </c>
      <c r="C152" s="9" t="s">
        <v>607</v>
      </c>
      <c r="D152" s="9" t="s">
        <v>549</v>
      </c>
      <c r="E152" s="8" t="s">
        <v>593</v>
      </c>
      <c r="F152" s="62">
        <v>2500000</v>
      </c>
      <c r="G152" s="62"/>
      <c r="H152" s="9" t="s">
        <v>3868</v>
      </c>
    </row>
    <row r="153" spans="1:8" ht="105.6" x14ac:dyDescent="0.3">
      <c r="A153" s="14" t="s">
        <v>3869</v>
      </c>
      <c r="B153" s="9" t="s">
        <v>3870</v>
      </c>
      <c r="C153" s="9" t="s">
        <v>615</v>
      </c>
      <c r="D153" s="9" t="s">
        <v>549</v>
      </c>
      <c r="E153" s="8" t="s">
        <v>2357</v>
      </c>
      <c r="F153" s="62">
        <v>1991909</v>
      </c>
      <c r="G153" s="62"/>
      <c r="H153" s="9" t="s">
        <v>3871</v>
      </c>
    </row>
    <row r="154" spans="1:8" ht="79.2" x14ac:dyDescent="0.3">
      <c r="A154" s="14" t="s">
        <v>3872</v>
      </c>
      <c r="B154" s="9" t="s">
        <v>3873</v>
      </c>
      <c r="C154" s="9" t="s">
        <v>3874</v>
      </c>
      <c r="D154" s="9" t="s">
        <v>549</v>
      </c>
      <c r="E154" s="8" t="s">
        <v>616</v>
      </c>
      <c r="F154" s="62">
        <v>1799750</v>
      </c>
      <c r="G154" s="62"/>
      <c r="H154" s="9" t="s">
        <v>3875</v>
      </c>
    </row>
    <row r="155" spans="1:8" ht="92.4" x14ac:dyDescent="0.3">
      <c r="A155" s="14" t="s">
        <v>3876</v>
      </c>
      <c r="B155" s="9" t="s">
        <v>3877</v>
      </c>
      <c r="C155" s="9" t="s">
        <v>556</v>
      </c>
      <c r="D155" s="9" t="s">
        <v>549</v>
      </c>
      <c r="E155" s="8" t="s">
        <v>556</v>
      </c>
      <c r="F155" s="62">
        <v>4300000</v>
      </c>
      <c r="G155" s="62"/>
      <c r="H155" s="9" t="s">
        <v>3878</v>
      </c>
    </row>
    <row r="156" spans="1:8" ht="79.2" x14ac:dyDescent="0.3">
      <c r="A156" s="14" t="s">
        <v>3879</v>
      </c>
      <c r="B156" s="9" t="s">
        <v>629</v>
      </c>
      <c r="C156" s="9" t="s">
        <v>630</v>
      </c>
      <c r="D156" s="9" t="s">
        <v>625</v>
      </c>
      <c r="E156" s="8" t="s">
        <v>626</v>
      </c>
      <c r="F156" s="62">
        <v>1000000</v>
      </c>
      <c r="G156" s="62">
        <v>1000000</v>
      </c>
      <c r="H156" s="9" t="s">
        <v>3880</v>
      </c>
    </row>
    <row r="157" spans="1:8" ht="105.6" x14ac:dyDescent="0.3">
      <c r="A157" s="14" t="s">
        <v>3881</v>
      </c>
      <c r="B157" s="9" t="s">
        <v>3882</v>
      </c>
      <c r="C157" s="9" t="s">
        <v>3883</v>
      </c>
      <c r="D157" s="9" t="s">
        <v>636</v>
      </c>
      <c r="E157" s="8" t="s">
        <v>643</v>
      </c>
      <c r="F157" s="62">
        <v>3500000</v>
      </c>
      <c r="G157" s="62"/>
      <c r="H157" s="9" t="s">
        <v>3884</v>
      </c>
    </row>
    <row r="158" spans="1:8" ht="92.4" x14ac:dyDescent="0.3">
      <c r="A158" s="14" t="s">
        <v>3885</v>
      </c>
      <c r="B158" s="9" t="s">
        <v>3886</v>
      </c>
      <c r="C158" s="9" t="s">
        <v>642</v>
      </c>
      <c r="D158" s="9" t="s">
        <v>636</v>
      </c>
      <c r="E158" s="8" t="s">
        <v>643</v>
      </c>
      <c r="F158" s="62">
        <v>900000</v>
      </c>
      <c r="G158" s="62">
        <v>900000</v>
      </c>
      <c r="H158" s="9" t="s">
        <v>3887</v>
      </c>
    </row>
    <row r="159" spans="1:8" ht="79.2" x14ac:dyDescent="0.3">
      <c r="A159" s="14" t="s">
        <v>3888</v>
      </c>
      <c r="B159" s="9" t="s">
        <v>3889</v>
      </c>
      <c r="C159" s="9" t="s">
        <v>3890</v>
      </c>
      <c r="D159" s="9" t="s">
        <v>636</v>
      </c>
      <c r="E159" s="8" t="s">
        <v>3891</v>
      </c>
      <c r="F159" s="62">
        <v>2000000</v>
      </c>
      <c r="G159" s="62"/>
      <c r="H159" s="9" t="s">
        <v>3892</v>
      </c>
    </row>
    <row r="160" spans="1:8" ht="66" x14ac:dyDescent="0.3">
      <c r="A160" s="14" t="s">
        <v>3893</v>
      </c>
      <c r="B160" s="9" t="s">
        <v>3894</v>
      </c>
      <c r="C160" s="9" t="s">
        <v>2378</v>
      </c>
      <c r="D160" s="9" t="s">
        <v>653</v>
      </c>
      <c r="E160" s="8" t="s">
        <v>654</v>
      </c>
      <c r="F160" s="62">
        <v>1700000</v>
      </c>
      <c r="G160" s="62"/>
      <c r="H160" s="9" t="s">
        <v>3895</v>
      </c>
    </row>
    <row r="161" spans="1:8" ht="52.8" x14ac:dyDescent="0.3">
      <c r="A161" s="14" t="s">
        <v>3896</v>
      </c>
      <c r="B161" s="9" t="s">
        <v>3897</v>
      </c>
      <c r="C161" s="9" t="s">
        <v>3898</v>
      </c>
      <c r="D161" s="9" t="s">
        <v>2382</v>
      </c>
      <c r="E161" s="8" t="s">
        <v>2389</v>
      </c>
      <c r="F161" s="62">
        <v>3000000</v>
      </c>
      <c r="G161" s="62"/>
      <c r="H161" s="9" t="s">
        <v>3899</v>
      </c>
    </row>
    <row r="162" spans="1:8" ht="105.6" x14ac:dyDescent="0.3">
      <c r="A162" s="14" t="s">
        <v>3900</v>
      </c>
      <c r="B162" s="9" t="s">
        <v>3901</v>
      </c>
      <c r="C162" s="9" t="s">
        <v>2394</v>
      </c>
      <c r="D162" s="9" t="s">
        <v>2382</v>
      </c>
      <c r="E162" s="8" t="s">
        <v>2383</v>
      </c>
      <c r="F162" s="62">
        <v>9435000</v>
      </c>
      <c r="G162" s="62"/>
      <c r="H162" s="9" t="s">
        <v>3902</v>
      </c>
    </row>
    <row r="163" spans="1:8" ht="66" x14ac:dyDescent="0.3">
      <c r="A163" s="14" t="s">
        <v>3903</v>
      </c>
      <c r="B163" s="9" t="s">
        <v>3904</v>
      </c>
      <c r="C163" s="9" t="s">
        <v>3905</v>
      </c>
      <c r="D163" s="9" t="s">
        <v>659</v>
      </c>
      <c r="E163" s="8" t="s">
        <v>2406</v>
      </c>
      <c r="F163" s="62">
        <v>4000000</v>
      </c>
      <c r="G163" s="62">
        <v>1000000</v>
      </c>
      <c r="H163" s="9" t="s">
        <v>3906</v>
      </c>
    </row>
    <row r="164" spans="1:8" ht="92.4" x14ac:dyDescent="0.3">
      <c r="A164" s="14" t="s">
        <v>3907</v>
      </c>
      <c r="B164" s="9" t="s">
        <v>3908</v>
      </c>
      <c r="C164" s="9" t="s">
        <v>665</v>
      </c>
      <c r="D164" s="9" t="s">
        <v>659</v>
      </c>
      <c r="E164" s="8" t="s">
        <v>660</v>
      </c>
      <c r="F164" s="62">
        <v>6500000</v>
      </c>
      <c r="G164" s="62">
        <v>2000000</v>
      </c>
      <c r="H164" s="9" t="s">
        <v>3909</v>
      </c>
    </row>
    <row r="165" spans="1:8" ht="79.2" x14ac:dyDescent="0.3">
      <c r="A165" s="14" t="s">
        <v>3910</v>
      </c>
      <c r="B165" s="9" t="s">
        <v>3911</v>
      </c>
      <c r="C165" s="9" t="s">
        <v>3912</v>
      </c>
      <c r="D165" s="9" t="s">
        <v>672</v>
      </c>
      <c r="E165" s="8" t="s">
        <v>673</v>
      </c>
      <c r="F165" s="62">
        <v>1800000</v>
      </c>
      <c r="G165" s="62">
        <v>1000000</v>
      </c>
      <c r="H165" s="9" t="s">
        <v>3913</v>
      </c>
    </row>
    <row r="166" spans="1:8" ht="79.2" x14ac:dyDescent="0.3">
      <c r="A166" s="14" t="s">
        <v>3914</v>
      </c>
      <c r="B166" s="9" t="s">
        <v>3915</v>
      </c>
      <c r="C166" s="9" t="s">
        <v>3916</v>
      </c>
      <c r="D166" s="9" t="s">
        <v>672</v>
      </c>
      <c r="E166" s="8" t="s">
        <v>3917</v>
      </c>
      <c r="F166" s="62">
        <v>1000000</v>
      </c>
      <c r="G166" s="62">
        <v>1000000</v>
      </c>
      <c r="H166" s="9" t="s">
        <v>3918</v>
      </c>
    </row>
    <row r="167" spans="1:8" ht="118.8" x14ac:dyDescent="0.3">
      <c r="A167" s="14" t="s">
        <v>3919</v>
      </c>
      <c r="B167" s="9" t="s">
        <v>3920</v>
      </c>
      <c r="C167" s="9" t="s">
        <v>2414</v>
      </c>
      <c r="D167" s="9" t="s">
        <v>672</v>
      </c>
      <c r="E167" s="8" t="s">
        <v>683</v>
      </c>
      <c r="F167" s="62">
        <v>3000000</v>
      </c>
      <c r="G167" s="62"/>
      <c r="H167" s="9" t="s">
        <v>3921</v>
      </c>
    </row>
    <row r="168" spans="1:8" ht="66" x14ac:dyDescent="0.3">
      <c r="A168" s="14" t="s">
        <v>3922</v>
      </c>
      <c r="B168" s="9" t="s">
        <v>690</v>
      </c>
      <c r="C168" s="9" t="s">
        <v>691</v>
      </c>
      <c r="D168" s="9" t="s">
        <v>672</v>
      </c>
      <c r="E168" s="8" t="s">
        <v>692</v>
      </c>
      <c r="F168" s="62">
        <v>3000000</v>
      </c>
      <c r="G168" s="62"/>
      <c r="H168" s="9" t="s">
        <v>3923</v>
      </c>
    </row>
    <row r="169" spans="1:8" ht="66" x14ac:dyDescent="0.3">
      <c r="A169" s="14" t="s">
        <v>3924</v>
      </c>
      <c r="B169" s="9" t="s">
        <v>3925</v>
      </c>
      <c r="C169" s="9" t="s">
        <v>3926</v>
      </c>
      <c r="D169" s="9" t="s">
        <v>697</v>
      </c>
      <c r="E169" s="8" t="s">
        <v>698</v>
      </c>
      <c r="F169" s="62">
        <v>4000000</v>
      </c>
      <c r="G169" s="62">
        <v>2000000</v>
      </c>
      <c r="H169" s="9" t="s">
        <v>3927</v>
      </c>
    </row>
    <row r="170" spans="1:8" ht="118.8" x14ac:dyDescent="0.3">
      <c r="A170" s="14" t="s">
        <v>3928</v>
      </c>
      <c r="B170" s="9" t="s">
        <v>3929</v>
      </c>
      <c r="C170" s="9" t="s">
        <v>2420</v>
      </c>
      <c r="D170" s="9" t="s">
        <v>697</v>
      </c>
      <c r="E170" s="8" t="s">
        <v>734</v>
      </c>
      <c r="F170" s="62">
        <v>2750000</v>
      </c>
      <c r="G170" s="62"/>
      <c r="H170" s="9" t="s">
        <v>3930</v>
      </c>
    </row>
    <row r="171" spans="1:8" ht="92.4" x14ac:dyDescent="0.3">
      <c r="A171" s="14" t="s">
        <v>3931</v>
      </c>
      <c r="B171" s="9" t="s">
        <v>3932</v>
      </c>
      <c r="C171" s="9" t="s">
        <v>2442</v>
      </c>
      <c r="D171" s="9" t="s">
        <v>697</v>
      </c>
      <c r="E171" s="8" t="s">
        <v>717</v>
      </c>
      <c r="F171" s="62">
        <v>2773550</v>
      </c>
      <c r="G171" s="62">
        <v>2000000</v>
      </c>
      <c r="H171" s="9" t="s">
        <v>3933</v>
      </c>
    </row>
    <row r="172" spans="1:8" ht="105.6" x14ac:dyDescent="0.3">
      <c r="A172" s="14" t="s">
        <v>3934</v>
      </c>
      <c r="B172" s="9" t="s">
        <v>3935</v>
      </c>
      <c r="C172" s="9" t="s">
        <v>2426</v>
      </c>
      <c r="D172" s="9" t="s">
        <v>697</v>
      </c>
      <c r="E172" s="8" t="s">
        <v>703</v>
      </c>
      <c r="F172" s="62">
        <v>2000000</v>
      </c>
      <c r="G172" s="62"/>
      <c r="H172" s="9" t="s">
        <v>3936</v>
      </c>
    </row>
    <row r="173" spans="1:8" ht="105.6" x14ac:dyDescent="0.3">
      <c r="A173" s="14" t="s">
        <v>3937</v>
      </c>
      <c r="B173" s="9" t="s">
        <v>3938</v>
      </c>
      <c r="C173" s="9" t="s">
        <v>3939</v>
      </c>
      <c r="D173" s="9" t="s">
        <v>697</v>
      </c>
      <c r="E173" s="8" t="s">
        <v>698</v>
      </c>
      <c r="F173" s="62">
        <v>1000000</v>
      </c>
      <c r="G173" s="62"/>
      <c r="H173" s="9" t="s">
        <v>3940</v>
      </c>
    </row>
    <row r="174" spans="1:8" ht="92.4" x14ac:dyDescent="0.3">
      <c r="A174" s="14" t="s">
        <v>3941</v>
      </c>
      <c r="B174" s="9" t="s">
        <v>3942</v>
      </c>
      <c r="C174" s="9" t="s">
        <v>3943</v>
      </c>
      <c r="D174" s="9" t="s">
        <v>697</v>
      </c>
      <c r="E174" s="8" t="s">
        <v>698</v>
      </c>
      <c r="F174" s="62">
        <v>1000000</v>
      </c>
      <c r="G174" s="62">
        <v>500000</v>
      </c>
      <c r="H174" s="9" t="s">
        <v>3944</v>
      </c>
    </row>
    <row r="175" spans="1:8" ht="118.8" x14ac:dyDescent="0.3">
      <c r="A175" s="14" t="s">
        <v>3945</v>
      </c>
      <c r="B175" s="9" t="s">
        <v>3946</v>
      </c>
      <c r="C175" s="9" t="s">
        <v>3947</v>
      </c>
      <c r="D175" s="9" t="s">
        <v>697</v>
      </c>
      <c r="E175" s="8" t="s">
        <v>3948</v>
      </c>
      <c r="F175" s="62">
        <v>1000000</v>
      </c>
      <c r="G175" s="62">
        <v>700000</v>
      </c>
      <c r="H175" s="9" t="s">
        <v>3949</v>
      </c>
    </row>
    <row r="176" spans="1:8" ht="79.2" x14ac:dyDescent="0.3">
      <c r="A176" s="14" t="s">
        <v>3950</v>
      </c>
      <c r="B176" s="9" t="s">
        <v>3951</v>
      </c>
      <c r="C176" s="9" t="s">
        <v>3952</v>
      </c>
      <c r="D176" s="9" t="s">
        <v>697</v>
      </c>
      <c r="E176" s="8" t="s">
        <v>698</v>
      </c>
      <c r="F176" s="62">
        <v>5000000</v>
      </c>
      <c r="G176" s="62"/>
      <c r="H176" s="9" t="s">
        <v>3953</v>
      </c>
    </row>
    <row r="177" spans="1:8" ht="66" x14ac:dyDescent="0.3">
      <c r="A177" s="14" t="s">
        <v>3954</v>
      </c>
      <c r="B177" s="9" t="s">
        <v>3955</v>
      </c>
      <c r="C177" s="9" t="s">
        <v>3956</v>
      </c>
      <c r="D177" s="9" t="s">
        <v>697</v>
      </c>
      <c r="E177" s="8" t="s">
        <v>698</v>
      </c>
      <c r="F177" s="62">
        <v>5000000</v>
      </c>
      <c r="G177" s="62">
        <v>2000000</v>
      </c>
      <c r="H177" s="9" t="s">
        <v>3957</v>
      </c>
    </row>
    <row r="178" spans="1:8" ht="79.2" x14ac:dyDescent="0.3">
      <c r="A178" s="14" t="s">
        <v>3958</v>
      </c>
      <c r="B178" s="9" t="s">
        <v>3959</v>
      </c>
      <c r="C178" s="9" t="s">
        <v>703</v>
      </c>
      <c r="D178" s="9" t="s">
        <v>697</v>
      </c>
      <c r="E178" s="8" t="s">
        <v>703</v>
      </c>
      <c r="F178" s="62">
        <v>613500</v>
      </c>
      <c r="G178" s="62">
        <v>300000</v>
      </c>
      <c r="H178" s="9" t="s">
        <v>3960</v>
      </c>
    </row>
    <row r="179" spans="1:8" ht="105.6" x14ac:dyDescent="0.3">
      <c r="A179" s="14" t="s">
        <v>3961</v>
      </c>
      <c r="B179" s="9" t="s">
        <v>3962</v>
      </c>
      <c r="C179" s="9" t="s">
        <v>3963</v>
      </c>
      <c r="D179" s="9" t="s">
        <v>697</v>
      </c>
      <c r="E179" s="8" t="s">
        <v>3964</v>
      </c>
      <c r="F179" s="62">
        <v>4000000</v>
      </c>
      <c r="G179" s="62">
        <v>1500000</v>
      </c>
      <c r="H179" s="9" t="s">
        <v>3965</v>
      </c>
    </row>
    <row r="180" spans="1:8" ht="92.4" x14ac:dyDescent="0.3">
      <c r="A180" s="14" t="s">
        <v>3966</v>
      </c>
      <c r="B180" s="9" t="s">
        <v>2453</v>
      </c>
      <c r="C180" s="9" t="s">
        <v>2454</v>
      </c>
      <c r="D180" s="9" t="s">
        <v>697</v>
      </c>
      <c r="E180" s="8" t="s">
        <v>734</v>
      </c>
      <c r="F180" s="62">
        <v>5000000</v>
      </c>
      <c r="G180" s="62"/>
      <c r="H180" s="9" t="s">
        <v>3967</v>
      </c>
    </row>
    <row r="181" spans="1:8" ht="132" x14ac:dyDescent="0.3">
      <c r="A181" s="14" t="s">
        <v>3968</v>
      </c>
      <c r="B181" s="9" t="s">
        <v>3969</v>
      </c>
      <c r="C181" s="9" t="s">
        <v>742</v>
      </c>
      <c r="D181" s="9" t="s">
        <v>697</v>
      </c>
      <c r="E181" s="8" t="s">
        <v>698</v>
      </c>
      <c r="F181" s="62">
        <v>839856</v>
      </c>
      <c r="G181" s="62"/>
      <c r="H181" s="9" t="s">
        <v>3970</v>
      </c>
    </row>
    <row r="182" spans="1:8" ht="105.6" x14ac:dyDescent="0.3">
      <c r="A182" s="14" t="s">
        <v>3971</v>
      </c>
      <c r="B182" s="9" t="s">
        <v>3972</v>
      </c>
      <c r="C182" s="9" t="s">
        <v>800</v>
      </c>
      <c r="D182" s="9" t="s">
        <v>748</v>
      </c>
      <c r="E182" s="8" t="s">
        <v>800</v>
      </c>
      <c r="F182" s="62">
        <v>1975000</v>
      </c>
      <c r="G182" s="62">
        <v>500000</v>
      </c>
      <c r="H182" s="9" t="s">
        <v>3973</v>
      </c>
    </row>
    <row r="183" spans="1:8" ht="92.4" x14ac:dyDescent="0.3">
      <c r="A183" s="14" t="s">
        <v>3974</v>
      </c>
      <c r="B183" s="9" t="s">
        <v>3975</v>
      </c>
      <c r="C183" s="9" t="s">
        <v>3976</v>
      </c>
      <c r="D183" s="9" t="s">
        <v>748</v>
      </c>
      <c r="E183" s="8" t="s">
        <v>761</v>
      </c>
      <c r="F183" s="62">
        <v>6500000</v>
      </c>
      <c r="G183" s="62">
        <v>1500000</v>
      </c>
      <c r="H183" s="9" t="s">
        <v>3977</v>
      </c>
    </row>
    <row r="184" spans="1:8" ht="105.6" x14ac:dyDescent="0.3">
      <c r="A184" s="14" t="s">
        <v>3978</v>
      </c>
      <c r="B184" s="9" t="s">
        <v>3979</v>
      </c>
      <c r="C184" s="9" t="s">
        <v>3980</v>
      </c>
      <c r="D184" s="9" t="s">
        <v>748</v>
      </c>
      <c r="E184" s="8" t="s">
        <v>749</v>
      </c>
      <c r="F184" s="62">
        <v>1350000</v>
      </c>
      <c r="G184" s="62"/>
      <c r="H184" s="9" t="s">
        <v>3981</v>
      </c>
    </row>
    <row r="185" spans="1:8" ht="92.4" x14ac:dyDescent="0.3">
      <c r="A185" s="14" t="s">
        <v>3982</v>
      </c>
      <c r="B185" s="9" t="s">
        <v>3983</v>
      </c>
      <c r="C185" s="9" t="s">
        <v>3984</v>
      </c>
      <c r="D185" s="9" t="s">
        <v>748</v>
      </c>
      <c r="E185" s="8" t="s">
        <v>779</v>
      </c>
      <c r="F185" s="62">
        <v>5000000</v>
      </c>
      <c r="G185" s="62"/>
      <c r="H185" s="9" t="s">
        <v>3985</v>
      </c>
    </row>
    <row r="186" spans="1:8" ht="92.4" x14ac:dyDescent="0.3">
      <c r="A186" s="14" t="s">
        <v>3986</v>
      </c>
      <c r="B186" s="9" t="s">
        <v>3987</v>
      </c>
      <c r="C186" s="9" t="s">
        <v>3988</v>
      </c>
      <c r="D186" s="9" t="s">
        <v>748</v>
      </c>
      <c r="E186" s="8" t="s">
        <v>2471</v>
      </c>
      <c r="F186" s="62">
        <v>10000000</v>
      </c>
      <c r="G186" s="62"/>
      <c r="H186" s="9" t="s">
        <v>3989</v>
      </c>
    </row>
    <row r="187" spans="1:8" ht="92.4" x14ac:dyDescent="0.3">
      <c r="A187" s="14" t="s">
        <v>3990</v>
      </c>
      <c r="B187" s="9" t="s">
        <v>3991</v>
      </c>
      <c r="C187" s="9" t="s">
        <v>772</v>
      </c>
      <c r="D187" s="9" t="s">
        <v>748</v>
      </c>
      <c r="E187" s="8" t="s">
        <v>773</v>
      </c>
      <c r="F187" s="62">
        <v>3000000</v>
      </c>
      <c r="G187" s="62">
        <v>1500000</v>
      </c>
      <c r="H187" s="9" t="s">
        <v>3992</v>
      </c>
    </row>
    <row r="188" spans="1:8" ht="79.2" x14ac:dyDescent="0.3">
      <c r="A188" s="14" t="s">
        <v>3993</v>
      </c>
      <c r="B188" s="9" t="s">
        <v>2476</v>
      </c>
      <c r="C188" s="9" t="s">
        <v>2477</v>
      </c>
      <c r="D188" s="9" t="s">
        <v>748</v>
      </c>
      <c r="E188" s="8" t="s">
        <v>2477</v>
      </c>
      <c r="F188" s="62">
        <v>2250000</v>
      </c>
      <c r="G188" s="62">
        <v>1500000</v>
      </c>
      <c r="H188" s="9" t="s">
        <v>3994</v>
      </c>
    </row>
    <row r="189" spans="1:8" ht="92.4" x14ac:dyDescent="0.3">
      <c r="A189" s="14" t="s">
        <v>3995</v>
      </c>
      <c r="B189" s="9" t="s">
        <v>3996</v>
      </c>
      <c r="C189" s="9" t="s">
        <v>808</v>
      </c>
      <c r="D189" s="9" t="s">
        <v>748</v>
      </c>
      <c r="E189" s="8" t="s">
        <v>809</v>
      </c>
      <c r="F189" s="62">
        <v>7500000</v>
      </c>
      <c r="G189" s="62"/>
      <c r="H189" s="9" t="s">
        <v>3997</v>
      </c>
    </row>
    <row r="190" spans="1:8" ht="66" x14ac:dyDescent="0.3">
      <c r="A190" s="14" t="s">
        <v>3998</v>
      </c>
      <c r="B190" s="9" t="s">
        <v>3999</v>
      </c>
      <c r="C190" s="9" t="s">
        <v>4000</v>
      </c>
      <c r="D190" s="9" t="s">
        <v>748</v>
      </c>
      <c r="E190" s="8" t="s">
        <v>755</v>
      </c>
      <c r="F190" s="62">
        <v>2000000</v>
      </c>
      <c r="G190" s="62">
        <v>1000000</v>
      </c>
      <c r="H190" s="9" t="s">
        <v>4001</v>
      </c>
    </row>
    <row r="191" spans="1:8" ht="39.6" x14ac:dyDescent="0.3">
      <c r="A191" s="14" t="s">
        <v>4002</v>
      </c>
      <c r="B191" s="9" t="s">
        <v>4003</v>
      </c>
      <c r="C191" s="9" t="s">
        <v>4004</v>
      </c>
      <c r="D191" s="9" t="s">
        <v>748</v>
      </c>
      <c r="E191" s="8" t="s">
        <v>755</v>
      </c>
      <c r="F191" s="62">
        <v>1000000</v>
      </c>
      <c r="G191" s="62"/>
      <c r="H191" s="9" t="s">
        <v>4005</v>
      </c>
    </row>
    <row r="192" spans="1:8" ht="66" x14ac:dyDescent="0.3">
      <c r="A192" s="14" t="s">
        <v>4006</v>
      </c>
      <c r="B192" s="9" t="s">
        <v>4007</v>
      </c>
      <c r="C192" s="9" t="s">
        <v>4008</v>
      </c>
      <c r="D192" s="9" t="s">
        <v>748</v>
      </c>
      <c r="E192" s="8" t="s">
        <v>4009</v>
      </c>
      <c r="F192" s="62">
        <v>1512485</v>
      </c>
      <c r="G192" s="62">
        <v>500000</v>
      </c>
      <c r="H192" s="9" t="s">
        <v>4010</v>
      </c>
    </row>
    <row r="193" spans="1:8" ht="105.6" x14ac:dyDescent="0.3">
      <c r="A193" s="14" t="s">
        <v>4011</v>
      </c>
      <c r="B193" s="9" t="s">
        <v>4012</v>
      </c>
      <c r="C193" s="9" t="s">
        <v>749</v>
      </c>
      <c r="D193" s="9" t="s">
        <v>748</v>
      </c>
      <c r="E193" s="8" t="s">
        <v>749</v>
      </c>
      <c r="F193" s="62">
        <v>550000</v>
      </c>
      <c r="G193" s="62"/>
      <c r="H193" s="9" t="s">
        <v>4013</v>
      </c>
    </row>
    <row r="194" spans="1:8" ht="79.2" x14ac:dyDescent="0.3">
      <c r="A194" s="14" t="s">
        <v>4014</v>
      </c>
      <c r="B194" s="9" t="s">
        <v>4015</v>
      </c>
      <c r="C194" s="9" t="s">
        <v>4016</v>
      </c>
      <c r="D194" s="9" t="s">
        <v>748</v>
      </c>
      <c r="E194" s="8" t="s">
        <v>800</v>
      </c>
      <c r="F194" s="62">
        <v>833700</v>
      </c>
      <c r="G194" s="62"/>
      <c r="H194" s="9" t="s">
        <v>4017</v>
      </c>
    </row>
    <row r="195" spans="1:8" ht="52.8" x14ac:dyDescent="0.3">
      <c r="A195" s="14" t="s">
        <v>4018</v>
      </c>
      <c r="B195" s="9" t="s">
        <v>4019</v>
      </c>
      <c r="C195" s="9" t="s">
        <v>4020</v>
      </c>
      <c r="D195" s="9" t="s">
        <v>748</v>
      </c>
      <c r="E195" s="8" t="s">
        <v>4021</v>
      </c>
      <c r="F195" s="62">
        <v>1000000</v>
      </c>
      <c r="G195" s="62"/>
      <c r="H195" s="9" t="s">
        <v>4022</v>
      </c>
    </row>
    <row r="196" spans="1:8" ht="52.8" x14ac:dyDescent="0.3">
      <c r="A196" s="14" t="s">
        <v>4023</v>
      </c>
      <c r="B196" s="9" t="s">
        <v>4024</v>
      </c>
      <c r="C196" s="9" t="s">
        <v>813</v>
      </c>
      <c r="D196" s="9" t="s">
        <v>748</v>
      </c>
      <c r="E196" s="8" t="s">
        <v>749</v>
      </c>
      <c r="F196" s="62">
        <v>10000000</v>
      </c>
      <c r="G196" s="62"/>
      <c r="H196" s="9" t="s">
        <v>4025</v>
      </c>
    </row>
    <row r="197" spans="1:8" ht="66" x14ac:dyDescent="0.3">
      <c r="A197" s="14" t="s">
        <v>4026</v>
      </c>
      <c r="B197" s="9" t="s">
        <v>4027</v>
      </c>
      <c r="C197" s="9" t="s">
        <v>4028</v>
      </c>
      <c r="D197" s="9" t="s">
        <v>823</v>
      </c>
      <c r="E197" s="8" t="s">
        <v>4029</v>
      </c>
      <c r="F197" s="62">
        <v>1000000</v>
      </c>
      <c r="G197" s="62"/>
      <c r="H197" s="9" t="s">
        <v>4030</v>
      </c>
    </row>
    <row r="198" spans="1:8" ht="66" x14ac:dyDescent="0.3">
      <c r="A198" s="14" t="s">
        <v>4031</v>
      </c>
      <c r="B198" s="9" t="s">
        <v>4032</v>
      </c>
      <c r="C198" s="9" t="s">
        <v>2500</v>
      </c>
      <c r="D198" s="9" t="s">
        <v>829</v>
      </c>
      <c r="E198" s="8" t="s">
        <v>830</v>
      </c>
      <c r="F198" s="62">
        <v>2000000</v>
      </c>
      <c r="G198" s="62">
        <v>500000</v>
      </c>
      <c r="H198" s="9" t="s">
        <v>4033</v>
      </c>
    </row>
    <row r="199" spans="1:8" ht="92.4" x14ac:dyDescent="0.3">
      <c r="A199" s="14" t="s">
        <v>4034</v>
      </c>
      <c r="B199" s="9" t="s">
        <v>4035</v>
      </c>
      <c r="C199" s="9" t="s">
        <v>835</v>
      </c>
      <c r="D199" s="9" t="s">
        <v>829</v>
      </c>
      <c r="E199" s="8" t="s">
        <v>830</v>
      </c>
      <c r="F199" s="62">
        <v>6000000</v>
      </c>
      <c r="G199" s="62"/>
      <c r="H199" s="9" t="s">
        <v>4036</v>
      </c>
    </row>
    <row r="200" spans="1:8" ht="105.6" x14ac:dyDescent="0.3">
      <c r="A200" s="14" t="s">
        <v>4037</v>
      </c>
      <c r="B200" s="9" t="s">
        <v>2502</v>
      </c>
      <c r="C200" s="9" t="s">
        <v>839</v>
      </c>
      <c r="D200" s="9" t="s">
        <v>829</v>
      </c>
      <c r="E200" s="8" t="s">
        <v>830</v>
      </c>
      <c r="F200" s="62">
        <v>2835000</v>
      </c>
      <c r="G200" s="62">
        <v>1500000</v>
      </c>
      <c r="H200" s="9" t="s">
        <v>4038</v>
      </c>
    </row>
    <row r="201" spans="1:8" ht="66" x14ac:dyDescent="0.3">
      <c r="A201" s="14" t="s">
        <v>4039</v>
      </c>
      <c r="B201" s="9" t="s">
        <v>2504</v>
      </c>
      <c r="C201" s="9" t="s">
        <v>839</v>
      </c>
      <c r="D201" s="9" t="s">
        <v>829</v>
      </c>
      <c r="E201" s="8" t="s">
        <v>830</v>
      </c>
      <c r="F201" s="62">
        <v>3083000</v>
      </c>
      <c r="G201" s="62"/>
      <c r="H201" s="9" t="s">
        <v>4040</v>
      </c>
    </row>
    <row r="202" spans="1:8" ht="79.2" x14ac:dyDescent="0.3">
      <c r="A202" s="14" t="s">
        <v>4041</v>
      </c>
      <c r="B202" s="9" t="s">
        <v>4042</v>
      </c>
      <c r="C202" s="9" t="s">
        <v>828</v>
      </c>
      <c r="D202" s="9" t="s">
        <v>829</v>
      </c>
      <c r="E202" s="8" t="s">
        <v>830</v>
      </c>
      <c r="F202" s="62">
        <v>2574680</v>
      </c>
      <c r="G202" s="62">
        <v>1000000</v>
      </c>
      <c r="H202" s="9" t="s">
        <v>4043</v>
      </c>
    </row>
    <row r="203" spans="1:8" ht="92.4" x14ac:dyDescent="0.3">
      <c r="A203" s="14" t="s">
        <v>4044</v>
      </c>
      <c r="B203" s="9" t="s">
        <v>2513</v>
      </c>
      <c r="C203" s="9" t="s">
        <v>2514</v>
      </c>
      <c r="D203" s="9" t="s">
        <v>829</v>
      </c>
      <c r="E203" s="8" t="s">
        <v>830</v>
      </c>
      <c r="F203" s="62">
        <v>2619244</v>
      </c>
      <c r="G203" s="62"/>
      <c r="H203" s="9" t="s">
        <v>4045</v>
      </c>
    </row>
    <row r="204" spans="1:8" ht="92.4" x14ac:dyDescent="0.3">
      <c r="A204" s="14" t="s">
        <v>4046</v>
      </c>
      <c r="B204" s="9" t="s">
        <v>4047</v>
      </c>
      <c r="C204" s="9" t="s">
        <v>844</v>
      </c>
      <c r="D204" s="9" t="s">
        <v>829</v>
      </c>
      <c r="E204" s="8" t="s">
        <v>2523</v>
      </c>
      <c r="F204" s="62">
        <v>1500000</v>
      </c>
      <c r="G204" s="62">
        <v>1500000</v>
      </c>
      <c r="H204" s="9" t="s">
        <v>4048</v>
      </c>
    </row>
    <row r="205" spans="1:8" ht="118.8" x14ac:dyDescent="0.3">
      <c r="A205" s="14" t="s">
        <v>4049</v>
      </c>
      <c r="B205" s="9" t="s">
        <v>4050</v>
      </c>
      <c r="C205" s="9" t="s">
        <v>835</v>
      </c>
      <c r="D205" s="9" t="s">
        <v>829</v>
      </c>
      <c r="E205" s="8" t="s">
        <v>830</v>
      </c>
      <c r="F205" s="62">
        <v>5000000</v>
      </c>
      <c r="G205" s="62"/>
      <c r="H205" s="9" t="s">
        <v>4051</v>
      </c>
    </row>
    <row r="206" spans="1:8" ht="105.6" x14ac:dyDescent="0.3">
      <c r="A206" s="14" t="s">
        <v>4052</v>
      </c>
      <c r="B206" s="9" t="s">
        <v>4053</v>
      </c>
      <c r="C206" s="9" t="s">
        <v>835</v>
      </c>
      <c r="D206" s="9" t="s">
        <v>829</v>
      </c>
      <c r="E206" s="8" t="s">
        <v>830</v>
      </c>
      <c r="F206" s="62">
        <v>5000000</v>
      </c>
      <c r="G206" s="62">
        <v>2500000</v>
      </c>
      <c r="H206" s="9" t="s">
        <v>4054</v>
      </c>
    </row>
    <row r="207" spans="1:8" ht="92.4" x14ac:dyDescent="0.3">
      <c r="A207" s="14" t="s">
        <v>4055</v>
      </c>
      <c r="B207" s="9" t="s">
        <v>4056</v>
      </c>
      <c r="C207" s="9" t="s">
        <v>844</v>
      </c>
      <c r="D207" s="9" t="s">
        <v>829</v>
      </c>
      <c r="E207" s="8" t="s">
        <v>830</v>
      </c>
      <c r="F207" s="62">
        <v>5000000</v>
      </c>
      <c r="G207" s="62">
        <v>2000000</v>
      </c>
      <c r="H207" s="9" t="s">
        <v>4057</v>
      </c>
    </row>
    <row r="208" spans="1:8" ht="92.4" x14ac:dyDescent="0.3">
      <c r="A208" s="14" t="s">
        <v>4058</v>
      </c>
      <c r="B208" s="9" t="s">
        <v>4059</v>
      </c>
      <c r="C208" s="9" t="s">
        <v>844</v>
      </c>
      <c r="D208" s="9" t="s">
        <v>829</v>
      </c>
      <c r="E208" s="8" t="s">
        <v>2523</v>
      </c>
      <c r="F208" s="62">
        <v>1750000</v>
      </c>
      <c r="G208" s="62">
        <v>1000000</v>
      </c>
      <c r="H208" s="9" t="s">
        <v>4060</v>
      </c>
    </row>
    <row r="209" spans="1:8" ht="66" x14ac:dyDescent="0.3">
      <c r="A209" s="14" t="s">
        <v>4061</v>
      </c>
      <c r="B209" s="9" t="s">
        <v>4062</v>
      </c>
      <c r="C209" s="9" t="s">
        <v>835</v>
      </c>
      <c r="D209" s="9" t="s">
        <v>829</v>
      </c>
      <c r="E209" s="8" t="s">
        <v>830</v>
      </c>
      <c r="F209" s="62">
        <v>6181571</v>
      </c>
      <c r="G209" s="62"/>
      <c r="H209" s="9" t="s">
        <v>4063</v>
      </c>
    </row>
    <row r="210" spans="1:8" ht="92.4" x14ac:dyDescent="0.3">
      <c r="A210" s="14" t="s">
        <v>4064</v>
      </c>
      <c r="B210" s="9" t="s">
        <v>4065</v>
      </c>
      <c r="C210" s="9" t="s">
        <v>4066</v>
      </c>
      <c r="D210" s="9" t="s">
        <v>829</v>
      </c>
      <c r="E210" s="8" t="s">
        <v>4066</v>
      </c>
      <c r="F210" s="62">
        <v>4800000</v>
      </c>
      <c r="G210" s="62"/>
      <c r="H210" s="9" t="s">
        <v>4067</v>
      </c>
    </row>
    <row r="211" spans="1:8" ht="79.2" x14ac:dyDescent="0.3">
      <c r="A211" s="14" t="s">
        <v>4068</v>
      </c>
      <c r="B211" s="9" t="s">
        <v>2539</v>
      </c>
      <c r="C211" s="9" t="s">
        <v>844</v>
      </c>
      <c r="D211" s="9" t="s">
        <v>829</v>
      </c>
      <c r="E211" s="8" t="s">
        <v>830</v>
      </c>
      <c r="F211" s="62">
        <v>4250000</v>
      </c>
      <c r="G211" s="62"/>
      <c r="H211" s="9" t="s">
        <v>4069</v>
      </c>
    </row>
    <row r="212" spans="1:8" ht="79.2" x14ac:dyDescent="0.3">
      <c r="A212" s="14" t="s">
        <v>4070</v>
      </c>
      <c r="B212" s="9" t="s">
        <v>4071</v>
      </c>
      <c r="C212" s="9" t="s">
        <v>835</v>
      </c>
      <c r="D212" s="9" t="s">
        <v>829</v>
      </c>
      <c r="E212" s="8" t="s">
        <v>830</v>
      </c>
      <c r="F212" s="62">
        <v>1500000</v>
      </c>
      <c r="G212" s="62">
        <v>1000000</v>
      </c>
      <c r="H212" s="9" t="s">
        <v>4072</v>
      </c>
    </row>
    <row r="213" spans="1:8" ht="118.8" x14ac:dyDescent="0.3">
      <c r="A213" s="14" t="s">
        <v>4073</v>
      </c>
      <c r="B213" s="9" t="s">
        <v>4074</v>
      </c>
      <c r="C213" s="9" t="s">
        <v>2545</v>
      </c>
      <c r="D213" s="9" t="s">
        <v>829</v>
      </c>
      <c r="E213" s="8" t="s">
        <v>830</v>
      </c>
      <c r="F213" s="62">
        <v>5000000</v>
      </c>
      <c r="G213" s="62">
        <v>2000000</v>
      </c>
      <c r="H213" s="9" t="s">
        <v>4075</v>
      </c>
    </row>
    <row r="214" spans="1:8" ht="79.2" x14ac:dyDescent="0.3">
      <c r="A214" s="14"/>
      <c r="B214" s="9" t="s">
        <v>4076</v>
      </c>
      <c r="C214" s="35" t="s">
        <v>839</v>
      </c>
      <c r="D214" s="36" t="s">
        <v>829</v>
      </c>
      <c r="E214" s="35" t="s">
        <v>830</v>
      </c>
      <c r="F214" s="62">
        <v>9000000</v>
      </c>
      <c r="G214" s="62">
        <v>3000000</v>
      </c>
      <c r="H214" s="9" t="s">
        <v>2550</v>
      </c>
    </row>
    <row r="215" spans="1:8" ht="92.4" x14ac:dyDescent="0.3">
      <c r="A215" s="14" t="s">
        <v>4077</v>
      </c>
      <c r="B215" s="9" t="s">
        <v>2562</v>
      </c>
      <c r="C215" s="9" t="s">
        <v>2563</v>
      </c>
      <c r="D215" s="9" t="s">
        <v>854</v>
      </c>
      <c r="E215" s="8" t="s">
        <v>2564</v>
      </c>
      <c r="F215" s="62">
        <v>1500000</v>
      </c>
      <c r="G215" s="62"/>
      <c r="H215" s="9" t="s">
        <v>4078</v>
      </c>
    </row>
    <row r="216" spans="1:8" ht="92.4" x14ac:dyDescent="0.3">
      <c r="A216" s="14" t="s">
        <v>4079</v>
      </c>
      <c r="B216" s="9" t="s">
        <v>4080</v>
      </c>
      <c r="C216" s="9" t="s">
        <v>2571</v>
      </c>
      <c r="D216" s="9" t="s">
        <v>854</v>
      </c>
      <c r="E216" s="8" t="s">
        <v>2572</v>
      </c>
      <c r="F216" s="62">
        <v>3000000</v>
      </c>
      <c r="G216" s="62"/>
      <c r="H216" s="9" t="s">
        <v>4081</v>
      </c>
    </row>
    <row r="217" spans="1:8" ht="105.6" x14ac:dyDescent="0.3">
      <c r="A217" s="14" t="s">
        <v>4082</v>
      </c>
      <c r="B217" s="9" t="s">
        <v>2583</v>
      </c>
      <c r="C217" s="9" t="s">
        <v>2584</v>
      </c>
      <c r="D217" s="9" t="s">
        <v>869</v>
      </c>
      <c r="E217" s="8" t="s">
        <v>870</v>
      </c>
      <c r="F217" s="62">
        <v>2000000</v>
      </c>
      <c r="G217" s="62">
        <v>1700000</v>
      </c>
      <c r="H217" s="9" t="s">
        <v>4083</v>
      </c>
    </row>
    <row r="218" spans="1:8" ht="79.2" x14ac:dyDescent="0.3">
      <c r="A218" s="14" t="s">
        <v>4084</v>
      </c>
      <c r="B218" s="9" t="s">
        <v>4085</v>
      </c>
      <c r="C218" s="9" t="s">
        <v>868</v>
      </c>
      <c r="D218" s="9" t="s">
        <v>869</v>
      </c>
      <c r="E218" s="8" t="s">
        <v>870</v>
      </c>
      <c r="F218" s="62">
        <v>1000000</v>
      </c>
      <c r="G218" s="62">
        <v>500000</v>
      </c>
      <c r="H218" s="9" t="s">
        <v>4086</v>
      </c>
    </row>
    <row r="219" spans="1:8" ht="79.2" x14ac:dyDescent="0.3">
      <c r="A219" s="14" t="s">
        <v>4087</v>
      </c>
      <c r="B219" s="9" t="s">
        <v>4088</v>
      </c>
      <c r="C219" s="9" t="s">
        <v>4089</v>
      </c>
      <c r="D219" s="9" t="s">
        <v>869</v>
      </c>
      <c r="E219" s="8" t="s">
        <v>2837</v>
      </c>
      <c r="F219" s="62">
        <v>2500000</v>
      </c>
      <c r="G219" s="62"/>
      <c r="H219" s="9" t="s">
        <v>4090</v>
      </c>
    </row>
    <row r="220" spans="1:8" ht="105.6" x14ac:dyDescent="0.3">
      <c r="A220" s="14" t="s">
        <v>4091</v>
      </c>
      <c r="B220" s="9" t="s">
        <v>4092</v>
      </c>
      <c r="C220" s="9" t="s">
        <v>4093</v>
      </c>
      <c r="D220" s="9" t="s">
        <v>869</v>
      </c>
      <c r="E220" s="8" t="s">
        <v>870</v>
      </c>
      <c r="F220" s="62">
        <v>2000000</v>
      </c>
      <c r="G220" s="62">
        <v>500000</v>
      </c>
      <c r="H220" s="9" t="s">
        <v>4094</v>
      </c>
    </row>
    <row r="221" spans="1:8" ht="52.8" x14ac:dyDescent="0.3">
      <c r="A221" s="14" t="s">
        <v>4095</v>
      </c>
      <c r="B221" s="9" t="s">
        <v>4096</v>
      </c>
      <c r="C221" s="9" t="s">
        <v>2589</v>
      </c>
      <c r="D221" s="9" t="s">
        <v>2590</v>
      </c>
      <c r="E221" s="8" t="s">
        <v>495</v>
      </c>
      <c r="F221" s="62">
        <v>1630000</v>
      </c>
      <c r="G221" s="62">
        <v>1500000</v>
      </c>
      <c r="H221" s="9" t="s">
        <v>4097</v>
      </c>
    </row>
    <row r="222" spans="1:8" ht="66" x14ac:dyDescent="0.3">
      <c r="A222" s="14" t="s">
        <v>4098</v>
      </c>
      <c r="B222" s="9" t="s">
        <v>4099</v>
      </c>
      <c r="C222" s="9" t="s">
        <v>4100</v>
      </c>
      <c r="D222" s="9" t="s">
        <v>886</v>
      </c>
      <c r="E222" s="8" t="s">
        <v>887</v>
      </c>
      <c r="F222" s="62">
        <v>3000000</v>
      </c>
      <c r="G222" s="62">
        <v>1500000</v>
      </c>
      <c r="H222" s="9" t="s">
        <v>4101</v>
      </c>
    </row>
    <row r="223" spans="1:8" ht="105.6" x14ac:dyDescent="0.3">
      <c r="A223" s="14" t="s">
        <v>4102</v>
      </c>
      <c r="B223" s="9" t="s">
        <v>4103</v>
      </c>
      <c r="C223" s="9" t="s">
        <v>4104</v>
      </c>
      <c r="D223" s="9" t="s">
        <v>886</v>
      </c>
      <c r="E223" s="8" t="s">
        <v>4105</v>
      </c>
      <c r="F223" s="62">
        <v>3021343</v>
      </c>
      <c r="G223" s="62">
        <v>1000000</v>
      </c>
      <c r="H223" s="9" t="s">
        <v>4106</v>
      </c>
    </row>
    <row r="224" spans="1:8" ht="79.2" x14ac:dyDescent="0.3">
      <c r="A224" s="14" t="s">
        <v>4107</v>
      </c>
      <c r="B224" s="9" t="s">
        <v>4108</v>
      </c>
      <c r="C224" s="9" t="s">
        <v>4109</v>
      </c>
      <c r="D224" s="9" t="s">
        <v>899</v>
      </c>
      <c r="E224" s="8" t="s">
        <v>4110</v>
      </c>
      <c r="F224" s="62">
        <v>4716097</v>
      </c>
      <c r="G224" s="62">
        <v>4000000</v>
      </c>
      <c r="H224" s="9" t="s">
        <v>4111</v>
      </c>
    </row>
    <row r="225" spans="1:8" ht="79.2" x14ac:dyDescent="0.3">
      <c r="A225" s="14" t="s">
        <v>4112</v>
      </c>
      <c r="B225" s="9" t="s">
        <v>4113</v>
      </c>
      <c r="C225" s="9" t="s">
        <v>2602</v>
      </c>
      <c r="D225" s="9" t="s">
        <v>905</v>
      </c>
      <c r="E225" s="8" t="s">
        <v>906</v>
      </c>
      <c r="F225" s="62">
        <v>4000000</v>
      </c>
      <c r="G225" s="62"/>
      <c r="H225" s="9" t="s">
        <v>4114</v>
      </c>
    </row>
    <row r="226" spans="1:8" ht="105.6" x14ac:dyDescent="0.3">
      <c r="A226" s="14" t="s">
        <v>4115</v>
      </c>
      <c r="B226" s="9" t="s">
        <v>4116</v>
      </c>
      <c r="C226" s="9" t="s">
        <v>4117</v>
      </c>
      <c r="D226" s="9" t="s">
        <v>905</v>
      </c>
      <c r="E226" s="8" t="s">
        <v>906</v>
      </c>
      <c r="F226" s="62">
        <v>2028484</v>
      </c>
      <c r="G226" s="62">
        <v>1000000</v>
      </c>
      <c r="H226" s="9" t="s">
        <v>4118</v>
      </c>
    </row>
    <row r="227" spans="1:8" ht="79.2" x14ac:dyDescent="0.3">
      <c r="A227" s="14" t="s">
        <v>4119</v>
      </c>
      <c r="B227" s="9" t="s">
        <v>4120</v>
      </c>
      <c r="C227" s="9" t="s">
        <v>2607</v>
      </c>
      <c r="D227" s="9" t="s">
        <v>920</v>
      </c>
      <c r="E227" s="8" t="s">
        <v>2607</v>
      </c>
      <c r="F227" s="62">
        <v>2942300</v>
      </c>
      <c r="G227" s="62">
        <v>250000</v>
      </c>
      <c r="H227" s="9" t="s">
        <v>4121</v>
      </c>
    </row>
    <row r="228" spans="1:8" ht="66" x14ac:dyDescent="0.3">
      <c r="A228" s="14" t="s">
        <v>4122</v>
      </c>
      <c r="B228" s="9" t="s">
        <v>4123</v>
      </c>
      <c r="C228" s="9" t="s">
        <v>2606</v>
      </c>
      <c r="D228" s="9" t="s">
        <v>920</v>
      </c>
      <c r="E228" s="8" t="s">
        <v>2610</v>
      </c>
      <c r="F228" s="62">
        <v>2000000</v>
      </c>
      <c r="G228" s="62">
        <v>2000000</v>
      </c>
      <c r="H228" s="9" t="s">
        <v>4124</v>
      </c>
    </row>
    <row r="229" spans="1:8" ht="79.2" x14ac:dyDescent="0.3">
      <c r="A229" s="14" t="s">
        <v>4125</v>
      </c>
      <c r="B229" s="9" t="s">
        <v>4126</v>
      </c>
      <c r="C229" s="9" t="s">
        <v>4127</v>
      </c>
      <c r="D229" s="9" t="s">
        <v>920</v>
      </c>
      <c r="E229" s="8" t="s">
        <v>2607</v>
      </c>
      <c r="F229" s="62">
        <v>1881000</v>
      </c>
      <c r="G229" s="62">
        <v>500000</v>
      </c>
      <c r="H229" s="9" t="s">
        <v>4128</v>
      </c>
    </row>
    <row r="230" spans="1:8" ht="105.6" x14ac:dyDescent="0.3">
      <c r="A230" s="14" t="s">
        <v>4129</v>
      </c>
      <c r="B230" s="9" t="s">
        <v>4130</v>
      </c>
      <c r="C230" s="9" t="s">
        <v>4131</v>
      </c>
      <c r="D230" s="9" t="s">
        <v>920</v>
      </c>
      <c r="E230" s="8" t="s">
        <v>2610</v>
      </c>
      <c r="F230" s="62">
        <v>3000000</v>
      </c>
      <c r="G230" s="62">
        <v>3000000</v>
      </c>
      <c r="H230" s="9" t="s">
        <v>4132</v>
      </c>
    </row>
    <row r="231" spans="1:8" ht="105.6" x14ac:dyDescent="0.3">
      <c r="A231" s="14" t="s">
        <v>4133</v>
      </c>
      <c r="B231" s="9" t="s">
        <v>4134</v>
      </c>
      <c r="C231" s="9" t="s">
        <v>4135</v>
      </c>
      <c r="D231" s="9" t="s">
        <v>927</v>
      </c>
      <c r="E231" s="8" t="s">
        <v>933</v>
      </c>
      <c r="F231" s="62">
        <v>5000000</v>
      </c>
      <c r="G231" s="62"/>
      <c r="H231" s="9" t="s">
        <v>4136</v>
      </c>
    </row>
    <row r="232" spans="1:8" ht="79.2" x14ac:dyDescent="0.3">
      <c r="A232" s="14" t="s">
        <v>4137</v>
      </c>
      <c r="B232" s="9" t="s">
        <v>4138</v>
      </c>
      <c r="C232" s="9" t="s">
        <v>2651</v>
      </c>
      <c r="D232" s="9" t="s">
        <v>927</v>
      </c>
      <c r="E232" s="8" t="s">
        <v>933</v>
      </c>
      <c r="F232" s="62">
        <v>1500000</v>
      </c>
      <c r="G232" s="62"/>
      <c r="H232" s="9" t="s">
        <v>4139</v>
      </c>
    </row>
    <row r="233" spans="1:8" ht="66" x14ac:dyDescent="0.3">
      <c r="A233" s="14" t="s">
        <v>4140</v>
      </c>
      <c r="B233" s="9" t="s">
        <v>4141</v>
      </c>
      <c r="C233" s="9" t="s">
        <v>951</v>
      </c>
      <c r="D233" s="9" t="s">
        <v>927</v>
      </c>
      <c r="E233" s="8" t="s">
        <v>933</v>
      </c>
      <c r="F233" s="62">
        <v>4000000</v>
      </c>
      <c r="G233" s="62"/>
      <c r="H233" s="9" t="s">
        <v>4142</v>
      </c>
    </row>
    <row r="234" spans="1:8" ht="79.2" x14ac:dyDescent="0.3">
      <c r="A234" s="14" t="s">
        <v>4143</v>
      </c>
      <c r="B234" s="9" t="s">
        <v>4144</v>
      </c>
      <c r="C234" s="9" t="s">
        <v>4145</v>
      </c>
      <c r="D234" s="9" t="s">
        <v>927</v>
      </c>
      <c r="E234" s="8" t="s">
        <v>933</v>
      </c>
      <c r="F234" s="62">
        <v>1500000</v>
      </c>
      <c r="G234" s="62"/>
      <c r="H234" s="9" t="s">
        <v>4146</v>
      </c>
    </row>
    <row r="235" spans="1:8" ht="92.4" x14ac:dyDescent="0.3">
      <c r="A235" s="14" t="s">
        <v>4147</v>
      </c>
      <c r="B235" s="9" t="s">
        <v>4148</v>
      </c>
      <c r="C235" s="9" t="s">
        <v>2627</v>
      </c>
      <c r="D235" s="9" t="s">
        <v>927</v>
      </c>
      <c r="E235" s="8" t="s">
        <v>2618</v>
      </c>
      <c r="F235" s="62">
        <v>2500000</v>
      </c>
      <c r="G235" s="62"/>
      <c r="H235" s="9" t="s">
        <v>4149</v>
      </c>
    </row>
    <row r="236" spans="1:8" ht="66" x14ac:dyDescent="0.3">
      <c r="A236" s="14" t="s">
        <v>4150</v>
      </c>
      <c r="B236" s="9" t="s">
        <v>4151</v>
      </c>
      <c r="C236" s="9" t="s">
        <v>4152</v>
      </c>
      <c r="D236" s="9" t="s">
        <v>927</v>
      </c>
      <c r="E236" s="8" t="s">
        <v>933</v>
      </c>
      <c r="F236" s="62">
        <v>5000000</v>
      </c>
      <c r="G236" s="62"/>
      <c r="H236" s="9" t="s">
        <v>4153</v>
      </c>
    </row>
    <row r="237" spans="1:8" ht="66" x14ac:dyDescent="0.3">
      <c r="A237" s="14" t="s">
        <v>4154</v>
      </c>
      <c r="B237" s="9" t="s">
        <v>4155</v>
      </c>
      <c r="C237" s="9" t="s">
        <v>951</v>
      </c>
      <c r="D237" s="9" t="s">
        <v>927</v>
      </c>
      <c r="E237" s="8" t="s">
        <v>933</v>
      </c>
      <c r="F237" s="62">
        <v>2000000</v>
      </c>
      <c r="G237" s="62"/>
      <c r="H237" s="9" t="s">
        <v>4156</v>
      </c>
    </row>
    <row r="238" spans="1:8" ht="105.6" x14ac:dyDescent="0.3">
      <c r="A238" s="14" t="s">
        <v>4157</v>
      </c>
      <c r="B238" s="9" t="s">
        <v>4158</v>
      </c>
      <c r="C238" s="9" t="s">
        <v>964</v>
      </c>
      <c r="D238" s="9" t="s">
        <v>927</v>
      </c>
      <c r="E238" s="8" t="s">
        <v>933</v>
      </c>
      <c r="F238" s="62">
        <v>5670000</v>
      </c>
      <c r="G238" s="62"/>
      <c r="H238" s="9" t="s">
        <v>4159</v>
      </c>
    </row>
    <row r="239" spans="1:8" ht="52.8" x14ac:dyDescent="0.3">
      <c r="A239" s="14" t="s">
        <v>4160</v>
      </c>
      <c r="B239" s="9" t="s">
        <v>4161</v>
      </c>
      <c r="C239" s="9" t="s">
        <v>4162</v>
      </c>
      <c r="D239" s="9" t="s">
        <v>927</v>
      </c>
      <c r="E239" s="8" t="s">
        <v>969</v>
      </c>
      <c r="F239" s="62">
        <v>750000</v>
      </c>
      <c r="G239" s="62">
        <v>500000</v>
      </c>
      <c r="H239" s="9" t="s">
        <v>4163</v>
      </c>
    </row>
    <row r="240" spans="1:8" ht="66" x14ac:dyDescent="0.3">
      <c r="A240" s="14" t="s">
        <v>4164</v>
      </c>
      <c r="B240" s="9" t="s">
        <v>4165</v>
      </c>
      <c r="C240" s="9" t="s">
        <v>4166</v>
      </c>
      <c r="D240" s="9" t="s">
        <v>927</v>
      </c>
      <c r="E240" s="8" t="s">
        <v>933</v>
      </c>
      <c r="F240" s="62">
        <v>4500000</v>
      </c>
      <c r="G240" s="62">
        <v>2000000</v>
      </c>
      <c r="H240" s="9" t="s">
        <v>4167</v>
      </c>
    </row>
    <row r="241" spans="1:8" ht="66" x14ac:dyDescent="0.3">
      <c r="A241" s="14" t="s">
        <v>4168</v>
      </c>
      <c r="B241" s="9" t="s">
        <v>4169</v>
      </c>
      <c r="C241" s="9" t="s">
        <v>4145</v>
      </c>
      <c r="D241" s="9" t="s">
        <v>927</v>
      </c>
      <c r="E241" s="8" t="s">
        <v>933</v>
      </c>
      <c r="F241" s="62">
        <v>5376583</v>
      </c>
      <c r="G241" s="62"/>
      <c r="H241" s="9" t="s">
        <v>4170</v>
      </c>
    </row>
    <row r="242" spans="1:8" ht="92.4" x14ac:dyDescent="0.3">
      <c r="A242" s="14" t="s">
        <v>4171</v>
      </c>
      <c r="B242" s="9" t="s">
        <v>4172</v>
      </c>
      <c r="C242" s="9" t="s">
        <v>4173</v>
      </c>
      <c r="D242" s="9" t="s">
        <v>927</v>
      </c>
      <c r="E242" s="8" t="s">
        <v>933</v>
      </c>
      <c r="F242" s="62">
        <v>1000000</v>
      </c>
      <c r="G242" s="62"/>
      <c r="H242" s="9" t="s">
        <v>4174</v>
      </c>
    </row>
    <row r="243" spans="1:8" ht="79.2" x14ac:dyDescent="0.3">
      <c r="A243" s="14" t="s">
        <v>4175</v>
      </c>
      <c r="B243" s="9" t="s">
        <v>981</v>
      </c>
      <c r="C243" s="9" t="s">
        <v>2657</v>
      </c>
      <c r="D243" s="9" t="s">
        <v>927</v>
      </c>
      <c r="E243" s="8" t="s">
        <v>933</v>
      </c>
      <c r="F243" s="62">
        <v>1500000</v>
      </c>
      <c r="G243" s="62">
        <v>500000</v>
      </c>
      <c r="H243" s="9" t="s">
        <v>4176</v>
      </c>
    </row>
    <row r="244" spans="1:8" ht="79.2" x14ac:dyDescent="0.3">
      <c r="A244" s="14" t="s">
        <v>4177</v>
      </c>
      <c r="B244" s="9" t="s">
        <v>4178</v>
      </c>
      <c r="C244" s="9" t="s">
        <v>4179</v>
      </c>
      <c r="D244" s="9" t="s">
        <v>927</v>
      </c>
      <c r="E244" s="8" t="s">
        <v>933</v>
      </c>
      <c r="F244" s="62">
        <v>4200000</v>
      </c>
      <c r="G244" s="62"/>
      <c r="H244" s="9" t="s">
        <v>4180</v>
      </c>
    </row>
    <row r="245" spans="1:8" ht="92.4" x14ac:dyDescent="0.3">
      <c r="A245" s="14" t="s">
        <v>4181</v>
      </c>
      <c r="B245" s="9" t="s">
        <v>4182</v>
      </c>
      <c r="C245" s="9" t="s">
        <v>4183</v>
      </c>
      <c r="D245" s="9" t="s">
        <v>927</v>
      </c>
      <c r="E245" s="8" t="s">
        <v>933</v>
      </c>
      <c r="F245" s="62">
        <v>4500000</v>
      </c>
      <c r="G245" s="62">
        <v>1500000</v>
      </c>
      <c r="H245" s="9" t="s">
        <v>4184</v>
      </c>
    </row>
    <row r="246" spans="1:8" ht="105.6" x14ac:dyDescent="0.3">
      <c r="A246" s="14" t="s">
        <v>4185</v>
      </c>
      <c r="B246" s="9" t="s">
        <v>4186</v>
      </c>
      <c r="C246" s="9" t="s">
        <v>4187</v>
      </c>
      <c r="D246" s="9" t="s">
        <v>991</v>
      </c>
      <c r="E246" s="8" t="s">
        <v>4187</v>
      </c>
      <c r="F246" s="62">
        <v>3420000</v>
      </c>
      <c r="G246" s="62">
        <v>1750000</v>
      </c>
      <c r="H246" s="9" t="s">
        <v>4188</v>
      </c>
    </row>
    <row r="247" spans="1:8" ht="79.2" x14ac:dyDescent="0.3">
      <c r="A247" s="14" t="s">
        <v>4189</v>
      </c>
      <c r="B247" s="9" t="s">
        <v>2672</v>
      </c>
      <c r="C247" s="9" t="s">
        <v>4190</v>
      </c>
      <c r="D247" s="9" t="s">
        <v>991</v>
      </c>
      <c r="E247" s="8" t="s">
        <v>2674</v>
      </c>
      <c r="F247" s="62">
        <v>2400000</v>
      </c>
      <c r="G247" s="62">
        <v>500000</v>
      </c>
      <c r="H247" s="9" t="s">
        <v>4191</v>
      </c>
    </row>
    <row r="248" spans="1:8" ht="105.6" x14ac:dyDescent="0.3">
      <c r="A248" s="14" t="s">
        <v>4192</v>
      </c>
      <c r="B248" s="9" t="s">
        <v>4193</v>
      </c>
      <c r="C248" s="9" t="s">
        <v>1011</v>
      </c>
      <c r="D248" s="9" t="s">
        <v>991</v>
      </c>
      <c r="E248" s="8" t="s">
        <v>992</v>
      </c>
      <c r="F248" s="62">
        <v>4000000</v>
      </c>
      <c r="G248" s="62">
        <v>500000</v>
      </c>
      <c r="H248" s="9" t="s">
        <v>4194</v>
      </c>
    </row>
    <row r="249" spans="1:8" ht="118.8" x14ac:dyDescent="0.3">
      <c r="A249" s="14" t="s">
        <v>4195</v>
      </c>
      <c r="B249" s="9" t="s">
        <v>4196</v>
      </c>
      <c r="C249" s="9" t="s">
        <v>4197</v>
      </c>
      <c r="D249" s="9" t="s">
        <v>991</v>
      </c>
      <c r="E249" s="8" t="s">
        <v>992</v>
      </c>
      <c r="F249" s="62">
        <v>1226001</v>
      </c>
      <c r="G249" s="62">
        <v>1200000</v>
      </c>
      <c r="H249" s="9" t="s">
        <v>4198</v>
      </c>
    </row>
    <row r="250" spans="1:8" ht="66" x14ac:dyDescent="0.3">
      <c r="A250" s="14" t="s">
        <v>4199</v>
      </c>
      <c r="B250" s="9" t="s">
        <v>4200</v>
      </c>
      <c r="C250" s="9" t="s">
        <v>4201</v>
      </c>
      <c r="D250" s="9" t="s">
        <v>991</v>
      </c>
      <c r="E250" s="8" t="s">
        <v>992</v>
      </c>
      <c r="F250" s="62">
        <v>700000</v>
      </c>
      <c r="G250" s="62"/>
      <c r="H250" s="9" t="s">
        <v>4202</v>
      </c>
    </row>
    <row r="251" spans="1:8" ht="79.2" x14ac:dyDescent="0.3">
      <c r="A251" s="14" t="s">
        <v>4203</v>
      </c>
      <c r="B251" s="9" t="s">
        <v>2691</v>
      </c>
      <c r="C251" s="9" t="s">
        <v>4204</v>
      </c>
      <c r="D251" s="9" t="s">
        <v>991</v>
      </c>
      <c r="E251" s="8" t="s">
        <v>2693</v>
      </c>
      <c r="F251" s="62">
        <v>500000</v>
      </c>
      <c r="G251" s="62">
        <v>500000</v>
      </c>
      <c r="H251" s="9" t="s">
        <v>4205</v>
      </c>
    </row>
    <row r="252" spans="1:8" ht="79.2" x14ac:dyDescent="0.3">
      <c r="A252" s="14" t="s">
        <v>4206</v>
      </c>
      <c r="B252" s="9" t="s">
        <v>4207</v>
      </c>
      <c r="C252" s="9" t="s">
        <v>4208</v>
      </c>
      <c r="D252" s="9" t="s">
        <v>991</v>
      </c>
      <c r="E252" s="8" t="s">
        <v>992</v>
      </c>
      <c r="F252" s="62">
        <v>2000000</v>
      </c>
      <c r="G252" s="62">
        <v>500000</v>
      </c>
      <c r="H252" s="9" t="s">
        <v>4209</v>
      </c>
    </row>
    <row r="253" spans="1:8" ht="105.6" x14ac:dyDescent="0.3">
      <c r="A253" s="14" t="s">
        <v>4210</v>
      </c>
      <c r="B253" s="9" t="s">
        <v>4211</v>
      </c>
      <c r="C253" s="9" t="s">
        <v>4212</v>
      </c>
      <c r="D253" s="9" t="s">
        <v>1038</v>
      </c>
      <c r="E253" s="8" t="s">
        <v>1043</v>
      </c>
      <c r="F253" s="62">
        <v>3000000</v>
      </c>
      <c r="G253" s="62">
        <v>1500000</v>
      </c>
      <c r="H253" s="9" t="s">
        <v>4213</v>
      </c>
    </row>
    <row r="254" spans="1:8" ht="118.8" x14ac:dyDescent="0.3">
      <c r="A254" s="14" t="s">
        <v>4214</v>
      </c>
      <c r="B254" s="9" t="s">
        <v>4215</v>
      </c>
      <c r="C254" s="9" t="s">
        <v>4216</v>
      </c>
      <c r="D254" s="9" t="s">
        <v>1038</v>
      </c>
      <c r="E254" s="8" t="s">
        <v>1049</v>
      </c>
      <c r="F254" s="62">
        <v>2000000</v>
      </c>
      <c r="G254" s="62"/>
      <c r="H254" s="9" t="s">
        <v>4217</v>
      </c>
    </row>
    <row r="255" spans="1:8" ht="66" x14ac:dyDescent="0.3">
      <c r="A255" s="14" t="s">
        <v>4218</v>
      </c>
      <c r="B255" s="9" t="s">
        <v>4219</v>
      </c>
      <c r="C255" s="9" t="s">
        <v>4212</v>
      </c>
      <c r="D255" s="9" t="s">
        <v>1038</v>
      </c>
      <c r="E255" s="8" t="s">
        <v>1049</v>
      </c>
      <c r="F255" s="62">
        <v>1750000</v>
      </c>
      <c r="G255" s="62"/>
      <c r="H255" s="9" t="s">
        <v>4220</v>
      </c>
    </row>
    <row r="256" spans="1:8" ht="66" x14ac:dyDescent="0.3">
      <c r="A256" s="14" t="s">
        <v>4221</v>
      </c>
      <c r="B256" s="9" t="s">
        <v>4222</v>
      </c>
      <c r="C256" s="9" t="s">
        <v>4223</v>
      </c>
      <c r="D256" s="9" t="s">
        <v>1038</v>
      </c>
      <c r="E256" s="8" t="s">
        <v>1043</v>
      </c>
      <c r="F256" s="62">
        <v>1000000</v>
      </c>
      <c r="G256" s="62"/>
      <c r="H256" s="9" t="s">
        <v>4224</v>
      </c>
    </row>
    <row r="257" spans="1:8" ht="66" x14ac:dyDescent="0.3">
      <c r="A257" s="14" t="s">
        <v>4225</v>
      </c>
      <c r="B257" s="9" t="s">
        <v>4226</v>
      </c>
      <c r="C257" s="9" t="s">
        <v>4227</v>
      </c>
      <c r="D257" s="9" t="s">
        <v>1038</v>
      </c>
      <c r="E257" s="8" t="s">
        <v>4228</v>
      </c>
      <c r="F257" s="62">
        <v>7000000</v>
      </c>
      <c r="G257" s="62">
        <v>1500000</v>
      </c>
      <c r="H257" s="9" t="s">
        <v>4229</v>
      </c>
    </row>
    <row r="258" spans="1:8" ht="105.6" x14ac:dyDescent="0.3">
      <c r="A258" s="14" t="s">
        <v>4230</v>
      </c>
      <c r="B258" s="9" t="s">
        <v>4231</v>
      </c>
      <c r="C258" s="9" t="s">
        <v>1059</v>
      </c>
      <c r="D258" s="9" t="s">
        <v>1055</v>
      </c>
      <c r="E258" s="8" t="s">
        <v>1060</v>
      </c>
      <c r="F258" s="62">
        <v>8780000</v>
      </c>
      <c r="G258" s="62">
        <v>2000000</v>
      </c>
      <c r="H258" s="9" t="s">
        <v>4232</v>
      </c>
    </row>
    <row r="259" spans="1:8" ht="66" x14ac:dyDescent="0.3">
      <c r="A259" s="14" t="s">
        <v>4233</v>
      </c>
      <c r="B259" s="9" t="s">
        <v>4234</v>
      </c>
      <c r="C259" s="9" t="s">
        <v>4235</v>
      </c>
      <c r="D259" s="9" t="s">
        <v>1055</v>
      </c>
      <c r="E259" s="8" t="s">
        <v>1070</v>
      </c>
      <c r="F259" s="62">
        <v>2500000</v>
      </c>
      <c r="G259" s="62">
        <v>500000</v>
      </c>
      <c r="H259" s="9" t="s">
        <v>4236</v>
      </c>
    </row>
    <row r="260" spans="1:8" ht="79.2" x14ac:dyDescent="0.3">
      <c r="A260" s="14" t="s">
        <v>4237</v>
      </c>
      <c r="B260" s="9" t="s">
        <v>4238</v>
      </c>
      <c r="C260" s="9" t="s">
        <v>4239</v>
      </c>
      <c r="D260" s="9" t="s">
        <v>1075</v>
      </c>
      <c r="E260" s="8" t="s">
        <v>2716</v>
      </c>
      <c r="F260" s="62">
        <v>500000</v>
      </c>
      <c r="G260" s="62">
        <v>500000</v>
      </c>
      <c r="H260" s="9" t="s">
        <v>4240</v>
      </c>
    </row>
    <row r="261" spans="1:8" ht="79.2" x14ac:dyDescent="0.3">
      <c r="A261" s="14" t="s">
        <v>4241</v>
      </c>
      <c r="B261" s="9" t="s">
        <v>4242</v>
      </c>
      <c r="C261" s="9" t="s">
        <v>2734</v>
      </c>
      <c r="D261" s="9" t="s">
        <v>1075</v>
      </c>
      <c r="E261" s="8" t="s">
        <v>2716</v>
      </c>
      <c r="F261" s="62">
        <v>1000000</v>
      </c>
      <c r="G261" s="62">
        <v>250000</v>
      </c>
      <c r="H261" s="9" t="s">
        <v>4243</v>
      </c>
    </row>
    <row r="262" spans="1:8" ht="52.8" x14ac:dyDescent="0.3">
      <c r="A262" s="14" t="s">
        <v>4244</v>
      </c>
      <c r="B262" s="9" t="s">
        <v>4245</v>
      </c>
      <c r="C262" s="9" t="s">
        <v>4246</v>
      </c>
      <c r="D262" s="9" t="s">
        <v>1075</v>
      </c>
      <c r="E262" s="8" t="s">
        <v>4247</v>
      </c>
      <c r="F262" s="62">
        <v>2500000</v>
      </c>
      <c r="G262" s="62">
        <v>2500000</v>
      </c>
      <c r="H262" s="9" t="s">
        <v>4248</v>
      </c>
    </row>
    <row r="263" spans="1:8" ht="92.4" x14ac:dyDescent="0.3">
      <c r="A263" s="14" t="s">
        <v>4249</v>
      </c>
      <c r="B263" s="9" t="s">
        <v>4250</v>
      </c>
      <c r="C263" s="9" t="s">
        <v>4251</v>
      </c>
      <c r="D263" s="9" t="s">
        <v>1075</v>
      </c>
      <c r="E263" s="8" t="s">
        <v>2731</v>
      </c>
      <c r="F263" s="62">
        <v>2161200</v>
      </c>
      <c r="G263" s="62"/>
      <c r="H263" s="9" t="s">
        <v>4252</v>
      </c>
    </row>
    <row r="264" spans="1:8" ht="79.2" x14ac:dyDescent="0.3">
      <c r="A264" s="14" t="s">
        <v>4253</v>
      </c>
      <c r="B264" s="9" t="s">
        <v>4254</v>
      </c>
      <c r="C264" s="9" t="s">
        <v>4255</v>
      </c>
      <c r="D264" s="9" t="s">
        <v>1075</v>
      </c>
      <c r="E264" s="8" t="s">
        <v>2716</v>
      </c>
      <c r="F264" s="62">
        <v>3000000</v>
      </c>
      <c r="G264" s="62">
        <v>1000000</v>
      </c>
      <c r="H264" s="9" t="s">
        <v>4256</v>
      </c>
    </row>
    <row r="265" spans="1:8" ht="92.4" x14ac:dyDescent="0.3">
      <c r="A265" s="14" t="s">
        <v>4257</v>
      </c>
      <c r="B265" s="9" t="s">
        <v>4258</v>
      </c>
      <c r="C265" s="9" t="s">
        <v>4259</v>
      </c>
      <c r="D265" s="9" t="s">
        <v>1075</v>
      </c>
      <c r="E265" s="8" t="s">
        <v>2716</v>
      </c>
      <c r="F265" s="62">
        <v>1500000</v>
      </c>
      <c r="G265" s="62">
        <v>500000</v>
      </c>
      <c r="H265" s="9" t="s">
        <v>4260</v>
      </c>
    </row>
    <row r="266" spans="1:8" ht="79.2" x14ac:dyDescent="0.3">
      <c r="A266" s="14" t="s">
        <v>4261</v>
      </c>
      <c r="B266" s="9" t="s">
        <v>4262</v>
      </c>
      <c r="C266" s="9" t="s">
        <v>4263</v>
      </c>
      <c r="D266" s="9" t="s">
        <v>1075</v>
      </c>
      <c r="E266" s="8" t="s">
        <v>4263</v>
      </c>
      <c r="F266" s="62">
        <v>5000000</v>
      </c>
      <c r="G266" s="62">
        <v>1000000</v>
      </c>
      <c r="H266" s="9" t="s">
        <v>4264</v>
      </c>
    </row>
    <row r="267" spans="1:8" ht="105.6" x14ac:dyDescent="0.3">
      <c r="A267" s="14" t="s">
        <v>4265</v>
      </c>
      <c r="B267" s="9" t="s">
        <v>4266</v>
      </c>
      <c r="C267" s="9" t="s">
        <v>4267</v>
      </c>
      <c r="D267" s="9" t="s">
        <v>1086</v>
      </c>
      <c r="E267" s="8" t="s">
        <v>4268</v>
      </c>
      <c r="F267" s="62">
        <v>3000000</v>
      </c>
      <c r="G267" s="62">
        <v>1000000</v>
      </c>
      <c r="H267" s="9" t="s">
        <v>4269</v>
      </c>
    </row>
    <row r="268" spans="1:8" ht="52.8" x14ac:dyDescent="0.3">
      <c r="A268" s="14" t="s">
        <v>4270</v>
      </c>
      <c r="B268" s="9" t="s">
        <v>4271</v>
      </c>
      <c r="C268" s="9" t="s">
        <v>1142</v>
      </c>
      <c r="D268" s="9" t="s">
        <v>1086</v>
      </c>
      <c r="E268" s="8" t="s">
        <v>1142</v>
      </c>
      <c r="F268" s="62">
        <v>3000000</v>
      </c>
      <c r="G268" s="62"/>
      <c r="H268" s="9" t="s">
        <v>4272</v>
      </c>
    </row>
    <row r="269" spans="1:8" ht="52.8" x14ac:dyDescent="0.3">
      <c r="A269" s="14" t="s">
        <v>4273</v>
      </c>
      <c r="B269" s="9" t="s">
        <v>4274</v>
      </c>
      <c r="C269" s="9" t="s">
        <v>2746</v>
      </c>
      <c r="D269" s="9" t="s">
        <v>1086</v>
      </c>
      <c r="E269" s="8" t="s">
        <v>2747</v>
      </c>
      <c r="F269" s="62">
        <v>750000</v>
      </c>
      <c r="G269" s="62"/>
      <c r="H269" s="9" t="s">
        <v>4275</v>
      </c>
    </row>
    <row r="270" spans="1:8" ht="105.6" x14ac:dyDescent="0.3">
      <c r="A270" s="14" t="s">
        <v>4276</v>
      </c>
      <c r="B270" s="9" t="s">
        <v>4277</v>
      </c>
      <c r="C270" s="9" t="s">
        <v>2753</v>
      </c>
      <c r="D270" s="9" t="s">
        <v>1086</v>
      </c>
      <c r="E270" s="8" t="s">
        <v>1087</v>
      </c>
      <c r="F270" s="62">
        <v>10000000</v>
      </c>
      <c r="G270" s="62">
        <v>2000000</v>
      </c>
      <c r="H270" s="9" t="s">
        <v>4278</v>
      </c>
    </row>
    <row r="271" spans="1:8" ht="52.8" x14ac:dyDescent="0.3">
      <c r="A271" s="14" t="s">
        <v>4279</v>
      </c>
      <c r="B271" s="9" t="s">
        <v>4280</v>
      </c>
      <c r="C271" s="9" t="s">
        <v>4281</v>
      </c>
      <c r="D271" s="9" t="s">
        <v>1086</v>
      </c>
      <c r="E271" s="8" t="s">
        <v>4282</v>
      </c>
      <c r="F271" s="62">
        <v>1750000</v>
      </c>
      <c r="G271" s="62">
        <v>1000000</v>
      </c>
      <c r="H271" s="9" t="s">
        <v>4283</v>
      </c>
    </row>
    <row r="272" spans="1:8" ht="79.2" x14ac:dyDescent="0.3">
      <c r="A272" s="14" t="s">
        <v>4284</v>
      </c>
      <c r="B272" s="9" t="s">
        <v>4285</v>
      </c>
      <c r="C272" s="9" t="s">
        <v>4286</v>
      </c>
      <c r="D272" s="9" t="s">
        <v>1086</v>
      </c>
      <c r="E272" s="8" t="s">
        <v>1087</v>
      </c>
      <c r="F272" s="62">
        <v>4000000</v>
      </c>
      <c r="G272" s="62">
        <v>1000000</v>
      </c>
      <c r="H272" s="9" t="s">
        <v>4287</v>
      </c>
    </row>
    <row r="273" spans="1:8" ht="105.6" x14ac:dyDescent="0.3">
      <c r="A273" s="14" t="s">
        <v>4288</v>
      </c>
      <c r="B273" s="9" t="s">
        <v>4289</v>
      </c>
      <c r="C273" s="9" t="s">
        <v>4290</v>
      </c>
      <c r="D273" s="9" t="s">
        <v>1086</v>
      </c>
      <c r="E273" s="8" t="s">
        <v>4291</v>
      </c>
      <c r="F273" s="62">
        <v>2900000</v>
      </c>
      <c r="G273" s="62">
        <v>1000000</v>
      </c>
      <c r="H273" s="9" t="s">
        <v>4292</v>
      </c>
    </row>
    <row r="274" spans="1:8" ht="118.8" x14ac:dyDescent="0.3">
      <c r="A274" s="14" t="s">
        <v>4293</v>
      </c>
      <c r="B274" s="9" t="s">
        <v>4294</v>
      </c>
      <c r="C274" s="9" t="s">
        <v>4295</v>
      </c>
      <c r="D274" s="9" t="s">
        <v>1086</v>
      </c>
      <c r="E274" s="8" t="s">
        <v>1087</v>
      </c>
      <c r="F274" s="62">
        <v>1500000</v>
      </c>
      <c r="G274" s="62">
        <v>500000</v>
      </c>
      <c r="H274" s="9" t="s">
        <v>4296</v>
      </c>
    </row>
    <row r="275" spans="1:8" ht="132" x14ac:dyDescent="0.3">
      <c r="A275" s="14" t="s">
        <v>4297</v>
      </c>
      <c r="B275" s="9" t="s">
        <v>4298</v>
      </c>
      <c r="C275" s="9" t="s">
        <v>2742</v>
      </c>
      <c r="D275" s="9" t="s">
        <v>1086</v>
      </c>
      <c r="E275" s="8" t="s">
        <v>1117</v>
      </c>
      <c r="F275" s="62">
        <v>5000000</v>
      </c>
      <c r="G275" s="62">
        <v>2250000</v>
      </c>
      <c r="H275" s="9" t="s">
        <v>4299</v>
      </c>
    </row>
    <row r="276" spans="1:8" ht="105.6" x14ac:dyDescent="0.3">
      <c r="A276" s="14" t="s">
        <v>4300</v>
      </c>
      <c r="B276" s="9" t="s">
        <v>4301</v>
      </c>
      <c r="C276" s="9" t="s">
        <v>1142</v>
      </c>
      <c r="D276" s="9" t="s">
        <v>1086</v>
      </c>
      <c r="E276" s="8" t="s">
        <v>1142</v>
      </c>
      <c r="F276" s="62">
        <v>3000000</v>
      </c>
      <c r="G276" s="62"/>
      <c r="H276" s="9" t="s">
        <v>4302</v>
      </c>
    </row>
    <row r="277" spans="1:8" ht="52.8" x14ac:dyDescent="0.3">
      <c r="A277" s="14" t="s">
        <v>4303</v>
      </c>
      <c r="B277" s="9" t="s">
        <v>4304</v>
      </c>
      <c r="C277" s="9" t="s">
        <v>2742</v>
      </c>
      <c r="D277" s="9" t="s">
        <v>1086</v>
      </c>
      <c r="E277" s="8" t="s">
        <v>1136</v>
      </c>
      <c r="F277" s="62">
        <v>2500000</v>
      </c>
      <c r="G277" s="62"/>
      <c r="H277" s="9" t="s">
        <v>4305</v>
      </c>
    </row>
    <row r="278" spans="1:8" ht="66" x14ac:dyDescent="0.3">
      <c r="A278" s="14" t="s">
        <v>4306</v>
      </c>
      <c r="B278" s="9" t="s">
        <v>4307</v>
      </c>
      <c r="C278" s="9" t="s">
        <v>4267</v>
      </c>
      <c r="D278" s="9" t="s">
        <v>1086</v>
      </c>
      <c r="E278" s="8" t="s">
        <v>4308</v>
      </c>
      <c r="F278" s="62">
        <v>1500000</v>
      </c>
      <c r="G278" s="62"/>
      <c r="H278" s="9" t="s">
        <v>4309</v>
      </c>
    </row>
    <row r="279" spans="1:8" ht="105.6" x14ac:dyDescent="0.3">
      <c r="A279" s="14" t="s">
        <v>4310</v>
      </c>
      <c r="B279" s="9" t="s">
        <v>4311</v>
      </c>
      <c r="C279" s="9" t="s">
        <v>4312</v>
      </c>
      <c r="D279" s="9" t="s">
        <v>1086</v>
      </c>
      <c r="E279" s="8" t="s">
        <v>1092</v>
      </c>
      <c r="F279" s="62">
        <v>1000000</v>
      </c>
      <c r="G279" s="62"/>
      <c r="H279" s="9" t="s">
        <v>4313</v>
      </c>
    </row>
    <row r="280" spans="1:8" ht="79.2" x14ac:dyDescent="0.3">
      <c r="A280" s="14" t="s">
        <v>4314</v>
      </c>
      <c r="B280" s="9" t="s">
        <v>1161</v>
      </c>
      <c r="C280" s="9" t="s">
        <v>4315</v>
      </c>
      <c r="D280" s="9" t="s">
        <v>1157</v>
      </c>
      <c r="E280" s="8" t="s">
        <v>1163</v>
      </c>
      <c r="F280" s="62">
        <v>1000000</v>
      </c>
      <c r="G280" s="62"/>
      <c r="H280" s="9" t="s">
        <v>4316</v>
      </c>
    </row>
    <row r="281" spans="1:8" ht="92.4" x14ac:dyDescent="0.3">
      <c r="A281" s="14" t="s">
        <v>4317</v>
      </c>
      <c r="B281" s="9" t="s">
        <v>4318</v>
      </c>
      <c r="C281" s="9" t="s">
        <v>2779</v>
      </c>
      <c r="D281" s="9" t="s">
        <v>1157</v>
      </c>
      <c r="E281" s="8" t="s">
        <v>1158</v>
      </c>
      <c r="F281" s="62">
        <v>3000000</v>
      </c>
      <c r="G281" s="62">
        <v>2000000</v>
      </c>
      <c r="H281" s="9" t="s">
        <v>4319</v>
      </c>
    </row>
    <row r="282" spans="1:8" ht="79.2" x14ac:dyDescent="0.3">
      <c r="A282" s="14" t="s">
        <v>4320</v>
      </c>
      <c r="B282" s="9" t="s">
        <v>4321</v>
      </c>
      <c r="C282" s="9" t="s">
        <v>1172</v>
      </c>
      <c r="D282" s="9" t="s">
        <v>1157</v>
      </c>
      <c r="E282" s="8" t="s">
        <v>1173</v>
      </c>
      <c r="F282" s="62">
        <v>760250</v>
      </c>
      <c r="G282" s="62"/>
      <c r="H282" s="9" t="s">
        <v>4322</v>
      </c>
    </row>
    <row r="283" spans="1:8" ht="92.4" x14ac:dyDescent="0.3">
      <c r="A283" s="14" t="s">
        <v>4323</v>
      </c>
      <c r="B283" s="9" t="s">
        <v>4324</v>
      </c>
      <c r="C283" s="9" t="s">
        <v>2788</v>
      </c>
      <c r="D283" s="9" t="s">
        <v>1157</v>
      </c>
      <c r="E283" s="8" t="s">
        <v>2788</v>
      </c>
      <c r="F283" s="62">
        <v>1144954</v>
      </c>
      <c r="G283" s="62">
        <v>1000000</v>
      </c>
      <c r="H283" s="9" t="s">
        <v>4325</v>
      </c>
    </row>
    <row r="284" spans="1:8" ht="66" x14ac:dyDescent="0.3">
      <c r="A284" s="14" t="s">
        <v>4326</v>
      </c>
      <c r="B284" s="9" t="s">
        <v>4327</v>
      </c>
      <c r="C284" s="9" t="s">
        <v>2378</v>
      </c>
      <c r="D284" s="9" t="s">
        <v>1157</v>
      </c>
      <c r="E284" s="8" t="s">
        <v>1158</v>
      </c>
      <c r="F284" s="62">
        <v>4300000</v>
      </c>
      <c r="G284" s="62"/>
      <c r="H284" s="9" t="s">
        <v>4328</v>
      </c>
    </row>
    <row r="285" spans="1:8" ht="79.2" x14ac:dyDescent="0.3">
      <c r="A285" s="14" t="s">
        <v>4329</v>
      </c>
      <c r="B285" s="9" t="s">
        <v>4330</v>
      </c>
      <c r="C285" s="9" t="s">
        <v>4331</v>
      </c>
      <c r="D285" s="9" t="s">
        <v>1178</v>
      </c>
      <c r="E285" s="8" t="s">
        <v>1188</v>
      </c>
      <c r="F285" s="62">
        <v>2500000</v>
      </c>
      <c r="G285" s="62"/>
      <c r="H285" s="9" t="s">
        <v>4332</v>
      </c>
    </row>
    <row r="286" spans="1:8" ht="66" x14ac:dyDescent="0.3">
      <c r="A286" s="14" t="s">
        <v>4333</v>
      </c>
      <c r="B286" s="9" t="s">
        <v>4334</v>
      </c>
      <c r="C286" s="9" t="s">
        <v>4335</v>
      </c>
      <c r="D286" s="9" t="s">
        <v>1178</v>
      </c>
      <c r="E286" s="8" t="s">
        <v>1188</v>
      </c>
      <c r="F286" s="62">
        <v>4000000</v>
      </c>
      <c r="G286" s="62">
        <v>1000000</v>
      </c>
      <c r="H286" s="9" t="s">
        <v>4336</v>
      </c>
    </row>
    <row r="287" spans="1:8" ht="79.2" x14ac:dyDescent="0.3">
      <c r="A287" s="14" t="s">
        <v>4337</v>
      </c>
      <c r="B287" s="9" t="s">
        <v>4338</v>
      </c>
      <c r="C287" s="9" t="s">
        <v>4339</v>
      </c>
      <c r="D287" s="9" t="s">
        <v>1178</v>
      </c>
      <c r="E287" s="8" t="s">
        <v>4340</v>
      </c>
      <c r="F287" s="62">
        <v>489200</v>
      </c>
      <c r="G287" s="62">
        <v>489200</v>
      </c>
      <c r="H287" s="9" t="s">
        <v>4341</v>
      </c>
    </row>
    <row r="288" spans="1:8" ht="52.8" x14ac:dyDescent="0.3">
      <c r="A288" s="14" t="s">
        <v>4342</v>
      </c>
      <c r="B288" s="9" t="s">
        <v>4343</v>
      </c>
      <c r="C288" s="9" t="s">
        <v>2798</v>
      </c>
      <c r="D288" s="9" t="s">
        <v>1193</v>
      </c>
      <c r="E288" s="8" t="s">
        <v>4344</v>
      </c>
      <c r="F288" s="62">
        <v>1500000</v>
      </c>
      <c r="G288" s="62"/>
      <c r="H288" s="9" t="s">
        <v>4345</v>
      </c>
    </row>
    <row r="289" spans="1:8" ht="66" x14ac:dyDescent="0.3">
      <c r="A289" s="14" t="s">
        <v>4346</v>
      </c>
      <c r="B289" s="9" t="s">
        <v>2794</v>
      </c>
      <c r="C289" s="9" t="s">
        <v>2795</v>
      </c>
      <c r="D289" s="9" t="s">
        <v>1193</v>
      </c>
      <c r="E289" s="8" t="s">
        <v>1199</v>
      </c>
      <c r="F289" s="62">
        <v>3900000</v>
      </c>
      <c r="G289" s="62">
        <v>2500000</v>
      </c>
      <c r="H289" s="9" t="s">
        <v>4347</v>
      </c>
    </row>
    <row r="290" spans="1:8" ht="66" x14ac:dyDescent="0.3">
      <c r="A290" s="14" t="s">
        <v>4348</v>
      </c>
      <c r="B290" s="9" t="s">
        <v>4349</v>
      </c>
      <c r="C290" s="9" t="s">
        <v>2804</v>
      </c>
      <c r="D290" s="9" t="s">
        <v>1193</v>
      </c>
      <c r="E290" s="8" t="s">
        <v>2805</v>
      </c>
      <c r="F290" s="62">
        <v>1500000</v>
      </c>
      <c r="G290" s="62"/>
      <c r="H290" s="9" t="s">
        <v>4350</v>
      </c>
    </row>
    <row r="291" spans="1:8" ht="118.8" x14ac:dyDescent="0.3">
      <c r="A291" s="14" t="s">
        <v>4351</v>
      </c>
      <c r="B291" s="9" t="s">
        <v>4352</v>
      </c>
      <c r="C291" s="9" t="s">
        <v>4353</v>
      </c>
      <c r="D291" s="9" t="s">
        <v>4354</v>
      </c>
      <c r="E291" s="8" t="s">
        <v>4355</v>
      </c>
      <c r="F291" s="62">
        <v>4220000</v>
      </c>
      <c r="G291" s="62">
        <v>2500000</v>
      </c>
      <c r="H291" s="9" t="s">
        <v>4356</v>
      </c>
    </row>
    <row r="292" spans="1:8" ht="52.8" x14ac:dyDescent="0.3">
      <c r="A292" s="14" t="s">
        <v>4357</v>
      </c>
      <c r="B292" s="9" t="s">
        <v>2810</v>
      </c>
      <c r="C292" s="9" t="s">
        <v>1210</v>
      </c>
      <c r="D292" s="9" t="s">
        <v>1211</v>
      </c>
      <c r="E292" s="8" t="s">
        <v>1212</v>
      </c>
      <c r="F292" s="62">
        <v>5000000</v>
      </c>
      <c r="G292" s="62"/>
      <c r="H292" s="9" t="s">
        <v>4358</v>
      </c>
    </row>
    <row r="293" spans="1:8" ht="66" x14ac:dyDescent="0.3">
      <c r="A293" s="14" t="s">
        <v>4359</v>
      </c>
      <c r="B293" s="9" t="s">
        <v>4360</v>
      </c>
      <c r="C293" s="9" t="s">
        <v>1210</v>
      </c>
      <c r="D293" s="9" t="s">
        <v>1211</v>
      </c>
      <c r="E293" s="8" t="s">
        <v>1212</v>
      </c>
      <c r="F293" s="62">
        <v>8500000</v>
      </c>
      <c r="G293" s="62">
        <v>1000000</v>
      </c>
      <c r="H293" s="9" t="s">
        <v>4361</v>
      </c>
    </row>
    <row r="294" spans="1:8" ht="79.2" x14ac:dyDescent="0.3">
      <c r="A294" s="14" t="s">
        <v>4362</v>
      </c>
      <c r="B294" s="9" t="s">
        <v>2813</v>
      </c>
      <c r="C294" s="9" t="s">
        <v>1210</v>
      </c>
      <c r="D294" s="9" t="s">
        <v>1211</v>
      </c>
      <c r="E294" s="8" t="s">
        <v>2814</v>
      </c>
      <c r="F294" s="62">
        <v>788320</v>
      </c>
      <c r="G294" s="62"/>
      <c r="H294" s="9" t="s">
        <v>4363</v>
      </c>
    </row>
    <row r="295" spans="1:8" ht="79.2" x14ac:dyDescent="0.3">
      <c r="A295" s="14" t="s">
        <v>4364</v>
      </c>
      <c r="B295" s="9" t="s">
        <v>4365</v>
      </c>
      <c r="C295" s="9" t="s">
        <v>1217</v>
      </c>
      <c r="D295" s="9" t="s">
        <v>1211</v>
      </c>
      <c r="E295" s="8" t="s">
        <v>1217</v>
      </c>
      <c r="F295" s="62">
        <v>3800000</v>
      </c>
      <c r="G295" s="62"/>
      <c r="H295" s="9" t="s">
        <v>4366</v>
      </c>
    </row>
    <row r="296" spans="1:8" ht="52.8" x14ac:dyDescent="0.3">
      <c r="A296" s="14" t="s">
        <v>4367</v>
      </c>
      <c r="B296" s="9" t="s">
        <v>4368</v>
      </c>
      <c r="C296" s="9" t="s">
        <v>1222</v>
      </c>
      <c r="D296" s="9" t="s">
        <v>1211</v>
      </c>
      <c r="E296" s="8" t="s">
        <v>1222</v>
      </c>
      <c r="F296" s="62">
        <v>5000000</v>
      </c>
      <c r="G296" s="62"/>
      <c r="H296" s="9" t="s">
        <v>4369</v>
      </c>
    </row>
    <row r="297" spans="1:8" ht="52.8" x14ac:dyDescent="0.3">
      <c r="A297" s="14" t="s">
        <v>4370</v>
      </c>
      <c r="B297" s="9" t="s">
        <v>4371</v>
      </c>
      <c r="C297" s="9" t="s">
        <v>1210</v>
      </c>
      <c r="D297" s="9" t="s">
        <v>1211</v>
      </c>
      <c r="E297" s="8" t="s">
        <v>1222</v>
      </c>
      <c r="F297" s="62">
        <v>18000000</v>
      </c>
      <c r="G297" s="62"/>
      <c r="H297" s="9" t="s">
        <v>4372</v>
      </c>
    </row>
    <row r="298" spans="1:8" ht="92.4" x14ac:dyDescent="0.3">
      <c r="A298" s="14" t="s">
        <v>4373</v>
      </c>
      <c r="B298" s="9" t="s">
        <v>4374</v>
      </c>
      <c r="C298" s="9" t="s">
        <v>4375</v>
      </c>
      <c r="D298" s="9" t="s">
        <v>1211</v>
      </c>
      <c r="E298" s="8" t="s">
        <v>4375</v>
      </c>
      <c r="F298" s="62">
        <v>2500000</v>
      </c>
      <c r="G298" s="62">
        <v>1000000</v>
      </c>
      <c r="H298" s="9" t="s">
        <v>4376</v>
      </c>
    </row>
    <row r="299" spans="1:8" ht="39.6" x14ac:dyDescent="0.3">
      <c r="A299" s="14" t="s">
        <v>4377</v>
      </c>
      <c r="B299" s="9" t="s">
        <v>4378</v>
      </c>
      <c r="C299" s="9" t="s">
        <v>1210</v>
      </c>
      <c r="D299" s="9" t="s">
        <v>1211</v>
      </c>
      <c r="E299" s="8" t="s">
        <v>1228</v>
      </c>
      <c r="F299" s="62">
        <v>3500000</v>
      </c>
      <c r="G299" s="62"/>
      <c r="H299" s="9" t="s">
        <v>4379</v>
      </c>
    </row>
    <row r="300" spans="1:8" ht="66" x14ac:dyDescent="0.3">
      <c r="A300" s="14" t="s">
        <v>4380</v>
      </c>
      <c r="B300" s="9" t="s">
        <v>4381</v>
      </c>
      <c r="C300" s="9" t="s">
        <v>4382</v>
      </c>
      <c r="D300" s="9" t="s">
        <v>1248</v>
      </c>
      <c r="E300" s="8" t="s">
        <v>2845</v>
      </c>
      <c r="F300" s="62">
        <v>1404615</v>
      </c>
      <c r="G300" s="62"/>
      <c r="H300" s="9" t="s">
        <v>4383</v>
      </c>
    </row>
    <row r="301" spans="1:8" ht="79.2" x14ac:dyDescent="0.3">
      <c r="A301" s="14" t="s">
        <v>4384</v>
      </c>
      <c r="B301" s="9" t="s">
        <v>4385</v>
      </c>
      <c r="C301" s="9" t="s">
        <v>4386</v>
      </c>
      <c r="D301" s="9" t="s">
        <v>1248</v>
      </c>
      <c r="E301" s="8" t="s">
        <v>1279</v>
      </c>
      <c r="F301" s="62">
        <v>1200000</v>
      </c>
      <c r="G301" s="62">
        <v>1000000</v>
      </c>
      <c r="H301" s="9" t="s">
        <v>4387</v>
      </c>
    </row>
    <row r="302" spans="1:8" ht="66" x14ac:dyDescent="0.3">
      <c r="A302" s="14" t="s">
        <v>4388</v>
      </c>
      <c r="B302" s="9" t="s">
        <v>2832</v>
      </c>
      <c r="C302" s="9" t="s">
        <v>4389</v>
      </c>
      <c r="D302" s="9" t="s">
        <v>1248</v>
      </c>
      <c r="E302" s="8" t="s">
        <v>1255</v>
      </c>
      <c r="F302" s="62">
        <v>2000000</v>
      </c>
      <c r="G302" s="62"/>
      <c r="H302" s="9" t="s">
        <v>4390</v>
      </c>
    </row>
    <row r="303" spans="1:8" ht="66" x14ac:dyDescent="0.3">
      <c r="A303" s="14" t="s">
        <v>4391</v>
      </c>
      <c r="B303" s="9" t="s">
        <v>4392</v>
      </c>
      <c r="C303" s="9" t="s">
        <v>3766</v>
      </c>
      <c r="D303" s="9" t="s">
        <v>1248</v>
      </c>
      <c r="E303" s="8" t="s">
        <v>1269</v>
      </c>
      <c r="F303" s="62">
        <v>1000000</v>
      </c>
      <c r="G303" s="62"/>
      <c r="H303" s="9" t="s">
        <v>4393</v>
      </c>
    </row>
    <row r="304" spans="1:8" ht="79.2" x14ac:dyDescent="0.3">
      <c r="A304" s="14" t="s">
        <v>4394</v>
      </c>
      <c r="B304" s="9" t="s">
        <v>4395</v>
      </c>
      <c r="C304" s="9" t="s">
        <v>2836</v>
      </c>
      <c r="D304" s="9" t="s">
        <v>1248</v>
      </c>
      <c r="E304" s="8" t="s">
        <v>2837</v>
      </c>
      <c r="F304" s="62">
        <v>2500000</v>
      </c>
      <c r="G304" s="62"/>
      <c r="H304" s="9" t="s">
        <v>4396</v>
      </c>
    </row>
    <row r="305" spans="1:8" ht="39.6" x14ac:dyDescent="0.3">
      <c r="A305" s="14" t="s">
        <v>4397</v>
      </c>
      <c r="B305" s="9" t="s">
        <v>4398</v>
      </c>
      <c r="C305" s="9" t="s">
        <v>4399</v>
      </c>
      <c r="D305" s="9" t="s">
        <v>1248</v>
      </c>
      <c r="E305" s="8" t="s">
        <v>4400</v>
      </c>
      <c r="F305" s="62">
        <v>669250</v>
      </c>
      <c r="G305" s="62">
        <v>250000</v>
      </c>
      <c r="H305" s="9" t="s">
        <v>4401</v>
      </c>
    </row>
    <row r="306" spans="1:8" ht="92.4" x14ac:dyDescent="0.3">
      <c r="A306" s="14" t="s">
        <v>4402</v>
      </c>
      <c r="B306" s="9" t="s">
        <v>4403</v>
      </c>
      <c r="C306" s="9" t="s">
        <v>4404</v>
      </c>
      <c r="D306" s="9" t="s">
        <v>1248</v>
      </c>
      <c r="E306" s="8" t="s">
        <v>4405</v>
      </c>
      <c r="F306" s="62">
        <v>3000000</v>
      </c>
      <c r="G306" s="62">
        <v>2000000</v>
      </c>
      <c r="H306" s="9" t="s">
        <v>4406</v>
      </c>
    </row>
    <row r="307" spans="1:8" ht="92.4" x14ac:dyDescent="0.3">
      <c r="A307" s="14" t="s">
        <v>4407</v>
      </c>
      <c r="B307" s="9" t="s">
        <v>4408</v>
      </c>
      <c r="C307" s="9" t="s">
        <v>4409</v>
      </c>
      <c r="D307" s="9" t="s">
        <v>1248</v>
      </c>
      <c r="E307" s="8" t="s">
        <v>1249</v>
      </c>
      <c r="F307" s="62">
        <v>8000000</v>
      </c>
      <c r="G307" s="62">
        <v>8000000</v>
      </c>
      <c r="H307" s="9" t="s">
        <v>4410</v>
      </c>
    </row>
    <row r="308" spans="1:8" ht="79.2" x14ac:dyDescent="0.3">
      <c r="A308" s="14" t="s">
        <v>4411</v>
      </c>
      <c r="B308" s="9" t="s">
        <v>4412</v>
      </c>
      <c r="C308" s="9" t="s">
        <v>1279</v>
      </c>
      <c r="D308" s="9" t="s">
        <v>1248</v>
      </c>
      <c r="E308" s="8" t="s">
        <v>1279</v>
      </c>
      <c r="F308" s="62">
        <v>1000000</v>
      </c>
      <c r="G308" s="62"/>
      <c r="H308" s="9" t="s">
        <v>4413</v>
      </c>
    </row>
    <row r="309" spans="1:8" ht="118.8" x14ac:dyDescent="0.3">
      <c r="A309" s="14" t="s">
        <v>4414</v>
      </c>
      <c r="B309" s="9" t="s">
        <v>2863</v>
      </c>
      <c r="C309" s="9" t="s">
        <v>1283</v>
      </c>
      <c r="D309" s="9" t="s">
        <v>1248</v>
      </c>
      <c r="E309" s="8" t="s">
        <v>1255</v>
      </c>
      <c r="F309" s="62">
        <v>5000000</v>
      </c>
      <c r="G309" s="62">
        <v>1500000</v>
      </c>
      <c r="H309" s="9" t="s">
        <v>4415</v>
      </c>
    </row>
    <row r="310" spans="1:8" ht="66" x14ac:dyDescent="0.3">
      <c r="A310" s="14" t="s">
        <v>4416</v>
      </c>
      <c r="B310" s="9" t="s">
        <v>4417</v>
      </c>
      <c r="C310" s="9" t="s">
        <v>1287</v>
      </c>
      <c r="D310" s="9" t="s">
        <v>1248</v>
      </c>
      <c r="E310" s="8" t="s">
        <v>1288</v>
      </c>
      <c r="F310" s="62">
        <v>600000</v>
      </c>
      <c r="G310" s="62">
        <v>500000</v>
      </c>
      <c r="H310" s="9" t="s">
        <v>4418</v>
      </c>
    </row>
    <row r="311" spans="1:8" ht="79.2" x14ac:dyDescent="0.3">
      <c r="A311" s="14" t="s">
        <v>4419</v>
      </c>
      <c r="B311" s="9" t="s">
        <v>4420</v>
      </c>
      <c r="C311" s="9" t="s">
        <v>4421</v>
      </c>
      <c r="D311" s="9" t="s">
        <v>1248</v>
      </c>
      <c r="E311" s="8" t="s">
        <v>1249</v>
      </c>
      <c r="F311" s="62">
        <v>2000000</v>
      </c>
      <c r="G311" s="62"/>
      <c r="H311" s="9" t="s">
        <v>4422</v>
      </c>
    </row>
    <row r="312" spans="1:8" ht="79.2" x14ac:dyDescent="0.3">
      <c r="A312" s="14" t="s">
        <v>4423</v>
      </c>
      <c r="B312" s="9" t="s">
        <v>4424</v>
      </c>
      <c r="C312" s="9" t="s">
        <v>4425</v>
      </c>
      <c r="D312" s="9" t="s">
        <v>1248</v>
      </c>
      <c r="E312" s="8" t="s">
        <v>1249</v>
      </c>
      <c r="F312" s="62">
        <v>16000000</v>
      </c>
      <c r="G312" s="62">
        <v>2000000</v>
      </c>
      <c r="H312" s="9" t="s">
        <v>4426</v>
      </c>
    </row>
    <row r="313" spans="1:8" ht="79.2" x14ac:dyDescent="0.3">
      <c r="A313" s="14" t="s">
        <v>4427</v>
      </c>
      <c r="B313" s="9" t="s">
        <v>4428</v>
      </c>
      <c r="C313" s="9" t="s">
        <v>2830</v>
      </c>
      <c r="D313" s="9" t="s">
        <v>1248</v>
      </c>
      <c r="E313" s="8" t="s">
        <v>1255</v>
      </c>
      <c r="F313" s="62">
        <v>2500000</v>
      </c>
      <c r="G313" s="62"/>
      <c r="H313" s="9" t="s">
        <v>4429</v>
      </c>
    </row>
    <row r="314" spans="1:8" ht="79.2" x14ac:dyDescent="0.3">
      <c r="A314" s="14" t="s">
        <v>4430</v>
      </c>
      <c r="B314" s="9" t="s">
        <v>4431</v>
      </c>
      <c r="C314" s="9" t="s">
        <v>1310</v>
      </c>
      <c r="D314" s="9" t="s">
        <v>1248</v>
      </c>
      <c r="E314" s="8" t="s">
        <v>1310</v>
      </c>
      <c r="F314" s="62">
        <v>1000000</v>
      </c>
      <c r="G314" s="62">
        <v>1000000</v>
      </c>
      <c r="H314" s="9" t="s">
        <v>4432</v>
      </c>
    </row>
    <row r="315" spans="1:8" ht="79.2" x14ac:dyDescent="0.3">
      <c r="A315" s="14" t="s">
        <v>4433</v>
      </c>
      <c r="B315" s="9" t="s">
        <v>4434</v>
      </c>
      <c r="C315" s="9" t="s">
        <v>4435</v>
      </c>
      <c r="D315" s="9" t="s">
        <v>1248</v>
      </c>
      <c r="E315" s="8" t="s">
        <v>2841</v>
      </c>
      <c r="F315" s="62">
        <v>3450000</v>
      </c>
      <c r="G315" s="62"/>
      <c r="H315" s="9" t="s">
        <v>4436</v>
      </c>
    </row>
    <row r="316" spans="1:8" ht="92.4" x14ac:dyDescent="0.3">
      <c r="A316" s="14" t="s">
        <v>4437</v>
      </c>
      <c r="B316" s="9" t="s">
        <v>4438</v>
      </c>
      <c r="C316" s="9" t="s">
        <v>4439</v>
      </c>
      <c r="D316" s="9" t="s">
        <v>1248</v>
      </c>
      <c r="E316" s="8" t="s">
        <v>1293</v>
      </c>
      <c r="F316" s="62">
        <v>10000000</v>
      </c>
      <c r="G316" s="62">
        <v>250000</v>
      </c>
      <c r="H316" s="9" t="s">
        <v>4440</v>
      </c>
    </row>
    <row r="317" spans="1:8" ht="92.4" x14ac:dyDescent="0.3">
      <c r="A317" s="14" t="s">
        <v>4441</v>
      </c>
      <c r="B317" s="9" t="s">
        <v>4442</v>
      </c>
      <c r="C317" s="9" t="s">
        <v>2882</v>
      </c>
      <c r="D317" s="9" t="s">
        <v>1325</v>
      </c>
      <c r="E317" s="8" t="s">
        <v>1348</v>
      </c>
      <c r="F317" s="62">
        <v>4000000</v>
      </c>
      <c r="G317" s="62">
        <v>500000</v>
      </c>
      <c r="H317" s="9" t="s">
        <v>4443</v>
      </c>
    </row>
    <row r="318" spans="1:8" ht="92.4" x14ac:dyDescent="0.3">
      <c r="A318" s="14" t="s">
        <v>4444</v>
      </c>
      <c r="B318" s="9" t="s">
        <v>4445</v>
      </c>
      <c r="C318" s="9" t="s">
        <v>4179</v>
      </c>
      <c r="D318" s="9" t="s">
        <v>1325</v>
      </c>
      <c r="E318" s="8" t="s">
        <v>1348</v>
      </c>
      <c r="F318" s="62">
        <v>5000000</v>
      </c>
      <c r="G318" s="62">
        <v>750000</v>
      </c>
      <c r="H318" s="9" t="s">
        <v>4446</v>
      </c>
    </row>
    <row r="319" spans="1:8" ht="79.2" x14ac:dyDescent="0.3">
      <c r="A319" s="14" t="s">
        <v>4447</v>
      </c>
      <c r="B319" s="9" t="s">
        <v>4448</v>
      </c>
      <c r="C319" s="9" t="s">
        <v>4449</v>
      </c>
      <c r="D319" s="9" t="s">
        <v>1325</v>
      </c>
      <c r="E319" s="8" t="s">
        <v>1326</v>
      </c>
      <c r="F319" s="62">
        <v>9280104</v>
      </c>
      <c r="G319" s="62">
        <v>3000000</v>
      </c>
      <c r="H319" s="9" t="s">
        <v>4450</v>
      </c>
    </row>
    <row r="320" spans="1:8" ht="105.6" x14ac:dyDescent="0.3">
      <c r="A320" s="14" t="s">
        <v>4451</v>
      </c>
      <c r="B320" s="9" t="s">
        <v>4452</v>
      </c>
      <c r="C320" s="9" t="s">
        <v>4453</v>
      </c>
      <c r="D320" s="9" t="s">
        <v>1325</v>
      </c>
      <c r="E320" s="8" t="s">
        <v>1326</v>
      </c>
      <c r="F320" s="62">
        <v>8016000</v>
      </c>
      <c r="G320" s="62"/>
      <c r="H320" s="9" t="s">
        <v>4454</v>
      </c>
    </row>
    <row r="321" spans="1:8" ht="66" x14ac:dyDescent="0.3">
      <c r="A321" s="14" t="s">
        <v>4455</v>
      </c>
      <c r="B321" s="9" t="s">
        <v>4456</v>
      </c>
      <c r="C321" s="9" t="s">
        <v>4457</v>
      </c>
      <c r="D321" s="9" t="s">
        <v>1325</v>
      </c>
      <c r="E321" s="8" t="s">
        <v>1326</v>
      </c>
      <c r="F321" s="62">
        <v>750000</v>
      </c>
      <c r="G321" s="62">
        <v>750000</v>
      </c>
      <c r="H321" s="9" t="s">
        <v>4458</v>
      </c>
    </row>
    <row r="322" spans="1:8" ht="66" x14ac:dyDescent="0.3">
      <c r="A322" s="14" t="s">
        <v>4459</v>
      </c>
      <c r="B322" s="9" t="s">
        <v>4460</v>
      </c>
      <c r="C322" s="9" t="s">
        <v>1324</v>
      </c>
      <c r="D322" s="9" t="s">
        <v>1325</v>
      </c>
      <c r="E322" s="8" t="s">
        <v>1326</v>
      </c>
      <c r="F322" s="62">
        <v>4000000</v>
      </c>
      <c r="G322" s="62"/>
      <c r="H322" s="9" t="s">
        <v>4461</v>
      </c>
    </row>
    <row r="323" spans="1:8" ht="92.4" x14ac:dyDescent="0.3">
      <c r="A323" s="14" t="s">
        <v>4462</v>
      </c>
      <c r="B323" s="9" t="s">
        <v>4463</v>
      </c>
      <c r="C323" s="9" t="s">
        <v>1324</v>
      </c>
      <c r="D323" s="9" t="s">
        <v>1325</v>
      </c>
      <c r="E323" s="8" t="s">
        <v>1326</v>
      </c>
      <c r="F323" s="62">
        <v>1500000</v>
      </c>
      <c r="G323" s="62"/>
      <c r="H323" s="9" t="s">
        <v>4464</v>
      </c>
    </row>
    <row r="324" spans="1:8" ht="79.2" x14ac:dyDescent="0.3">
      <c r="A324" s="14" t="s">
        <v>4465</v>
      </c>
      <c r="B324" s="9" t="s">
        <v>4466</v>
      </c>
      <c r="C324" s="9" t="s">
        <v>1336</v>
      </c>
      <c r="D324" s="9" t="s">
        <v>1325</v>
      </c>
      <c r="E324" s="8" t="s">
        <v>1336</v>
      </c>
      <c r="F324" s="62">
        <v>368000</v>
      </c>
      <c r="G324" s="62"/>
      <c r="H324" s="9" t="s">
        <v>4467</v>
      </c>
    </row>
    <row r="325" spans="1:8" ht="79.2" x14ac:dyDescent="0.3">
      <c r="A325" s="14" t="s">
        <v>4468</v>
      </c>
      <c r="B325" s="9" t="s">
        <v>4469</v>
      </c>
      <c r="C325" s="9" t="s">
        <v>1358</v>
      </c>
      <c r="D325" s="9" t="s">
        <v>1325</v>
      </c>
      <c r="E325" s="8" t="s">
        <v>4470</v>
      </c>
      <c r="F325" s="62">
        <v>5000000</v>
      </c>
      <c r="G325" s="62"/>
      <c r="H325" s="9" t="s">
        <v>4471</v>
      </c>
    </row>
    <row r="326" spans="1:8" ht="105.6" x14ac:dyDescent="0.3">
      <c r="A326" s="14" t="s">
        <v>4472</v>
      </c>
      <c r="B326" s="9" t="s">
        <v>4473</v>
      </c>
      <c r="C326" s="9" t="s">
        <v>4474</v>
      </c>
      <c r="D326" s="9" t="s">
        <v>1325</v>
      </c>
      <c r="E326" s="8" t="s">
        <v>4475</v>
      </c>
      <c r="F326" s="62">
        <v>20000000</v>
      </c>
      <c r="G326" s="62">
        <v>2500000</v>
      </c>
      <c r="H326" s="9" t="s">
        <v>4476</v>
      </c>
    </row>
    <row r="327" spans="1:8" ht="66" x14ac:dyDescent="0.3">
      <c r="A327" s="14" t="s">
        <v>4477</v>
      </c>
      <c r="B327" s="9" t="s">
        <v>4478</v>
      </c>
      <c r="C327" s="9" t="s">
        <v>2895</v>
      </c>
      <c r="D327" s="9" t="s">
        <v>1325</v>
      </c>
      <c r="E327" s="8" t="s">
        <v>1348</v>
      </c>
      <c r="F327" s="62">
        <v>1200000</v>
      </c>
      <c r="G327" s="62">
        <v>750000</v>
      </c>
      <c r="H327" s="9" t="s">
        <v>4479</v>
      </c>
    </row>
    <row r="328" spans="1:8" ht="39.6" x14ac:dyDescent="0.3">
      <c r="A328" s="14" t="s">
        <v>4480</v>
      </c>
      <c r="B328" s="9" t="s">
        <v>4481</v>
      </c>
      <c r="C328" s="9" t="s">
        <v>4004</v>
      </c>
      <c r="D328" s="9" t="s">
        <v>1325</v>
      </c>
      <c r="E328" s="8" t="s">
        <v>1326</v>
      </c>
      <c r="F328" s="62">
        <v>1000000</v>
      </c>
      <c r="G328" s="62"/>
      <c r="H328" s="9" t="s">
        <v>4482</v>
      </c>
    </row>
    <row r="329" spans="1:8" ht="66" x14ac:dyDescent="0.3">
      <c r="A329" s="14" t="s">
        <v>4483</v>
      </c>
      <c r="B329" s="9" t="s">
        <v>4484</v>
      </c>
      <c r="C329" s="9" t="s">
        <v>4485</v>
      </c>
      <c r="D329" s="9" t="s">
        <v>2903</v>
      </c>
      <c r="E329" s="8" t="s">
        <v>4486</v>
      </c>
      <c r="F329" s="62">
        <v>2500000</v>
      </c>
      <c r="G329" s="62">
        <v>2000000</v>
      </c>
      <c r="H329" s="9" t="s">
        <v>4487</v>
      </c>
    </row>
    <row r="330" spans="1:8" ht="92.4" x14ac:dyDescent="0.3">
      <c r="A330" s="14" t="s">
        <v>4488</v>
      </c>
      <c r="B330" s="9" t="s">
        <v>4489</v>
      </c>
      <c r="C330" s="9" t="s">
        <v>4490</v>
      </c>
      <c r="D330" s="9" t="s">
        <v>2903</v>
      </c>
      <c r="E330" s="8" t="s">
        <v>2908</v>
      </c>
      <c r="F330" s="62">
        <v>4510000</v>
      </c>
      <c r="G330" s="62">
        <v>2000000</v>
      </c>
      <c r="H330" s="9" t="s">
        <v>4491</v>
      </c>
    </row>
    <row r="331" spans="1:8" ht="132" x14ac:dyDescent="0.3">
      <c r="A331" s="14" t="s">
        <v>4492</v>
      </c>
      <c r="B331" s="9" t="s">
        <v>2910</v>
      </c>
      <c r="C331" s="9" t="s">
        <v>2911</v>
      </c>
      <c r="D331" s="9" t="s">
        <v>2903</v>
      </c>
      <c r="E331" s="8" t="s">
        <v>2911</v>
      </c>
      <c r="F331" s="62">
        <v>600000</v>
      </c>
      <c r="G331" s="62">
        <v>500000</v>
      </c>
      <c r="H331" s="9" t="s">
        <v>4493</v>
      </c>
    </row>
    <row r="332" spans="1:8" ht="79.2" x14ac:dyDescent="0.3">
      <c r="A332" s="14" t="s">
        <v>4494</v>
      </c>
      <c r="B332" s="9" t="s">
        <v>4495</v>
      </c>
      <c r="C332" s="9" t="s">
        <v>4496</v>
      </c>
      <c r="D332" s="9" t="s">
        <v>2903</v>
      </c>
      <c r="E332" s="8" t="s">
        <v>4497</v>
      </c>
      <c r="F332" s="62">
        <v>1457000</v>
      </c>
      <c r="G332" s="62"/>
      <c r="H332" s="9" t="s">
        <v>4498</v>
      </c>
    </row>
    <row r="333" spans="1:8" ht="79.2" x14ac:dyDescent="0.3">
      <c r="A333" s="14" t="s">
        <v>4499</v>
      </c>
      <c r="B333" s="9" t="s">
        <v>4500</v>
      </c>
      <c r="C333" s="9" t="s">
        <v>4501</v>
      </c>
      <c r="D333" s="9" t="s">
        <v>2903</v>
      </c>
      <c r="E333" s="8" t="s">
        <v>2908</v>
      </c>
      <c r="F333" s="62">
        <v>2000000</v>
      </c>
      <c r="G333" s="62">
        <v>1000000</v>
      </c>
      <c r="H333" s="9" t="s">
        <v>4502</v>
      </c>
    </row>
    <row r="334" spans="1:8" ht="92.4" x14ac:dyDescent="0.3">
      <c r="A334" s="14" t="s">
        <v>4503</v>
      </c>
      <c r="B334" s="9" t="s">
        <v>4504</v>
      </c>
      <c r="C334" s="9" t="s">
        <v>1366</v>
      </c>
      <c r="D334" s="9" t="s">
        <v>1367</v>
      </c>
      <c r="E334" s="8" t="s">
        <v>603</v>
      </c>
      <c r="F334" s="62">
        <v>3000000</v>
      </c>
      <c r="G334" s="62">
        <v>1000000</v>
      </c>
      <c r="H334" s="9" t="s">
        <v>4505</v>
      </c>
    </row>
    <row r="335" spans="1:8" ht="92.4" x14ac:dyDescent="0.3">
      <c r="A335" s="14" t="s">
        <v>4506</v>
      </c>
      <c r="B335" s="9" t="s">
        <v>4507</v>
      </c>
      <c r="C335" s="9" t="s">
        <v>4508</v>
      </c>
      <c r="D335" s="9" t="s">
        <v>1367</v>
      </c>
      <c r="E335" s="8" t="s">
        <v>495</v>
      </c>
      <c r="F335" s="62">
        <v>2100000</v>
      </c>
      <c r="G335" s="62"/>
      <c r="H335" s="9" t="s">
        <v>4509</v>
      </c>
    </row>
    <row r="336" spans="1:8" ht="105.6" x14ac:dyDescent="0.3">
      <c r="A336" s="14" t="s">
        <v>4510</v>
      </c>
      <c r="B336" s="9" t="s">
        <v>4511</v>
      </c>
      <c r="C336" s="9" t="s">
        <v>4512</v>
      </c>
      <c r="D336" s="9" t="s">
        <v>1373</v>
      </c>
      <c r="E336" s="8" t="s">
        <v>1374</v>
      </c>
      <c r="F336" s="62">
        <v>7370000</v>
      </c>
      <c r="G336" s="62"/>
      <c r="H336" s="9" t="s">
        <v>4513</v>
      </c>
    </row>
    <row r="337" spans="1:8" ht="79.2" x14ac:dyDescent="0.3">
      <c r="A337" s="14" t="s">
        <v>4514</v>
      </c>
      <c r="B337" s="9" t="s">
        <v>4515</v>
      </c>
      <c r="C337" s="9" t="s">
        <v>1379</v>
      </c>
      <c r="D337" s="9" t="s">
        <v>1373</v>
      </c>
      <c r="E337" s="8" t="s">
        <v>1374</v>
      </c>
      <c r="F337" s="62">
        <v>6500000</v>
      </c>
      <c r="G337" s="62">
        <v>2000000</v>
      </c>
      <c r="H337" s="9" t="s">
        <v>4516</v>
      </c>
    </row>
    <row r="338" spans="1:8" ht="79.2" x14ac:dyDescent="0.3">
      <c r="A338" s="14" t="s">
        <v>4517</v>
      </c>
      <c r="B338" s="9" t="s">
        <v>4518</v>
      </c>
      <c r="C338" s="9" t="s">
        <v>1392</v>
      </c>
      <c r="D338" s="9" t="s">
        <v>1373</v>
      </c>
      <c r="E338" s="8" t="s">
        <v>1374</v>
      </c>
      <c r="F338" s="62">
        <v>1500000</v>
      </c>
      <c r="G338" s="62">
        <v>480000</v>
      </c>
      <c r="H338" s="9" t="s">
        <v>4519</v>
      </c>
    </row>
    <row r="339" spans="1:8" ht="105.6" x14ac:dyDescent="0.3">
      <c r="A339" s="14" t="s">
        <v>4520</v>
      </c>
      <c r="B339" s="9" t="s">
        <v>4521</v>
      </c>
      <c r="C339" s="9" t="s">
        <v>4522</v>
      </c>
      <c r="D339" s="9" t="s">
        <v>1373</v>
      </c>
      <c r="E339" s="8" t="s">
        <v>1374</v>
      </c>
      <c r="F339" s="62">
        <v>5000000</v>
      </c>
      <c r="G339" s="62"/>
      <c r="H339" s="9" t="s">
        <v>4523</v>
      </c>
    </row>
    <row r="340" spans="1:8" ht="118.8" x14ac:dyDescent="0.3">
      <c r="A340" s="14" t="s">
        <v>4524</v>
      </c>
      <c r="B340" s="9" t="s">
        <v>4525</v>
      </c>
      <c r="C340" s="9" t="s">
        <v>4526</v>
      </c>
      <c r="D340" s="9" t="s">
        <v>1373</v>
      </c>
      <c r="E340" s="8" t="s">
        <v>1374</v>
      </c>
      <c r="F340" s="62">
        <v>5000000</v>
      </c>
      <c r="G340" s="62"/>
      <c r="H340" s="9" t="s">
        <v>4527</v>
      </c>
    </row>
    <row r="341" spans="1:8" ht="92.4" x14ac:dyDescent="0.3">
      <c r="A341" s="14" t="s">
        <v>4528</v>
      </c>
      <c r="B341" s="9" t="s">
        <v>4529</v>
      </c>
      <c r="C341" s="9" t="s">
        <v>4530</v>
      </c>
      <c r="D341" s="9" t="s">
        <v>1373</v>
      </c>
      <c r="E341" s="8" t="s">
        <v>495</v>
      </c>
      <c r="F341" s="62">
        <v>1000000</v>
      </c>
      <c r="G341" s="62">
        <v>1000000</v>
      </c>
      <c r="H341" s="9" t="s">
        <v>4531</v>
      </c>
    </row>
    <row r="342" spans="1:8" ht="79.2" x14ac:dyDescent="0.3">
      <c r="A342" s="14" t="s">
        <v>4532</v>
      </c>
      <c r="B342" s="9" t="s">
        <v>4533</v>
      </c>
      <c r="C342" s="9" t="s">
        <v>4534</v>
      </c>
      <c r="D342" s="9" t="s">
        <v>1373</v>
      </c>
      <c r="E342" s="8" t="s">
        <v>1374</v>
      </c>
      <c r="F342" s="62">
        <v>2000000</v>
      </c>
      <c r="G342" s="62"/>
      <c r="H342" s="9" t="s">
        <v>4535</v>
      </c>
    </row>
    <row r="343" spans="1:8" ht="66" x14ac:dyDescent="0.3">
      <c r="A343" s="14" t="s">
        <v>4536</v>
      </c>
      <c r="B343" s="9" t="s">
        <v>4537</v>
      </c>
      <c r="C343" s="9" t="s">
        <v>4538</v>
      </c>
      <c r="D343" s="9" t="s">
        <v>1373</v>
      </c>
      <c r="E343" s="8" t="s">
        <v>1374</v>
      </c>
      <c r="F343" s="62">
        <v>2500000</v>
      </c>
      <c r="G343" s="62"/>
      <c r="H343" s="9" t="s">
        <v>4539</v>
      </c>
    </row>
    <row r="344" spans="1:8" ht="105.6" x14ac:dyDescent="0.3">
      <c r="A344" s="14" t="s">
        <v>4540</v>
      </c>
      <c r="B344" s="9" t="s">
        <v>4541</v>
      </c>
      <c r="C344" s="9" t="s">
        <v>4542</v>
      </c>
      <c r="D344" s="9" t="s">
        <v>1373</v>
      </c>
      <c r="E344" s="8" t="s">
        <v>1374</v>
      </c>
      <c r="F344" s="62">
        <v>5000000</v>
      </c>
      <c r="G344" s="62"/>
      <c r="H344" s="9" t="s">
        <v>4543</v>
      </c>
    </row>
    <row r="345" spans="1:8" ht="66" x14ac:dyDescent="0.3">
      <c r="A345" s="14" t="s">
        <v>4544</v>
      </c>
      <c r="B345" s="9" t="s">
        <v>4545</v>
      </c>
      <c r="C345" s="9" t="s">
        <v>4546</v>
      </c>
      <c r="D345" s="9" t="s">
        <v>1373</v>
      </c>
      <c r="E345" s="8" t="s">
        <v>1374</v>
      </c>
      <c r="F345" s="62">
        <v>5000000</v>
      </c>
      <c r="G345" s="62"/>
      <c r="H345" s="9" t="s">
        <v>4547</v>
      </c>
    </row>
    <row r="346" spans="1:8" ht="105.6" x14ac:dyDescent="0.3">
      <c r="A346" s="14" t="s">
        <v>4548</v>
      </c>
      <c r="B346" s="9" t="s">
        <v>4549</v>
      </c>
      <c r="C346" s="9" t="s">
        <v>4550</v>
      </c>
      <c r="D346" s="9" t="s">
        <v>1373</v>
      </c>
      <c r="E346" s="8" t="s">
        <v>1374</v>
      </c>
      <c r="F346" s="62">
        <v>1000000</v>
      </c>
      <c r="G346" s="62">
        <v>1000000</v>
      </c>
      <c r="H346" s="9" t="s">
        <v>4551</v>
      </c>
    </row>
    <row r="347" spans="1:8" ht="105.6" x14ac:dyDescent="0.3">
      <c r="A347" s="14" t="s">
        <v>4552</v>
      </c>
      <c r="B347" s="9" t="s">
        <v>4553</v>
      </c>
      <c r="C347" s="9" t="s">
        <v>4554</v>
      </c>
      <c r="D347" s="9" t="s">
        <v>1373</v>
      </c>
      <c r="E347" s="8" t="s">
        <v>1374</v>
      </c>
      <c r="F347" s="62">
        <v>1000000</v>
      </c>
      <c r="G347" s="62"/>
      <c r="H347" s="9" t="s">
        <v>4555</v>
      </c>
    </row>
    <row r="348" spans="1:8" ht="52.8" x14ac:dyDescent="0.3">
      <c r="A348" s="14" t="s">
        <v>4556</v>
      </c>
      <c r="B348" s="9" t="s">
        <v>2939</v>
      </c>
      <c r="C348" s="9" t="s">
        <v>4557</v>
      </c>
      <c r="D348" s="9" t="s">
        <v>1373</v>
      </c>
      <c r="E348" s="8" t="s">
        <v>1374</v>
      </c>
      <c r="F348" s="62">
        <v>4500000</v>
      </c>
      <c r="G348" s="62"/>
      <c r="H348" s="9" t="s">
        <v>4558</v>
      </c>
    </row>
    <row r="349" spans="1:8" ht="79.2" x14ac:dyDescent="0.3">
      <c r="A349" s="14" t="s">
        <v>4559</v>
      </c>
      <c r="B349" s="9" t="s">
        <v>4560</v>
      </c>
      <c r="C349" s="9" t="s">
        <v>4561</v>
      </c>
      <c r="D349" s="9" t="s">
        <v>1373</v>
      </c>
      <c r="E349" s="8" t="s">
        <v>1374</v>
      </c>
      <c r="F349" s="62">
        <v>4000000</v>
      </c>
      <c r="G349" s="62"/>
      <c r="H349" s="9" t="s">
        <v>4562</v>
      </c>
    </row>
    <row r="350" spans="1:8" ht="79.2" x14ac:dyDescent="0.3">
      <c r="A350" s="14" t="s">
        <v>4563</v>
      </c>
      <c r="B350" s="9" t="s">
        <v>4564</v>
      </c>
      <c r="C350" s="9" t="s">
        <v>4565</v>
      </c>
      <c r="D350" s="9" t="s">
        <v>1373</v>
      </c>
      <c r="E350" s="8" t="s">
        <v>1374</v>
      </c>
      <c r="F350" s="62">
        <v>2000000</v>
      </c>
      <c r="G350" s="62"/>
      <c r="H350" s="9" t="s">
        <v>4566</v>
      </c>
    </row>
    <row r="351" spans="1:8" ht="39.6" x14ac:dyDescent="0.3">
      <c r="A351" s="14" t="s">
        <v>4567</v>
      </c>
      <c r="B351" s="9" t="s">
        <v>4568</v>
      </c>
      <c r="C351" s="9" t="s">
        <v>4004</v>
      </c>
      <c r="D351" s="9" t="s">
        <v>1373</v>
      </c>
      <c r="E351" s="8" t="s">
        <v>1374</v>
      </c>
      <c r="F351" s="62">
        <v>2000000</v>
      </c>
      <c r="G351" s="62"/>
      <c r="H351" s="9" t="s">
        <v>4569</v>
      </c>
    </row>
    <row r="352" spans="1:8" ht="52.8" x14ac:dyDescent="0.3">
      <c r="A352" s="14" t="s">
        <v>4570</v>
      </c>
      <c r="B352" s="9" t="s">
        <v>4571</v>
      </c>
      <c r="C352" s="9" t="s">
        <v>4572</v>
      </c>
      <c r="D352" s="9" t="s">
        <v>1373</v>
      </c>
      <c r="E352" s="8" t="s">
        <v>1374</v>
      </c>
      <c r="F352" s="62">
        <v>8000000</v>
      </c>
      <c r="G352" s="62"/>
      <c r="H352" s="9" t="s">
        <v>4573</v>
      </c>
    </row>
    <row r="353" spans="1:8" ht="66" x14ac:dyDescent="0.3">
      <c r="A353" s="14" t="s">
        <v>4574</v>
      </c>
      <c r="B353" s="9" t="s">
        <v>4575</v>
      </c>
      <c r="C353" s="9" t="s">
        <v>4576</v>
      </c>
      <c r="D353" s="9" t="s">
        <v>1373</v>
      </c>
      <c r="E353" s="8" t="s">
        <v>1374</v>
      </c>
      <c r="F353" s="62">
        <v>15000000</v>
      </c>
      <c r="G353" s="62"/>
      <c r="H353" s="9" t="s">
        <v>4577</v>
      </c>
    </row>
    <row r="354" spans="1:8" ht="79.2" x14ac:dyDescent="0.3">
      <c r="A354" s="14" t="s">
        <v>4578</v>
      </c>
      <c r="B354" s="9" t="s">
        <v>4579</v>
      </c>
      <c r="C354" s="9" t="s">
        <v>4580</v>
      </c>
      <c r="D354" s="9" t="s">
        <v>1373</v>
      </c>
      <c r="E354" s="8" t="s">
        <v>1374</v>
      </c>
      <c r="F354" s="62">
        <v>15000000</v>
      </c>
      <c r="G354" s="62"/>
      <c r="H354" s="9" t="s">
        <v>4581</v>
      </c>
    </row>
    <row r="355" spans="1:8" ht="66" x14ac:dyDescent="0.3">
      <c r="A355" s="14" t="s">
        <v>4582</v>
      </c>
      <c r="B355" s="9" t="s">
        <v>4583</v>
      </c>
      <c r="C355" s="9" t="s">
        <v>1431</v>
      </c>
      <c r="D355" s="9" t="s">
        <v>1373</v>
      </c>
      <c r="E355" s="8" t="s">
        <v>1374</v>
      </c>
      <c r="F355" s="62">
        <v>8000000</v>
      </c>
      <c r="G355" s="62"/>
      <c r="H355" s="9" t="s">
        <v>4584</v>
      </c>
    </row>
    <row r="356" spans="1:8" ht="26.4" x14ac:dyDescent="0.3">
      <c r="A356" s="14" t="s">
        <v>4585</v>
      </c>
      <c r="B356" s="9" t="s">
        <v>4586</v>
      </c>
      <c r="C356" s="9" t="s">
        <v>4587</v>
      </c>
      <c r="D356" s="9" t="s">
        <v>1373</v>
      </c>
      <c r="E356" s="8" t="s">
        <v>1374</v>
      </c>
      <c r="F356" s="62">
        <v>15000000</v>
      </c>
      <c r="G356" s="62"/>
      <c r="H356" s="9" t="s">
        <v>4588</v>
      </c>
    </row>
    <row r="357" spans="1:8" ht="92.4" x14ac:dyDescent="0.3">
      <c r="A357" s="14" t="s">
        <v>4589</v>
      </c>
      <c r="B357" s="9" t="s">
        <v>4590</v>
      </c>
      <c r="C357" s="9" t="s">
        <v>4591</v>
      </c>
      <c r="D357" s="9" t="s">
        <v>1373</v>
      </c>
      <c r="E357" s="8" t="s">
        <v>1374</v>
      </c>
      <c r="F357" s="62">
        <v>3000000</v>
      </c>
      <c r="G357" s="62">
        <v>1500000</v>
      </c>
      <c r="H357" s="9" t="s">
        <v>4592</v>
      </c>
    </row>
    <row r="358" spans="1:8" ht="39.6" x14ac:dyDescent="0.3">
      <c r="A358" s="14" t="s">
        <v>4593</v>
      </c>
      <c r="B358" s="9" t="s">
        <v>4594</v>
      </c>
      <c r="C358" s="9" t="s">
        <v>4004</v>
      </c>
      <c r="D358" s="9" t="s">
        <v>1373</v>
      </c>
      <c r="E358" s="8" t="s">
        <v>1374</v>
      </c>
      <c r="F358" s="62">
        <v>2000000</v>
      </c>
      <c r="G358" s="62"/>
      <c r="H358" s="9" t="s">
        <v>4569</v>
      </c>
    </row>
    <row r="359" spans="1:8" ht="66" x14ac:dyDescent="0.3">
      <c r="A359" s="14" t="s">
        <v>4595</v>
      </c>
      <c r="B359" s="9" t="s">
        <v>4596</v>
      </c>
      <c r="C359" s="9" t="s">
        <v>4597</v>
      </c>
      <c r="D359" s="9" t="s">
        <v>1373</v>
      </c>
      <c r="E359" s="8" t="s">
        <v>1374</v>
      </c>
      <c r="F359" s="62">
        <v>500000</v>
      </c>
      <c r="G359" s="62">
        <v>500000</v>
      </c>
      <c r="H359" s="9" t="s">
        <v>4598</v>
      </c>
    </row>
    <row r="360" spans="1:8" ht="105.6" x14ac:dyDescent="0.3">
      <c r="A360" s="14" t="s">
        <v>4599</v>
      </c>
      <c r="B360" s="9" t="s">
        <v>4600</v>
      </c>
      <c r="C360" s="9" t="s">
        <v>4601</v>
      </c>
      <c r="D360" s="9" t="s">
        <v>1373</v>
      </c>
      <c r="E360" s="8" t="s">
        <v>1374</v>
      </c>
      <c r="F360" s="62">
        <v>5000000</v>
      </c>
      <c r="G360" s="62"/>
      <c r="H360" s="9" t="s">
        <v>4602</v>
      </c>
    </row>
    <row r="361" spans="1:8" ht="105.6" x14ac:dyDescent="0.3">
      <c r="A361" s="14" t="s">
        <v>4603</v>
      </c>
      <c r="B361" s="9" t="s">
        <v>4604</v>
      </c>
      <c r="C361" s="9" t="s">
        <v>1439</v>
      </c>
      <c r="D361" s="9" t="s">
        <v>1373</v>
      </c>
      <c r="E361" s="8" t="s">
        <v>1374</v>
      </c>
      <c r="F361" s="62">
        <v>5500000</v>
      </c>
      <c r="G361" s="62">
        <v>500000</v>
      </c>
      <c r="H361" s="9" t="s">
        <v>4605</v>
      </c>
    </row>
    <row r="362" spans="1:8" ht="66" x14ac:dyDescent="0.3">
      <c r="A362" s="14" t="s">
        <v>4606</v>
      </c>
      <c r="B362" s="9" t="s">
        <v>4607</v>
      </c>
      <c r="C362" s="9" t="s">
        <v>4608</v>
      </c>
      <c r="D362" s="9" t="s">
        <v>1373</v>
      </c>
      <c r="E362" s="8" t="s">
        <v>1374</v>
      </c>
      <c r="F362" s="62">
        <v>1000000</v>
      </c>
      <c r="G362" s="62">
        <v>500000</v>
      </c>
      <c r="H362" s="9" t="s">
        <v>4609</v>
      </c>
    </row>
    <row r="363" spans="1:8" ht="66" x14ac:dyDescent="0.3">
      <c r="A363" s="14" t="s">
        <v>4610</v>
      </c>
      <c r="B363" s="9" t="s">
        <v>4611</v>
      </c>
      <c r="C363" s="9" t="s">
        <v>2964</v>
      </c>
      <c r="D363" s="9" t="s">
        <v>1373</v>
      </c>
      <c r="E363" s="8" t="s">
        <v>1374</v>
      </c>
      <c r="F363" s="62">
        <v>10000000</v>
      </c>
      <c r="G363" s="62"/>
      <c r="H363" s="9" t="s">
        <v>4612</v>
      </c>
    </row>
    <row r="364" spans="1:8" ht="92.4" x14ac:dyDescent="0.3">
      <c r="A364" s="14" t="s">
        <v>4613</v>
      </c>
      <c r="B364" s="9" t="s">
        <v>4614</v>
      </c>
      <c r="C364" s="9" t="s">
        <v>4615</v>
      </c>
      <c r="D364" s="9" t="s">
        <v>1373</v>
      </c>
      <c r="E364" s="8" t="s">
        <v>1374</v>
      </c>
      <c r="F364" s="62">
        <v>10354000</v>
      </c>
      <c r="G364" s="62"/>
      <c r="H364" s="9" t="s">
        <v>4616</v>
      </c>
    </row>
    <row r="365" spans="1:8" ht="92.4" x14ac:dyDescent="0.3">
      <c r="A365" s="14" t="s">
        <v>4617</v>
      </c>
      <c r="B365" s="9" t="s">
        <v>4618</v>
      </c>
      <c r="C365" s="9" t="s">
        <v>1447</v>
      </c>
      <c r="D365" s="9" t="s">
        <v>1373</v>
      </c>
      <c r="E365" s="8" t="s">
        <v>1374</v>
      </c>
      <c r="F365" s="62">
        <v>1000000</v>
      </c>
      <c r="G365" s="62"/>
      <c r="H365" s="9" t="s">
        <v>4619</v>
      </c>
    </row>
    <row r="366" spans="1:8" ht="79.2" x14ac:dyDescent="0.3">
      <c r="A366" s="14" t="s">
        <v>4620</v>
      </c>
      <c r="B366" s="9" t="s">
        <v>4621</v>
      </c>
      <c r="C366" s="9" t="s">
        <v>4622</v>
      </c>
      <c r="D366" s="9" t="s">
        <v>1373</v>
      </c>
      <c r="E366" s="8" t="s">
        <v>1374</v>
      </c>
      <c r="F366" s="62">
        <v>2000000</v>
      </c>
      <c r="G366" s="62"/>
      <c r="H366" s="9" t="s">
        <v>4623</v>
      </c>
    </row>
    <row r="367" spans="1:8" ht="105.6" x14ac:dyDescent="0.3">
      <c r="A367" s="14" t="s">
        <v>4624</v>
      </c>
      <c r="B367" s="9" t="s">
        <v>2972</v>
      </c>
      <c r="C367" s="9" t="s">
        <v>4625</v>
      </c>
      <c r="D367" s="9" t="s">
        <v>1373</v>
      </c>
      <c r="E367" s="8" t="s">
        <v>1374</v>
      </c>
      <c r="F367" s="62">
        <v>540000</v>
      </c>
      <c r="G367" s="62">
        <v>540000</v>
      </c>
      <c r="H367" s="9" t="s">
        <v>4626</v>
      </c>
    </row>
    <row r="368" spans="1:8" ht="79.2" x14ac:dyDescent="0.3">
      <c r="A368" s="14" t="s">
        <v>4627</v>
      </c>
      <c r="B368" s="9" t="s">
        <v>4628</v>
      </c>
      <c r="C368" s="9" t="s">
        <v>4629</v>
      </c>
      <c r="D368" s="9" t="s">
        <v>1373</v>
      </c>
      <c r="E368" s="8" t="s">
        <v>1374</v>
      </c>
      <c r="F368" s="62">
        <v>6799358</v>
      </c>
      <c r="G368" s="62"/>
      <c r="H368" s="9" t="s">
        <v>4630</v>
      </c>
    </row>
    <row r="369" spans="1:8" ht="92.4" x14ac:dyDescent="0.3">
      <c r="A369" s="14" t="s">
        <v>4631</v>
      </c>
      <c r="B369" s="9" t="s">
        <v>4632</v>
      </c>
      <c r="C369" s="9" t="s">
        <v>1413</v>
      </c>
      <c r="D369" s="9" t="s">
        <v>1373</v>
      </c>
      <c r="E369" s="8" t="s">
        <v>1374</v>
      </c>
      <c r="F369" s="62">
        <v>15000000</v>
      </c>
      <c r="G369" s="62"/>
      <c r="H369" s="9" t="s">
        <v>4633</v>
      </c>
    </row>
    <row r="370" spans="1:8" ht="39.6" x14ac:dyDescent="0.3">
      <c r="A370" s="14" t="s">
        <v>4634</v>
      </c>
      <c r="B370" s="9" t="s">
        <v>4635</v>
      </c>
      <c r="C370" s="9" t="s">
        <v>2979</v>
      </c>
      <c r="D370" s="9" t="s">
        <v>1373</v>
      </c>
      <c r="E370" s="8" t="s">
        <v>1374</v>
      </c>
      <c r="F370" s="62">
        <v>5500000</v>
      </c>
      <c r="G370" s="62"/>
      <c r="H370" s="9" t="s">
        <v>4636</v>
      </c>
    </row>
    <row r="371" spans="1:8" ht="52.8" x14ac:dyDescent="0.3">
      <c r="A371" s="14" t="s">
        <v>4637</v>
      </c>
      <c r="B371" s="9" t="s">
        <v>4638</v>
      </c>
      <c r="C371" s="9" t="s">
        <v>1435</v>
      </c>
      <c r="D371" s="9" t="s">
        <v>1373</v>
      </c>
      <c r="E371" s="8" t="s">
        <v>1374</v>
      </c>
      <c r="F371" s="62">
        <v>2500000</v>
      </c>
      <c r="G371" s="62">
        <v>1000000</v>
      </c>
      <c r="H371" s="9" t="s">
        <v>4639</v>
      </c>
    </row>
    <row r="372" spans="1:8" ht="105.6" x14ac:dyDescent="0.3">
      <c r="A372" s="14" t="s">
        <v>4640</v>
      </c>
      <c r="B372" s="9" t="s">
        <v>4641</v>
      </c>
      <c r="C372" s="9" t="s">
        <v>4642</v>
      </c>
      <c r="D372" s="9" t="s">
        <v>1373</v>
      </c>
      <c r="E372" s="8" t="s">
        <v>1374</v>
      </c>
      <c r="F372" s="62">
        <v>2000000</v>
      </c>
      <c r="G372" s="62">
        <f>1000000+500000</f>
        <v>1500000</v>
      </c>
      <c r="H372" s="9" t="s">
        <v>4643</v>
      </c>
    </row>
    <row r="373" spans="1:8" ht="118.8" x14ac:dyDescent="0.3">
      <c r="A373" s="14" t="s">
        <v>4644</v>
      </c>
      <c r="B373" s="9" t="s">
        <v>4645</v>
      </c>
      <c r="C373" s="9" t="s">
        <v>1492</v>
      </c>
      <c r="D373" s="9" t="s">
        <v>1373</v>
      </c>
      <c r="E373" s="8" t="s">
        <v>1374</v>
      </c>
      <c r="F373" s="62">
        <v>2000000</v>
      </c>
      <c r="G373" s="62"/>
      <c r="H373" s="9" t="s">
        <v>4646</v>
      </c>
    </row>
    <row r="374" spans="1:8" ht="92.4" x14ac:dyDescent="0.3">
      <c r="A374" s="14" t="s">
        <v>4647</v>
      </c>
      <c r="B374" s="9" t="s">
        <v>4648</v>
      </c>
      <c r="C374" s="9" t="s">
        <v>4649</v>
      </c>
      <c r="D374" s="9" t="s">
        <v>1373</v>
      </c>
      <c r="E374" s="8" t="s">
        <v>1374</v>
      </c>
      <c r="F374" s="62">
        <v>25000000</v>
      </c>
      <c r="G374" s="62"/>
      <c r="H374" s="9" t="s">
        <v>4650</v>
      </c>
    </row>
    <row r="375" spans="1:8" ht="105.6" x14ac:dyDescent="0.3">
      <c r="A375" s="14" t="s">
        <v>4651</v>
      </c>
      <c r="B375" s="9" t="s">
        <v>4652</v>
      </c>
      <c r="C375" s="9" t="s">
        <v>4653</v>
      </c>
      <c r="D375" s="9" t="s">
        <v>1373</v>
      </c>
      <c r="E375" s="8" t="s">
        <v>1374</v>
      </c>
      <c r="F375" s="62">
        <v>2176871</v>
      </c>
      <c r="G375" s="62"/>
      <c r="H375" s="9" t="s">
        <v>4654</v>
      </c>
    </row>
    <row r="376" spans="1:8" ht="92.4" x14ac:dyDescent="0.3">
      <c r="A376" s="14" t="s">
        <v>4655</v>
      </c>
      <c r="B376" s="9" t="s">
        <v>4656</v>
      </c>
      <c r="C376" s="9" t="s">
        <v>4657</v>
      </c>
      <c r="D376" s="9" t="s">
        <v>1373</v>
      </c>
      <c r="E376" s="8" t="s">
        <v>1374</v>
      </c>
      <c r="F376" s="62">
        <v>4500000</v>
      </c>
      <c r="G376" s="62"/>
      <c r="H376" s="9" t="s">
        <v>4658</v>
      </c>
    </row>
    <row r="377" spans="1:8" ht="92.4" x14ac:dyDescent="0.3">
      <c r="A377" s="14" t="s">
        <v>4659</v>
      </c>
      <c r="B377" s="9" t="s">
        <v>4660</v>
      </c>
      <c r="C377" s="9" t="s">
        <v>4661</v>
      </c>
      <c r="D377" s="9" t="s">
        <v>1373</v>
      </c>
      <c r="E377" s="8" t="s">
        <v>1374</v>
      </c>
      <c r="F377" s="62">
        <v>5000000</v>
      </c>
      <c r="G377" s="62"/>
      <c r="H377" s="9" t="s">
        <v>4662</v>
      </c>
    </row>
    <row r="378" spans="1:8" ht="105.6" x14ac:dyDescent="0.3">
      <c r="A378" s="14" t="s">
        <v>4663</v>
      </c>
      <c r="B378" s="9" t="s">
        <v>4664</v>
      </c>
      <c r="C378" s="9" t="s">
        <v>4665</v>
      </c>
      <c r="D378" s="9" t="s">
        <v>1373</v>
      </c>
      <c r="E378" s="8" t="s">
        <v>1374</v>
      </c>
      <c r="F378" s="62">
        <v>1000000</v>
      </c>
      <c r="G378" s="62"/>
      <c r="H378" s="9" t="s">
        <v>4666</v>
      </c>
    </row>
    <row r="379" spans="1:8" ht="105.6" x14ac:dyDescent="0.3">
      <c r="A379" s="14" t="s">
        <v>4667</v>
      </c>
      <c r="B379" s="9" t="s">
        <v>4668</v>
      </c>
      <c r="C379" s="9" t="s">
        <v>1520</v>
      </c>
      <c r="D379" s="9" t="s">
        <v>1373</v>
      </c>
      <c r="E379" s="8" t="s">
        <v>1374</v>
      </c>
      <c r="F379" s="62">
        <v>5000000</v>
      </c>
      <c r="G379" s="62"/>
      <c r="H379" s="9" t="s">
        <v>4669</v>
      </c>
    </row>
    <row r="380" spans="1:8" ht="92.4" x14ac:dyDescent="0.3">
      <c r="A380" s="14" t="s">
        <v>4670</v>
      </c>
      <c r="B380" s="9" t="s">
        <v>4671</v>
      </c>
      <c r="C380" s="9" t="s">
        <v>4672</v>
      </c>
      <c r="D380" s="9" t="s">
        <v>1373</v>
      </c>
      <c r="E380" s="8" t="s">
        <v>1374</v>
      </c>
      <c r="F380" s="62">
        <v>4000000</v>
      </c>
      <c r="G380" s="62"/>
      <c r="H380" s="9" t="s">
        <v>4673</v>
      </c>
    </row>
    <row r="381" spans="1:8" ht="92.4" x14ac:dyDescent="0.3">
      <c r="A381" s="14" t="s">
        <v>4674</v>
      </c>
      <c r="B381" s="9" t="s">
        <v>4675</v>
      </c>
      <c r="C381" s="9" t="s">
        <v>3106</v>
      </c>
      <c r="D381" s="9" t="s">
        <v>1373</v>
      </c>
      <c r="E381" s="8" t="s">
        <v>1374</v>
      </c>
      <c r="F381" s="62">
        <v>13000000</v>
      </c>
      <c r="G381" s="62"/>
      <c r="H381" s="9" t="s">
        <v>4676</v>
      </c>
    </row>
    <row r="382" spans="1:8" ht="92.4" x14ac:dyDescent="0.3">
      <c r="A382" s="14" t="s">
        <v>4677</v>
      </c>
      <c r="B382" s="9" t="s">
        <v>4678</v>
      </c>
      <c r="C382" s="9" t="s">
        <v>1548</v>
      </c>
      <c r="D382" s="9" t="s">
        <v>1373</v>
      </c>
      <c r="E382" s="8" t="s">
        <v>1374</v>
      </c>
      <c r="F382" s="62">
        <v>5000000</v>
      </c>
      <c r="G382" s="62"/>
      <c r="H382" s="9" t="s">
        <v>4679</v>
      </c>
    </row>
    <row r="383" spans="1:8" ht="92.4" x14ac:dyDescent="0.3">
      <c r="A383" s="14" t="s">
        <v>4680</v>
      </c>
      <c r="B383" s="9" t="s">
        <v>4681</v>
      </c>
      <c r="C383" s="9" t="s">
        <v>3056</v>
      </c>
      <c r="D383" s="9" t="s">
        <v>1373</v>
      </c>
      <c r="E383" s="8" t="s">
        <v>1374</v>
      </c>
      <c r="F383" s="62">
        <v>3000000</v>
      </c>
      <c r="G383" s="62">
        <v>1500000</v>
      </c>
      <c r="H383" s="9" t="s">
        <v>4682</v>
      </c>
    </row>
    <row r="384" spans="1:8" ht="92.4" x14ac:dyDescent="0.3">
      <c r="A384" s="14" t="s">
        <v>4683</v>
      </c>
      <c r="B384" s="9" t="s">
        <v>4684</v>
      </c>
      <c r="C384" s="9" t="s">
        <v>4685</v>
      </c>
      <c r="D384" s="9" t="s">
        <v>1373</v>
      </c>
      <c r="E384" s="8" t="s">
        <v>1374</v>
      </c>
      <c r="F384" s="62">
        <v>403450</v>
      </c>
      <c r="G384" s="62"/>
      <c r="H384" s="9" t="s">
        <v>4686</v>
      </c>
    </row>
    <row r="385" spans="1:8" ht="118.8" x14ac:dyDescent="0.3">
      <c r="A385" s="14" t="s">
        <v>4687</v>
      </c>
      <c r="B385" s="9" t="s">
        <v>4688</v>
      </c>
      <c r="C385" s="9" t="s">
        <v>4689</v>
      </c>
      <c r="D385" s="9" t="s">
        <v>1373</v>
      </c>
      <c r="E385" s="8" t="s">
        <v>1374</v>
      </c>
      <c r="F385" s="62">
        <v>2000000</v>
      </c>
      <c r="G385" s="62">
        <v>1000000</v>
      </c>
      <c r="H385" s="9" t="s">
        <v>4690</v>
      </c>
    </row>
    <row r="386" spans="1:8" ht="92.4" x14ac:dyDescent="0.3">
      <c r="A386" s="14" t="s">
        <v>4691</v>
      </c>
      <c r="B386" s="9" t="s">
        <v>4692</v>
      </c>
      <c r="C386" s="9" t="s">
        <v>1552</v>
      </c>
      <c r="D386" s="9" t="s">
        <v>1373</v>
      </c>
      <c r="E386" s="8" t="s">
        <v>1374</v>
      </c>
      <c r="F386" s="62">
        <v>3420000</v>
      </c>
      <c r="G386" s="62"/>
      <c r="H386" s="9" t="s">
        <v>4693</v>
      </c>
    </row>
    <row r="387" spans="1:8" ht="92.4" x14ac:dyDescent="0.3">
      <c r="A387" s="14" t="s">
        <v>4694</v>
      </c>
      <c r="B387" s="9" t="s">
        <v>4695</v>
      </c>
      <c r="C387" s="9" t="s">
        <v>4696</v>
      </c>
      <c r="D387" s="9" t="s">
        <v>1373</v>
      </c>
      <c r="E387" s="8" t="s">
        <v>1374</v>
      </c>
      <c r="F387" s="62">
        <v>2000000</v>
      </c>
      <c r="G387" s="62">
        <v>1000000</v>
      </c>
      <c r="H387" s="9" t="s">
        <v>4697</v>
      </c>
    </row>
    <row r="388" spans="1:8" ht="118.8" x14ac:dyDescent="0.3">
      <c r="A388" s="14" t="s">
        <v>4698</v>
      </c>
      <c r="B388" s="9" t="s">
        <v>4699</v>
      </c>
      <c r="C388" s="9" t="s">
        <v>1536</v>
      </c>
      <c r="D388" s="9" t="s">
        <v>1373</v>
      </c>
      <c r="E388" s="8" t="s">
        <v>1374</v>
      </c>
      <c r="F388" s="62">
        <v>6122060</v>
      </c>
      <c r="G388" s="62">
        <v>4000000</v>
      </c>
      <c r="H388" s="9" t="s">
        <v>4700</v>
      </c>
    </row>
    <row r="389" spans="1:8" ht="105.6" x14ac:dyDescent="0.3">
      <c r="A389" s="14" t="s">
        <v>4701</v>
      </c>
      <c r="B389" s="9" t="s">
        <v>4702</v>
      </c>
      <c r="C389" s="9" t="s">
        <v>4703</v>
      </c>
      <c r="D389" s="9" t="s">
        <v>1373</v>
      </c>
      <c r="E389" s="8" t="s">
        <v>1374</v>
      </c>
      <c r="F389" s="62">
        <v>7500000</v>
      </c>
      <c r="G389" s="62"/>
      <c r="H389" s="9" t="s">
        <v>4704</v>
      </c>
    </row>
    <row r="390" spans="1:8" ht="105.6" x14ac:dyDescent="0.3">
      <c r="A390" s="14" t="s">
        <v>4705</v>
      </c>
      <c r="B390" s="9" t="s">
        <v>4706</v>
      </c>
      <c r="C390" s="9" t="s">
        <v>4707</v>
      </c>
      <c r="D390" s="9" t="s">
        <v>1373</v>
      </c>
      <c r="E390" s="8" t="s">
        <v>1374</v>
      </c>
      <c r="F390" s="62">
        <v>5000000</v>
      </c>
      <c r="G390" s="62"/>
      <c r="H390" s="9" t="s">
        <v>4708</v>
      </c>
    </row>
    <row r="391" spans="1:8" ht="66" x14ac:dyDescent="0.3">
      <c r="A391" s="14" t="s">
        <v>4709</v>
      </c>
      <c r="B391" s="9" t="s">
        <v>4710</v>
      </c>
      <c r="C391" s="9" t="s">
        <v>4711</v>
      </c>
      <c r="D391" s="9" t="s">
        <v>1373</v>
      </c>
      <c r="E391" s="8" t="s">
        <v>1374</v>
      </c>
      <c r="F391" s="62">
        <v>1542750</v>
      </c>
      <c r="G391" s="62"/>
      <c r="H391" s="9" t="s">
        <v>4712</v>
      </c>
    </row>
    <row r="392" spans="1:8" ht="105.6" x14ac:dyDescent="0.3">
      <c r="A392" s="14" t="s">
        <v>4713</v>
      </c>
      <c r="B392" s="9" t="s">
        <v>4714</v>
      </c>
      <c r="C392" s="9" t="s">
        <v>4715</v>
      </c>
      <c r="D392" s="9" t="s">
        <v>1373</v>
      </c>
      <c r="E392" s="8" t="s">
        <v>1374</v>
      </c>
      <c r="F392" s="62">
        <v>2000000</v>
      </c>
      <c r="G392" s="62"/>
      <c r="H392" s="9" t="s">
        <v>4716</v>
      </c>
    </row>
    <row r="393" spans="1:8" ht="79.2" x14ac:dyDescent="0.3">
      <c r="A393" s="14" t="s">
        <v>4717</v>
      </c>
      <c r="B393" s="9" t="s">
        <v>4718</v>
      </c>
      <c r="C393" s="9" t="s">
        <v>4719</v>
      </c>
      <c r="D393" s="9" t="s">
        <v>1373</v>
      </c>
      <c r="E393" s="8" t="s">
        <v>1374</v>
      </c>
      <c r="F393" s="62">
        <v>8000000</v>
      </c>
      <c r="G393" s="62">
        <v>2000000</v>
      </c>
      <c r="H393" s="9" t="s">
        <v>4720</v>
      </c>
    </row>
    <row r="394" spans="1:8" ht="105.6" x14ac:dyDescent="0.3">
      <c r="A394" s="14" t="s">
        <v>4721</v>
      </c>
      <c r="B394" s="9" t="s">
        <v>4722</v>
      </c>
      <c r="C394" s="9" t="s">
        <v>1569</v>
      </c>
      <c r="D394" s="9" t="s">
        <v>1373</v>
      </c>
      <c r="E394" s="8" t="s">
        <v>1374</v>
      </c>
      <c r="F394" s="62">
        <v>10000000</v>
      </c>
      <c r="G394" s="62"/>
      <c r="H394" s="9" t="s">
        <v>4723</v>
      </c>
    </row>
    <row r="395" spans="1:8" ht="92.4" x14ac:dyDescent="0.3">
      <c r="A395" s="14" t="s">
        <v>4724</v>
      </c>
      <c r="B395" s="9" t="s">
        <v>4725</v>
      </c>
      <c r="C395" s="9" t="s">
        <v>4726</v>
      </c>
      <c r="D395" s="9" t="s">
        <v>1373</v>
      </c>
      <c r="E395" s="8" t="s">
        <v>1374</v>
      </c>
      <c r="F395" s="62">
        <v>1000000</v>
      </c>
      <c r="G395" s="62"/>
      <c r="H395" s="9" t="s">
        <v>4727</v>
      </c>
    </row>
    <row r="396" spans="1:8" ht="79.2" x14ac:dyDescent="0.3">
      <c r="A396" s="14" t="s">
        <v>4728</v>
      </c>
      <c r="B396" s="9" t="s">
        <v>4729</v>
      </c>
      <c r="C396" s="9" t="s">
        <v>4730</v>
      </c>
      <c r="D396" s="9" t="s">
        <v>1373</v>
      </c>
      <c r="E396" s="8" t="s">
        <v>1374</v>
      </c>
      <c r="F396" s="62">
        <v>5000000</v>
      </c>
      <c r="G396" s="62"/>
      <c r="H396" s="9" t="s">
        <v>4731</v>
      </c>
    </row>
    <row r="397" spans="1:8" ht="105.6" x14ac:dyDescent="0.3">
      <c r="A397" s="14" t="s">
        <v>4732</v>
      </c>
      <c r="B397" s="9" t="s">
        <v>3026</v>
      </c>
      <c r="C397" s="9" t="s">
        <v>4733</v>
      </c>
      <c r="D397" s="9" t="s">
        <v>1373</v>
      </c>
      <c r="E397" s="8" t="s">
        <v>1374</v>
      </c>
      <c r="F397" s="62">
        <v>1494279</v>
      </c>
      <c r="G397" s="62"/>
      <c r="H397" s="9" t="s">
        <v>4734</v>
      </c>
    </row>
    <row r="398" spans="1:8" ht="105.6" x14ac:dyDescent="0.3">
      <c r="A398" s="14" t="s">
        <v>4735</v>
      </c>
      <c r="B398" s="9" t="s">
        <v>4736</v>
      </c>
      <c r="C398" s="9" t="s">
        <v>4737</v>
      </c>
      <c r="D398" s="9" t="s">
        <v>1373</v>
      </c>
      <c r="E398" s="8" t="s">
        <v>1374</v>
      </c>
      <c r="F398" s="62">
        <v>5000000</v>
      </c>
      <c r="G398" s="62"/>
      <c r="H398" s="9" t="s">
        <v>4738</v>
      </c>
    </row>
    <row r="399" spans="1:8" ht="92.4" x14ac:dyDescent="0.3">
      <c r="A399" s="14" t="s">
        <v>4739</v>
      </c>
      <c r="B399" s="9" t="s">
        <v>4740</v>
      </c>
      <c r="C399" s="9" t="s">
        <v>4741</v>
      </c>
      <c r="D399" s="9" t="s">
        <v>1373</v>
      </c>
      <c r="E399" s="8" t="s">
        <v>1374</v>
      </c>
      <c r="F399" s="62">
        <v>3500000</v>
      </c>
      <c r="G399" s="62"/>
      <c r="H399" s="9" t="s">
        <v>4742</v>
      </c>
    </row>
    <row r="400" spans="1:8" ht="92.4" x14ac:dyDescent="0.3">
      <c r="A400" s="14" t="s">
        <v>4743</v>
      </c>
      <c r="B400" s="9" t="s">
        <v>3029</v>
      </c>
      <c r="C400" s="9" t="s">
        <v>4744</v>
      </c>
      <c r="D400" s="9" t="s">
        <v>1373</v>
      </c>
      <c r="E400" s="8" t="s">
        <v>1374</v>
      </c>
      <c r="F400" s="62">
        <v>8000000</v>
      </c>
      <c r="G400" s="62">
        <v>2000000</v>
      </c>
      <c r="H400" s="9" t="s">
        <v>4745</v>
      </c>
    </row>
    <row r="401" spans="1:8" ht="66" x14ac:dyDescent="0.3">
      <c r="A401" s="14" t="s">
        <v>4746</v>
      </c>
      <c r="B401" s="9" t="s">
        <v>4747</v>
      </c>
      <c r="C401" s="9" t="s">
        <v>4748</v>
      </c>
      <c r="D401" s="9" t="s">
        <v>1373</v>
      </c>
      <c r="E401" s="8" t="s">
        <v>1374</v>
      </c>
      <c r="F401" s="62">
        <v>6000000</v>
      </c>
      <c r="G401" s="62">
        <v>2000000</v>
      </c>
      <c r="H401" s="9" t="s">
        <v>4749</v>
      </c>
    </row>
    <row r="402" spans="1:8" ht="105.6" x14ac:dyDescent="0.3">
      <c r="A402" s="14" t="s">
        <v>4750</v>
      </c>
      <c r="B402" s="9" t="s">
        <v>4751</v>
      </c>
      <c r="C402" s="9" t="s">
        <v>1598</v>
      </c>
      <c r="D402" s="9" t="s">
        <v>1373</v>
      </c>
      <c r="E402" s="8" t="s">
        <v>1374</v>
      </c>
      <c r="F402" s="62">
        <v>2300000</v>
      </c>
      <c r="G402" s="62">
        <v>1500000</v>
      </c>
      <c r="H402" s="9" t="s">
        <v>4752</v>
      </c>
    </row>
    <row r="403" spans="1:8" ht="79.2" x14ac:dyDescent="0.3">
      <c r="A403" s="14" t="s">
        <v>4753</v>
      </c>
      <c r="B403" s="9" t="s">
        <v>4754</v>
      </c>
      <c r="C403" s="9" t="s">
        <v>1583</v>
      </c>
      <c r="D403" s="9" t="s">
        <v>1373</v>
      </c>
      <c r="E403" s="8" t="s">
        <v>1374</v>
      </c>
      <c r="F403" s="62">
        <v>4500000</v>
      </c>
      <c r="G403" s="62">
        <f>1500000+250000</f>
        <v>1750000</v>
      </c>
      <c r="H403" s="9" t="s">
        <v>4755</v>
      </c>
    </row>
    <row r="404" spans="1:8" ht="118.8" x14ac:dyDescent="0.3">
      <c r="A404" s="14" t="s">
        <v>4756</v>
      </c>
      <c r="B404" s="9" t="s">
        <v>4757</v>
      </c>
      <c r="C404" s="9" t="s">
        <v>4758</v>
      </c>
      <c r="D404" s="9" t="s">
        <v>1373</v>
      </c>
      <c r="E404" s="8" t="s">
        <v>1374</v>
      </c>
      <c r="F404" s="62">
        <v>3000000</v>
      </c>
      <c r="G404" s="62"/>
      <c r="H404" s="9" t="s">
        <v>4759</v>
      </c>
    </row>
    <row r="405" spans="1:8" ht="105.6" x14ac:dyDescent="0.3">
      <c r="A405" s="14" t="s">
        <v>4760</v>
      </c>
      <c r="B405" s="9" t="s">
        <v>4761</v>
      </c>
      <c r="C405" s="9" t="s">
        <v>1975</v>
      </c>
      <c r="D405" s="9" t="s">
        <v>1373</v>
      </c>
      <c r="E405" s="8" t="s">
        <v>1374</v>
      </c>
      <c r="F405" s="62">
        <v>1250000</v>
      </c>
      <c r="G405" s="62">
        <v>500000</v>
      </c>
      <c r="H405" s="9" t="s">
        <v>4762</v>
      </c>
    </row>
    <row r="406" spans="1:8" ht="79.2" x14ac:dyDescent="0.3">
      <c r="A406" s="14" t="s">
        <v>4763</v>
      </c>
      <c r="B406" s="9" t="s">
        <v>4764</v>
      </c>
      <c r="C406" s="9" t="s">
        <v>4765</v>
      </c>
      <c r="D406" s="9" t="s">
        <v>1373</v>
      </c>
      <c r="E406" s="8" t="s">
        <v>1374</v>
      </c>
      <c r="F406" s="62">
        <v>1000000</v>
      </c>
      <c r="G406" s="62"/>
      <c r="H406" s="9" t="s">
        <v>4766</v>
      </c>
    </row>
    <row r="407" spans="1:8" ht="66" x14ac:dyDescent="0.3">
      <c r="A407" s="14" t="s">
        <v>4767</v>
      </c>
      <c r="B407" s="9" t="s">
        <v>4768</v>
      </c>
      <c r="C407" s="9" t="s">
        <v>1615</v>
      </c>
      <c r="D407" s="9" t="s">
        <v>1373</v>
      </c>
      <c r="E407" s="8" t="s">
        <v>1374</v>
      </c>
      <c r="F407" s="62">
        <v>4000000</v>
      </c>
      <c r="G407" s="62"/>
      <c r="H407" s="9" t="s">
        <v>4769</v>
      </c>
    </row>
    <row r="408" spans="1:8" ht="79.2" x14ac:dyDescent="0.3">
      <c r="A408" s="14" t="s">
        <v>4770</v>
      </c>
      <c r="B408" s="9" t="s">
        <v>4771</v>
      </c>
      <c r="C408" s="9" t="s">
        <v>1443</v>
      </c>
      <c r="D408" s="9" t="s">
        <v>1373</v>
      </c>
      <c r="E408" s="8" t="s">
        <v>1374</v>
      </c>
      <c r="F408" s="62">
        <v>5000000</v>
      </c>
      <c r="G408" s="62">
        <v>1700000</v>
      </c>
      <c r="H408" s="9" t="s">
        <v>4772</v>
      </c>
    </row>
    <row r="409" spans="1:8" ht="79.2" x14ac:dyDescent="0.3">
      <c r="A409" s="14" t="s">
        <v>4773</v>
      </c>
      <c r="B409" s="9" t="s">
        <v>1628</v>
      </c>
      <c r="C409" s="9" t="s">
        <v>1629</v>
      </c>
      <c r="D409" s="9" t="s">
        <v>1373</v>
      </c>
      <c r="E409" s="8" t="s">
        <v>1374</v>
      </c>
      <c r="F409" s="62">
        <v>1974180</v>
      </c>
      <c r="G409" s="62">
        <v>1974180</v>
      </c>
      <c r="H409" s="9" t="s">
        <v>4774</v>
      </c>
    </row>
    <row r="410" spans="1:8" ht="105.6" x14ac:dyDescent="0.3">
      <c r="A410" s="14" t="s">
        <v>4775</v>
      </c>
      <c r="B410" s="9" t="s">
        <v>4776</v>
      </c>
      <c r="C410" s="9" t="s">
        <v>1413</v>
      </c>
      <c r="D410" s="9" t="s">
        <v>1373</v>
      </c>
      <c r="E410" s="8" t="s">
        <v>1374</v>
      </c>
      <c r="F410" s="62">
        <v>8000000</v>
      </c>
      <c r="G410" s="62">
        <v>3000000</v>
      </c>
      <c r="H410" s="9" t="s">
        <v>4777</v>
      </c>
    </row>
    <row r="411" spans="1:8" ht="66" x14ac:dyDescent="0.3">
      <c r="A411" s="14" t="s">
        <v>4778</v>
      </c>
      <c r="B411" s="9" t="s">
        <v>4779</v>
      </c>
      <c r="C411" s="9" t="s">
        <v>3046</v>
      </c>
      <c r="D411" s="9" t="s">
        <v>1373</v>
      </c>
      <c r="E411" s="8" t="s">
        <v>1374</v>
      </c>
      <c r="F411" s="62">
        <v>3500000</v>
      </c>
      <c r="G411" s="62"/>
      <c r="H411" s="9" t="s">
        <v>4780</v>
      </c>
    </row>
    <row r="412" spans="1:8" ht="92.4" x14ac:dyDescent="0.3">
      <c r="A412" s="14" t="s">
        <v>4781</v>
      </c>
      <c r="B412" s="9" t="s">
        <v>4782</v>
      </c>
      <c r="C412" s="9" t="s">
        <v>1634</v>
      </c>
      <c r="D412" s="9" t="s">
        <v>1373</v>
      </c>
      <c r="E412" s="8" t="s">
        <v>1374</v>
      </c>
      <c r="F412" s="62">
        <v>8500000</v>
      </c>
      <c r="G412" s="62">
        <v>8500000</v>
      </c>
      <c r="H412" s="9" t="s">
        <v>4783</v>
      </c>
    </row>
    <row r="413" spans="1:8" ht="66" x14ac:dyDescent="0.3">
      <c r="A413" s="14" t="s">
        <v>4784</v>
      </c>
      <c r="B413" s="9" t="s">
        <v>4785</v>
      </c>
      <c r="C413" s="9" t="s">
        <v>3052</v>
      </c>
      <c r="D413" s="9" t="s">
        <v>1373</v>
      </c>
      <c r="E413" s="8" t="s">
        <v>1374</v>
      </c>
      <c r="F413" s="62">
        <v>3000000</v>
      </c>
      <c r="G413" s="62">
        <v>1000000</v>
      </c>
      <c r="H413" s="9" t="s">
        <v>4786</v>
      </c>
    </row>
    <row r="414" spans="1:8" ht="92.4" x14ac:dyDescent="0.3">
      <c r="A414" s="14" t="s">
        <v>4787</v>
      </c>
      <c r="B414" s="9" t="s">
        <v>1637</v>
      </c>
      <c r="C414" s="9" t="s">
        <v>1638</v>
      </c>
      <c r="D414" s="9" t="s">
        <v>1373</v>
      </c>
      <c r="E414" s="8" t="s">
        <v>1374</v>
      </c>
      <c r="F414" s="62">
        <v>4000000</v>
      </c>
      <c r="G414" s="62"/>
      <c r="H414" s="9" t="s">
        <v>4788</v>
      </c>
    </row>
    <row r="415" spans="1:8" ht="79.2" x14ac:dyDescent="0.3">
      <c r="A415" s="14" t="s">
        <v>4789</v>
      </c>
      <c r="B415" s="9" t="s">
        <v>4790</v>
      </c>
      <c r="C415" s="9" t="s">
        <v>4791</v>
      </c>
      <c r="D415" s="9" t="s">
        <v>1373</v>
      </c>
      <c r="E415" s="8" t="s">
        <v>1374</v>
      </c>
      <c r="F415" s="62">
        <v>750000</v>
      </c>
      <c r="G415" s="62"/>
      <c r="H415" s="9" t="s">
        <v>4792</v>
      </c>
    </row>
    <row r="416" spans="1:8" ht="79.2" x14ac:dyDescent="0.3">
      <c r="A416" s="14" t="s">
        <v>4793</v>
      </c>
      <c r="B416" s="9" t="s">
        <v>4794</v>
      </c>
      <c r="C416" s="9" t="s">
        <v>1651</v>
      </c>
      <c r="D416" s="9" t="s">
        <v>1373</v>
      </c>
      <c r="E416" s="8" t="s">
        <v>1374</v>
      </c>
      <c r="F416" s="62">
        <v>5000000</v>
      </c>
      <c r="G416" s="62">
        <v>3000000</v>
      </c>
      <c r="H416" s="9" t="s">
        <v>4795</v>
      </c>
    </row>
    <row r="417" spans="1:8" ht="66" x14ac:dyDescent="0.3">
      <c r="A417" s="14" t="s">
        <v>4796</v>
      </c>
      <c r="B417" s="9" t="s">
        <v>4797</v>
      </c>
      <c r="C417" s="9" t="s">
        <v>4798</v>
      </c>
      <c r="D417" s="9" t="s">
        <v>1373</v>
      </c>
      <c r="E417" s="8" t="s">
        <v>1374</v>
      </c>
      <c r="F417" s="62">
        <v>10000000</v>
      </c>
      <c r="G417" s="62"/>
      <c r="H417" s="9" t="s">
        <v>4799</v>
      </c>
    </row>
    <row r="418" spans="1:8" ht="39.6" x14ac:dyDescent="0.3">
      <c r="A418" s="14" t="s">
        <v>4800</v>
      </c>
      <c r="B418" s="9" t="s">
        <v>4801</v>
      </c>
      <c r="C418" s="9" t="s">
        <v>4004</v>
      </c>
      <c r="D418" s="9" t="s">
        <v>1373</v>
      </c>
      <c r="E418" s="8" t="s">
        <v>1374</v>
      </c>
      <c r="F418" s="62">
        <v>2000000</v>
      </c>
      <c r="G418" s="62"/>
      <c r="H418" s="9" t="s">
        <v>4802</v>
      </c>
    </row>
    <row r="419" spans="1:8" ht="52.8" x14ac:dyDescent="0.3">
      <c r="A419" s="14" t="s">
        <v>4803</v>
      </c>
      <c r="B419" s="9" t="s">
        <v>4804</v>
      </c>
      <c r="C419" s="9" t="s">
        <v>4805</v>
      </c>
      <c r="D419" s="9" t="s">
        <v>1373</v>
      </c>
      <c r="E419" s="8" t="s">
        <v>1374</v>
      </c>
      <c r="F419" s="62">
        <v>2000000</v>
      </c>
      <c r="G419" s="62">
        <v>2000000</v>
      </c>
      <c r="H419" s="9" t="s">
        <v>4806</v>
      </c>
    </row>
    <row r="420" spans="1:8" ht="92.4" x14ac:dyDescent="0.3">
      <c r="A420" s="14" t="s">
        <v>4807</v>
      </c>
      <c r="B420" s="9" t="s">
        <v>4808</v>
      </c>
      <c r="C420" s="9" t="s">
        <v>303</v>
      </c>
      <c r="D420" s="9" t="s">
        <v>1373</v>
      </c>
      <c r="E420" s="8" t="s">
        <v>1374</v>
      </c>
      <c r="F420" s="62">
        <v>1500000</v>
      </c>
      <c r="G420" s="62"/>
      <c r="H420" s="9" t="s">
        <v>4809</v>
      </c>
    </row>
    <row r="421" spans="1:8" ht="79.2" x14ac:dyDescent="0.3">
      <c r="A421" s="14" t="s">
        <v>4810</v>
      </c>
      <c r="B421" s="9" t="s">
        <v>4811</v>
      </c>
      <c r="C421" s="9" t="s">
        <v>3073</v>
      </c>
      <c r="D421" s="9" t="s">
        <v>1373</v>
      </c>
      <c r="E421" s="8" t="s">
        <v>1374</v>
      </c>
      <c r="F421" s="62">
        <v>2500000</v>
      </c>
      <c r="G421" s="62">
        <v>1480000</v>
      </c>
      <c r="H421" s="9" t="s">
        <v>4812</v>
      </c>
    </row>
    <row r="422" spans="1:8" ht="66" x14ac:dyDescent="0.3">
      <c r="A422" s="14" t="s">
        <v>4813</v>
      </c>
      <c r="B422" s="9" t="s">
        <v>4814</v>
      </c>
      <c r="C422" s="9" t="s">
        <v>4815</v>
      </c>
      <c r="D422" s="9" t="s">
        <v>1373</v>
      </c>
      <c r="E422" s="8" t="s">
        <v>1374</v>
      </c>
      <c r="F422" s="62">
        <v>4155446</v>
      </c>
      <c r="G422" s="62"/>
      <c r="H422" s="9" t="s">
        <v>4816</v>
      </c>
    </row>
    <row r="423" spans="1:8" ht="118.8" x14ac:dyDescent="0.3">
      <c r="A423" s="14" t="s">
        <v>4817</v>
      </c>
      <c r="B423" s="9" t="s">
        <v>4818</v>
      </c>
      <c r="C423" s="9" t="s">
        <v>4819</v>
      </c>
      <c r="D423" s="9" t="s">
        <v>1373</v>
      </c>
      <c r="E423" s="8" t="s">
        <v>1374</v>
      </c>
      <c r="F423" s="62">
        <v>3000000</v>
      </c>
      <c r="G423" s="62">
        <v>750000</v>
      </c>
      <c r="H423" s="9" t="s">
        <v>4820</v>
      </c>
    </row>
    <row r="424" spans="1:8" ht="79.2" x14ac:dyDescent="0.3">
      <c r="A424" s="14" t="s">
        <v>4821</v>
      </c>
      <c r="B424" s="9" t="s">
        <v>4822</v>
      </c>
      <c r="C424" s="9" t="s">
        <v>3079</v>
      </c>
      <c r="D424" s="9" t="s">
        <v>1373</v>
      </c>
      <c r="E424" s="8" t="s">
        <v>1374</v>
      </c>
      <c r="F424" s="62">
        <v>2000000</v>
      </c>
      <c r="G424" s="62"/>
      <c r="H424" s="9" t="s">
        <v>4823</v>
      </c>
    </row>
    <row r="425" spans="1:8" ht="39.6" x14ac:dyDescent="0.3">
      <c r="A425" s="14" t="s">
        <v>4824</v>
      </c>
      <c r="B425" s="9" t="s">
        <v>4825</v>
      </c>
      <c r="C425" s="9" t="s">
        <v>4826</v>
      </c>
      <c r="D425" s="9" t="s">
        <v>1373</v>
      </c>
      <c r="E425" s="8" t="s">
        <v>1374</v>
      </c>
      <c r="F425" s="62">
        <v>2200000</v>
      </c>
      <c r="G425" s="62"/>
      <c r="H425" s="9" t="s">
        <v>4827</v>
      </c>
    </row>
    <row r="426" spans="1:8" ht="92.4" x14ac:dyDescent="0.3">
      <c r="A426" s="14" t="s">
        <v>4828</v>
      </c>
      <c r="B426" s="9" t="s">
        <v>4829</v>
      </c>
      <c r="C426" s="9" t="s">
        <v>4830</v>
      </c>
      <c r="D426" s="9" t="s">
        <v>1373</v>
      </c>
      <c r="E426" s="8" t="s">
        <v>1374</v>
      </c>
      <c r="F426" s="62">
        <v>2000000</v>
      </c>
      <c r="G426" s="62"/>
      <c r="H426" s="9" t="s">
        <v>4831</v>
      </c>
    </row>
    <row r="427" spans="1:8" ht="79.2" x14ac:dyDescent="0.3">
      <c r="A427" s="14" t="s">
        <v>4832</v>
      </c>
      <c r="B427" s="9" t="s">
        <v>4833</v>
      </c>
      <c r="C427" s="9" t="s">
        <v>2991</v>
      </c>
      <c r="D427" s="9" t="s">
        <v>1373</v>
      </c>
      <c r="E427" s="8" t="s">
        <v>495</v>
      </c>
      <c r="F427" s="62">
        <v>1000000</v>
      </c>
      <c r="G427" s="62"/>
      <c r="H427" s="9" t="s">
        <v>4834</v>
      </c>
    </row>
    <row r="428" spans="1:8" ht="118.8" x14ac:dyDescent="0.3">
      <c r="A428" s="14" t="s">
        <v>4835</v>
      </c>
      <c r="B428" s="9" t="s">
        <v>4836</v>
      </c>
      <c r="C428" s="9" t="s">
        <v>1745</v>
      </c>
      <c r="D428" s="9" t="s">
        <v>1373</v>
      </c>
      <c r="E428" s="8" t="s">
        <v>1374</v>
      </c>
      <c r="F428" s="62">
        <v>1500000</v>
      </c>
      <c r="G428" s="62">
        <v>750000</v>
      </c>
      <c r="H428" s="9" t="s">
        <v>4837</v>
      </c>
    </row>
    <row r="429" spans="1:8" ht="92.4" x14ac:dyDescent="0.3">
      <c r="A429" s="14" t="s">
        <v>4838</v>
      </c>
      <c r="B429" s="9" t="s">
        <v>4839</v>
      </c>
      <c r="C429" s="9" t="s">
        <v>4840</v>
      </c>
      <c r="D429" s="9" t="s">
        <v>1373</v>
      </c>
      <c r="E429" s="8" t="s">
        <v>1374</v>
      </c>
      <c r="F429" s="62">
        <v>10000000</v>
      </c>
      <c r="G429" s="62"/>
      <c r="H429" s="9" t="s">
        <v>4841</v>
      </c>
    </row>
    <row r="430" spans="1:8" ht="92.4" x14ac:dyDescent="0.3">
      <c r="A430" s="14" t="s">
        <v>4842</v>
      </c>
      <c r="B430" s="9" t="s">
        <v>4843</v>
      </c>
      <c r="C430" s="9" t="s">
        <v>4840</v>
      </c>
      <c r="D430" s="9" t="s">
        <v>1373</v>
      </c>
      <c r="E430" s="8" t="s">
        <v>1374</v>
      </c>
      <c r="F430" s="62">
        <v>6250000</v>
      </c>
      <c r="G430" s="62"/>
      <c r="H430" s="9" t="s">
        <v>4844</v>
      </c>
    </row>
    <row r="431" spans="1:8" ht="66" x14ac:dyDescent="0.3">
      <c r="A431" s="14" t="s">
        <v>4845</v>
      </c>
      <c r="B431" s="9" t="s">
        <v>4846</v>
      </c>
      <c r="C431" s="9" t="s">
        <v>4847</v>
      </c>
      <c r="D431" s="9" t="s">
        <v>1373</v>
      </c>
      <c r="E431" s="8" t="s">
        <v>1374</v>
      </c>
      <c r="F431" s="62">
        <v>10000000</v>
      </c>
      <c r="G431" s="62">
        <v>4000000</v>
      </c>
      <c r="H431" s="9" t="s">
        <v>4848</v>
      </c>
    </row>
    <row r="432" spans="1:8" ht="66" x14ac:dyDescent="0.3">
      <c r="A432" s="14" t="s">
        <v>4849</v>
      </c>
      <c r="B432" s="9" t="s">
        <v>4850</v>
      </c>
      <c r="C432" s="9" t="s">
        <v>4851</v>
      </c>
      <c r="D432" s="9" t="s">
        <v>1373</v>
      </c>
      <c r="E432" s="8" t="s">
        <v>1374</v>
      </c>
      <c r="F432" s="62">
        <v>3000000</v>
      </c>
      <c r="G432" s="62"/>
      <c r="H432" s="9" t="s">
        <v>4852</v>
      </c>
    </row>
    <row r="433" spans="1:8" ht="79.2" x14ac:dyDescent="0.3">
      <c r="A433" s="14" t="s">
        <v>4853</v>
      </c>
      <c r="B433" s="9" t="s">
        <v>4854</v>
      </c>
      <c r="C433" s="9" t="s">
        <v>1755</v>
      </c>
      <c r="D433" s="9" t="s">
        <v>1373</v>
      </c>
      <c r="E433" s="8" t="s">
        <v>1374</v>
      </c>
      <c r="F433" s="62">
        <v>9750000</v>
      </c>
      <c r="G433" s="62">
        <v>2000000</v>
      </c>
      <c r="H433" s="9" t="s">
        <v>4855</v>
      </c>
    </row>
    <row r="434" spans="1:8" ht="66" x14ac:dyDescent="0.3">
      <c r="A434" s="14" t="s">
        <v>4856</v>
      </c>
      <c r="B434" s="9" t="s">
        <v>4857</v>
      </c>
      <c r="C434" s="9" t="s">
        <v>3066</v>
      </c>
      <c r="D434" s="9" t="s">
        <v>1373</v>
      </c>
      <c r="E434" s="8" t="s">
        <v>1374</v>
      </c>
      <c r="F434" s="62">
        <v>702300</v>
      </c>
      <c r="G434" s="62">
        <v>702000</v>
      </c>
      <c r="H434" s="9" t="s">
        <v>4858</v>
      </c>
    </row>
    <row r="435" spans="1:8" ht="118.8" x14ac:dyDescent="0.3">
      <c r="A435" s="14" t="s">
        <v>4859</v>
      </c>
      <c r="B435" s="9" t="s">
        <v>3127</v>
      </c>
      <c r="C435" s="9" t="s">
        <v>3128</v>
      </c>
      <c r="D435" s="9" t="s">
        <v>1373</v>
      </c>
      <c r="E435" s="8" t="s">
        <v>1374</v>
      </c>
      <c r="F435" s="62">
        <v>5362819</v>
      </c>
      <c r="G435" s="62">
        <v>1000000</v>
      </c>
      <c r="H435" s="9" t="s">
        <v>4860</v>
      </c>
    </row>
    <row r="436" spans="1:8" ht="118.8" x14ac:dyDescent="0.3">
      <c r="A436" s="14" t="s">
        <v>4861</v>
      </c>
      <c r="B436" s="9" t="s">
        <v>4862</v>
      </c>
      <c r="C436" s="9" t="s">
        <v>1767</v>
      </c>
      <c r="D436" s="9" t="s">
        <v>1373</v>
      </c>
      <c r="E436" s="8" t="s">
        <v>1374</v>
      </c>
      <c r="F436" s="62">
        <v>1000000</v>
      </c>
      <c r="G436" s="62"/>
      <c r="H436" s="9" t="s">
        <v>4863</v>
      </c>
    </row>
    <row r="437" spans="1:8" ht="79.2" x14ac:dyDescent="0.3">
      <c r="A437" s="14" t="s">
        <v>4864</v>
      </c>
      <c r="B437" s="9" t="s">
        <v>4865</v>
      </c>
      <c r="C437" s="9" t="s">
        <v>4866</v>
      </c>
      <c r="D437" s="9" t="s">
        <v>1373</v>
      </c>
      <c r="E437" s="8" t="s">
        <v>1374</v>
      </c>
      <c r="F437" s="62">
        <v>3000000</v>
      </c>
      <c r="G437" s="62">
        <v>1500000</v>
      </c>
      <c r="H437" s="9" t="s">
        <v>4867</v>
      </c>
    </row>
    <row r="438" spans="1:8" ht="66" x14ac:dyDescent="0.3">
      <c r="A438" s="14" t="s">
        <v>4868</v>
      </c>
      <c r="B438" s="9" t="s">
        <v>4869</v>
      </c>
      <c r="C438" s="9" t="s">
        <v>4870</v>
      </c>
      <c r="D438" s="9" t="s">
        <v>4871</v>
      </c>
      <c r="E438" s="8" t="s">
        <v>4872</v>
      </c>
      <c r="F438" s="62">
        <v>1250000</v>
      </c>
      <c r="G438" s="62"/>
      <c r="H438" s="9" t="s">
        <v>4873</v>
      </c>
    </row>
    <row r="439" spans="1:8" ht="105.6" x14ac:dyDescent="0.3">
      <c r="A439" s="14" t="s">
        <v>4874</v>
      </c>
      <c r="B439" s="9" t="s">
        <v>4875</v>
      </c>
      <c r="C439" s="9" t="s">
        <v>4876</v>
      </c>
      <c r="D439" s="9" t="s">
        <v>1772</v>
      </c>
      <c r="E439" s="8" t="s">
        <v>1790</v>
      </c>
      <c r="F439" s="62">
        <v>4864500</v>
      </c>
      <c r="G439" s="62">
        <v>1000000</v>
      </c>
      <c r="H439" s="9" t="s">
        <v>4877</v>
      </c>
    </row>
    <row r="440" spans="1:8" ht="39.6" x14ac:dyDescent="0.3">
      <c r="A440" s="14" t="s">
        <v>4878</v>
      </c>
      <c r="B440" s="9" t="s">
        <v>4879</v>
      </c>
      <c r="C440" s="9" t="s">
        <v>4880</v>
      </c>
      <c r="D440" s="9" t="s">
        <v>3159</v>
      </c>
      <c r="E440" s="8" t="s">
        <v>3160</v>
      </c>
      <c r="F440" s="62">
        <v>3000000</v>
      </c>
      <c r="G440" s="62"/>
      <c r="H440" s="9" t="s">
        <v>4881</v>
      </c>
    </row>
    <row r="441" spans="1:8" ht="92.4" x14ac:dyDescent="0.3">
      <c r="A441" s="14" t="s">
        <v>4882</v>
      </c>
      <c r="B441" s="9" t="s">
        <v>4883</v>
      </c>
      <c r="C441" s="9" t="s">
        <v>4884</v>
      </c>
      <c r="D441" s="9" t="s">
        <v>3159</v>
      </c>
      <c r="E441" s="8" t="s">
        <v>4884</v>
      </c>
      <c r="F441" s="62">
        <v>659250</v>
      </c>
      <c r="G441" s="62"/>
      <c r="H441" s="9" t="s">
        <v>4885</v>
      </c>
    </row>
    <row r="442" spans="1:8" ht="66" x14ac:dyDescent="0.3">
      <c r="A442" s="14" t="s">
        <v>4886</v>
      </c>
      <c r="B442" s="9" t="s">
        <v>4887</v>
      </c>
      <c r="C442" s="9" t="s">
        <v>4888</v>
      </c>
      <c r="D442" s="9" t="s">
        <v>3159</v>
      </c>
      <c r="E442" s="8" t="s">
        <v>4889</v>
      </c>
      <c r="F442" s="62">
        <v>3000000</v>
      </c>
      <c r="G442" s="62"/>
      <c r="H442" s="9" t="s">
        <v>4890</v>
      </c>
    </row>
    <row r="443" spans="1:8" ht="79.2" x14ac:dyDescent="0.3">
      <c r="A443" s="14" t="s">
        <v>4891</v>
      </c>
      <c r="B443" s="9" t="s">
        <v>4892</v>
      </c>
      <c r="C443" s="9" t="s">
        <v>4888</v>
      </c>
      <c r="D443" s="9" t="s">
        <v>3159</v>
      </c>
      <c r="E443" s="8" t="s">
        <v>3176</v>
      </c>
      <c r="F443" s="62">
        <v>1000000</v>
      </c>
      <c r="G443" s="62">
        <v>1000000</v>
      </c>
      <c r="H443" s="9" t="s">
        <v>4893</v>
      </c>
    </row>
    <row r="444" spans="1:8" ht="105.6" x14ac:dyDescent="0.3">
      <c r="A444" s="14" t="s">
        <v>4894</v>
      </c>
      <c r="B444" s="9" t="s">
        <v>4895</v>
      </c>
      <c r="C444" s="9" t="s">
        <v>1804</v>
      </c>
      <c r="D444" s="9" t="s">
        <v>3159</v>
      </c>
      <c r="E444" s="8" t="s">
        <v>3163</v>
      </c>
      <c r="F444" s="62">
        <v>5000000</v>
      </c>
      <c r="G444" s="62"/>
      <c r="H444" s="9" t="s">
        <v>4896</v>
      </c>
    </row>
    <row r="445" spans="1:8" ht="92.4" x14ac:dyDescent="0.3">
      <c r="A445" s="14" t="s">
        <v>4897</v>
      </c>
      <c r="B445" s="9" t="s">
        <v>3171</v>
      </c>
      <c r="C445" s="9" t="s">
        <v>4898</v>
      </c>
      <c r="D445" s="9" t="s">
        <v>3159</v>
      </c>
      <c r="E445" s="8" t="s">
        <v>3172</v>
      </c>
      <c r="F445" s="62">
        <v>579392</v>
      </c>
      <c r="G445" s="62"/>
      <c r="H445" s="9" t="s">
        <v>4899</v>
      </c>
    </row>
    <row r="446" spans="1:8" ht="52.8" x14ac:dyDescent="0.3">
      <c r="A446" s="14" t="s">
        <v>4900</v>
      </c>
      <c r="B446" s="9" t="s">
        <v>4901</v>
      </c>
      <c r="C446" s="9" t="s">
        <v>4902</v>
      </c>
      <c r="D446" s="9" t="s">
        <v>3159</v>
      </c>
      <c r="E446" s="8" t="s">
        <v>3176</v>
      </c>
      <c r="F446" s="62">
        <v>1000000</v>
      </c>
      <c r="G446" s="62"/>
      <c r="H446" s="9" t="s">
        <v>4903</v>
      </c>
    </row>
    <row r="447" spans="1:8" ht="105.6" x14ac:dyDescent="0.3">
      <c r="A447" s="14" t="s">
        <v>4904</v>
      </c>
      <c r="B447" s="9" t="s">
        <v>4905</v>
      </c>
      <c r="C447" s="9" t="s">
        <v>4906</v>
      </c>
      <c r="D447" s="9" t="s">
        <v>3159</v>
      </c>
      <c r="E447" s="8" t="s">
        <v>3176</v>
      </c>
      <c r="F447" s="62">
        <v>3000000</v>
      </c>
      <c r="G447" s="62"/>
      <c r="H447" s="9" t="s">
        <v>4907</v>
      </c>
    </row>
    <row r="448" spans="1:8" ht="92.4" x14ac:dyDescent="0.3">
      <c r="A448" s="14" t="s">
        <v>4908</v>
      </c>
      <c r="B448" s="9" t="s">
        <v>4909</v>
      </c>
      <c r="C448" s="9" t="s">
        <v>4910</v>
      </c>
      <c r="D448" s="9" t="s">
        <v>4911</v>
      </c>
      <c r="E448" s="8" t="s">
        <v>4912</v>
      </c>
      <c r="F448" s="62">
        <v>5000000</v>
      </c>
      <c r="G448" s="62">
        <v>1500000</v>
      </c>
      <c r="H448" s="9" t="s">
        <v>4913</v>
      </c>
    </row>
    <row r="449" spans="1:8" ht="105.6" x14ac:dyDescent="0.3">
      <c r="A449" s="14" t="s">
        <v>4914</v>
      </c>
      <c r="B449" s="9" t="s">
        <v>4915</v>
      </c>
      <c r="C449" s="9" t="s">
        <v>4916</v>
      </c>
      <c r="D449" s="9" t="s">
        <v>3191</v>
      </c>
      <c r="E449" s="8" t="s">
        <v>4917</v>
      </c>
      <c r="F449" s="62">
        <v>2000000</v>
      </c>
      <c r="G449" s="62">
        <v>1000000</v>
      </c>
      <c r="H449" s="9" t="s">
        <v>4918</v>
      </c>
    </row>
    <row r="450" spans="1:8" ht="66" x14ac:dyDescent="0.3">
      <c r="A450" s="14" t="s">
        <v>4919</v>
      </c>
      <c r="B450" s="9" t="s">
        <v>4920</v>
      </c>
      <c r="C450" s="9" t="s">
        <v>3190</v>
      </c>
      <c r="D450" s="9" t="s">
        <v>3191</v>
      </c>
      <c r="E450" s="8" t="s">
        <v>3192</v>
      </c>
      <c r="F450" s="62">
        <v>3000000</v>
      </c>
      <c r="G450" s="62"/>
      <c r="H450" s="9" t="s">
        <v>4921</v>
      </c>
    </row>
    <row r="451" spans="1:8" ht="92.4" x14ac:dyDescent="0.3">
      <c r="A451" s="14" t="s">
        <v>4922</v>
      </c>
      <c r="B451" s="9" t="s">
        <v>4923</v>
      </c>
      <c r="C451" s="9" t="s">
        <v>1822</v>
      </c>
      <c r="D451" s="9" t="s">
        <v>1823</v>
      </c>
      <c r="E451" s="8" t="s">
        <v>1824</v>
      </c>
      <c r="F451" s="62">
        <v>9600000</v>
      </c>
      <c r="G451" s="62">
        <v>1000000</v>
      </c>
      <c r="H451" s="9" t="s">
        <v>4924</v>
      </c>
    </row>
    <row r="452" spans="1:8" ht="79.2" x14ac:dyDescent="0.3">
      <c r="A452" s="14" t="s">
        <v>4925</v>
      </c>
      <c r="B452" s="9" t="s">
        <v>4926</v>
      </c>
      <c r="C452" s="9" t="s">
        <v>1828</v>
      </c>
      <c r="D452" s="9" t="s">
        <v>1829</v>
      </c>
      <c r="E452" s="8" t="s">
        <v>1830</v>
      </c>
      <c r="F452" s="62">
        <v>1076375</v>
      </c>
      <c r="G452" s="62">
        <v>1000000</v>
      </c>
      <c r="H452" s="9" t="s">
        <v>4927</v>
      </c>
    </row>
    <row r="453" spans="1:8" ht="92.4" x14ac:dyDescent="0.3">
      <c r="A453" s="14" t="s">
        <v>4928</v>
      </c>
      <c r="B453" s="9" t="s">
        <v>4929</v>
      </c>
      <c r="C453" s="9" t="s">
        <v>3201</v>
      </c>
      <c r="D453" s="9" t="s">
        <v>1829</v>
      </c>
      <c r="E453" s="8" t="s">
        <v>3202</v>
      </c>
      <c r="F453" s="62">
        <v>2500000</v>
      </c>
      <c r="G453" s="62">
        <v>1000000</v>
      </c>
      <c r="H453" s="9" t="s">
        <v>4930</v>
      </c>
    </row>
    <row r="454" spans="1:8" ht="66" x14ac:dyDescent="0.3">
      <c r="A454" s="14" t="s">
        <v>4931</v>
      </c>
      <c r="B454" s="9" t="s">
        <v>4932</v>
      </c>
      <c r="C454" s="9" t="s">
        <v>4933</v>
      </c>
      <c r="D454" s="9" t="s">
        <v>1829</v>
      </c>
      <c r="E454" s="8" t="s">
        <v>1847</v>
      </c>
      <c r="F454" s="62">
        <v>1400000</v>
      </c>
      <c r="G454" s="62">
        <v>500000</v>
      </c>
      <c r="H454" s="9" t="s">
        <v>4934</v>
      </c>
    </row>
    <row r="455" spans="1:8" ht="92.4" x14ac:dyDescent="0.3">
      <c r="A455" s="14" t="s">
        <v>4935</v>
      </c>
      <c r="B455" s="9" t="s">
        <v>4936</v>
      </c>
      <c r="C455" s="9" t="s">
        <v>4937</v>
      </c>
      <c r="D455" s="9" t="s">
        <v>1829</v>
      </c>
      <c r="E455" s="8" t="s">
        <v>3211</v>
      </c>
      <c r="F455" s="62">
        <v>3000000</v>
      </c>
      <c r="G455" s="62"/>
      <c r="H455" s="9" t="s">
        <v>4938</v>
      </c>
    </row>
    <row r="456" spans="1:8" ht="52.8" x14ac:dyDescent="0.3">
      <c r="A456" s="14" t="s">
        <v>4939</v>
      </c>
      <c r="B456" s="9" t="s">
        <v>4940</v>
      </c>
      <c r="C456" s="9" t="s">
        <v>1857</v>
      </c>
      <c r="D456" s="9" t="s">
        <v>1829</v>
      </c>
      <c r="E456" s="8" t="s">
        <v>1097</v>
      </c>
      <c r="F456" s="62">
        <v>2160000</v>
      </c>
      <c r="G456" s="62">
        <v>1000000</v>
      </c>
      <c r="H456" s="9" t="s">
        <v>4941</v>
      </c>
    </row>
    <row r="457" spans="1:8" ht="66" x14ac:dyDescent="0.3">
      <c r="A457" s="14" t="s">
        <v>4942</v>
      </c>
      <c r="B457" s="9" t="s">
        <v>4943</v>
      </c>
      <c r="C457" s="9" t="s">
        <v>3225</v>
      </c>
      <c r="D457" s="9" t="s">
        <v>1829</v>
      </c>
      <c r="E457" s="8" t="s">
        <v>1847</v>
      </c>
      <c r="F457" s="62">
        <v>3282851</v>
      </c>
      <c r="G457" s="62">
        <v>1000000</v>
      </c>
      <c r="H457" s="9" t="s">
        <v>4944</v>
      </c>
    </row>
    <row r="458" spans="1:8" ht="92.4" x14ac:dyDescent="0.3">
      <c r="A458" s="14" t="s">
        <v>4945</v>
      </c>
      <c r="B458" s="9" t="s">
        <v>4946</v>
      </c>
      <c r="C458" s="9" t="s">
        <v>4947</v>
      </c>
      <c r="D458" s="9" t="s">
        <v>1876</v>
      </c>
      <c r="E458" s="8" t="s">
        <v>3238</v>
      </c>
      <c r="F458" s="62">
        <v>1000000</v>
      </c>
      <c r="G458" s="62">
        <v>1000000</v>
      </c>
      <c r="H458" s="9" t="s">
        <v>4948</v>
      </c>
    </row>
    <row r="459" spans="1:8" ht="66" x14ac:dyDescent="0.3">
      <c r="A459" s="14" t="s">
        <v>4949</v>
      </c>
      <c r="B459" s="9" t="s">
        <v>4950</v>
      </c>
      <c r="C459" s="9" t="s">
        <v>4951</v>
      </c>
      <c r="D459" s="9" t="s">
        <v>1876</v>
      </c>
      <c r="E459" s="8" t="s">
        <v>3242</v>
      </c>
      <c r="F459" s="62">
        <v>1000000</v>
      </c>
      <c r="G459" s="62"/>
      <c r="H459" s="9" t="s">
        <v>4952</v>
      </c>
    </row>
    <row r="460" spans="1:8" ht="92.4" x14ac:dyDescent="0.3">
      <c r="A460" s="14" t="s">
        <v>4953</v>
      </c>
      <c r="B460" s="9" t="s">
        <v>4954</v>
      </c>
      <c r="C460" s="9" t="s">
        <v>4955</v>
      </c>
      <c r="D460" s="9" t="s">
        <v>1876</v>
      </c>
      <c r="E460" s="8" t="s">
        <v>1877</v>
      </c>
      <c r="F460" s="62">
        <v>18555622</v>
      </c>
      <c r="G460" s="62"/>
      <c r="H460" s="9" t="s">
        <v>4956</v>
      </c>
    </row>
    <row r="461" spans="1:8" ht="105.6" x14ac:dyDescent="0.3">
      <c r="A461" s="14" t="s">
        <v>4957</v>
      </c>
      <c r="B461" s="9" t="s">
        <v>4958</v>
      </c>
      <c r="C461" s="9" t="s">
        <v>4959</v>
      </c>
      <c r="D461" s="9" t="s">
        <v>1882</v>
      </c>
      <c r="E461" s="8" t="s">
        <v>1883</v>
      </c>
      <c r="F461" s="62">
        <v>2200000</v>
      </c>
      <c r="G461" s="62"/>
      <c r="H461" s="9" t="s">
        <v>4960</v>
      </c>
    </row>
    <row r="462" spans="1:8" ht="92.4" x14ac:dyDescent="0.3">
      <c r="A462" s="14" t="s">
        <v>4961</v>
      </c>
      <c r="B462" s="9" t="s">
        <v>4962</v>
      </c>
      <c r="C462" s="9" t="s">
        <v>3260</v>
      </c>
      <c r="D462" s="9" t="s">
        <v>1882</v>
      </c>
      <c r="E462" s="8" t="s">
        <v>3256</v>
      </c>
      <c r="F462" s="62">
        <v>2350000</v>
      </c>
      <c r="G462" s="62"/>
      <c r="H462" s="9" t="s">
        <v>4963</v>
      </c>
    </row>
    <row r="463" spans="1:8" ht="79.2" x14ac:dyDescent="0.3">
      <c r="A463" s="14" t="s">
        <v>4964</v>
      </c>
      <c r="B463" s="9" t="s">
        <v>4965</v>
      </c>
      <c r="C463" s="9" t="s">
        <v>3247</v>
      </c>
      <c r="D463" s="9" t="s">
        <v>1882</v>
      </c>
      <c r="E463" s="8" t="s">
        <v>3248</v>
      </c>
      <c r="F463" s="62">
        <v>1650000</v>
      </c>
      <c r="G463" s="62"/>
      <c r="H463" s="9" t="s">
        <v>4966</v>
      </c>
    </row>
    <row r="464" spans="1:8" ht="52.8" x14ac:dyDescent="0.3">
      <c r="A464" s="14" t="s">
        <v>4967</v>
      </c>
      <c r="B464" s="9" t="s">
        <v>4968</v>
      </c>
      <c r="C464" s="9" t="s">
        <v>4969</v>
      </c>
      <c r="D464" s="9" t="s">
        <v>1882</v>
      </c>
      <c r="E464" s="8" t="s">
        <v>4970</v>
      </c>
      <c r="F464" s="62">
        <v>500000</v>
      </c>
      <c r="G464" s="62"/>
      <c r="H464" s="9" t="s">
        <v>4971</v>
      </c>
    </row>
    <row r="465" spans="1:8" ht="52.8" x14ac:dyDescent="0.3">
      <c r="A465" s="14" t="s">
        <v>4972</v>
      </c>
      <c r="B465" s="9" t="s">
        <v>4973</v>
      </c>
      <c r="C465" s="9" t="s">
        <v>4974</v>
      </c>
      <c r="D465" s="9" t="s">
        <v>1882</v>
      </c>
      <c r="E465" s="8" t="s">
        <v>3252</v>
      </c>
      <c r="F465" s="62">
        <v>883151</v>
      </c>
      <c r="G465" s="62"/>
      <c r="H465" s="9" t="s">
        <v>4975</v>
      </c>
    </row>
    <row r="466" spans="1:8" ht="92.4" x14ac:dyDescent="0.3">
      <c r="A466" s="14" t="s">
        <v>4976</v>
      </c>
      <c r="B466" s="9" t="s">
        <v>4977</v>
      </c>
      <c r="C466" s="9" t="s">
        <v>4978</v>
      </c>
      <c r="D466" s="9" t="s">
        <v>1882</v>
      </c>
      <c r="E466" s="8" t="s">
        <v>1913</v>
      </c>
      <c r="F466" s="62">
        <v>3000000</v>
      </c>
      <c r="G466" s="62">
        <v>1500000</v>
      </c>
      <c r="H466" s="9" t="s">
        <v>4979</v>
      </c>
    </row>
    <row r="467" spans="1:8" ht="79.2" x14ac:dyDescent="0.3">
      <c r="A467" s="14" t="s">
        <v>4980</v>
      </c>
      <c r="B467" s="9" t="s">
        <v>4981</v>
      </c>
      <c r="C467" s="9" t="s">
        <v>4982</v>
      </c>
      <c r="D467" s="9" t="s">
        <v>1882</v>
      </c>
      <c r="E467" s="8" t="s">
        <v>1913</v>
      </c>
      <c r="F467" s="62">
        <v>7000000</v>
      </c>
      <c r="G467" s="62"/>
      <c r="H467" s="9" t="s">
        <v>4983</v>
      </c>
    </row>
    <row r="468" spans="1:8" ht="105.6" x14ac:dyDescent="0.3">
      <c r="A468" s="14" t="s">
        <v>4984</v>
      </c>
      <c r="B468" s="9" t="s">
        <v>4985</v>
      </c>
      <c r="C468" s="9" t="s">
        <v>717</v>
      </c>
      <c r="D468" s="9" t="s">
        <v>1882</v>
      </c>
      <c r="E468" s="8" t="s">
        <v>717</v>
      </c>
      <c r="F468" s="62">
        <v>749678</v>
      </c>
      <c r="G468" s="62">
        <v>749678</v>
      </c>
      <c r="H468" s="9" t="s">
        <v>4986</v>
      </c>
    </row>
    <row r="469" spans="1:8" ht="118.8" x14ac:dyDescent="0.3">
      <c r="A469" s="14" t="s">
        <v>4987</v>
      </c>
      <c r="B469" s="9" t="s">
        <v>4988</v>
      </c>
      <c r="C469" s="9" t="s">
        <v>4989</v>
      </c>
      <c r="D469" s="9" t="s">
        <v>1882</v>
      </c>
      <c r="E469" s="8" t="s">
        <v>1913</v>
      </c>
      <c r="F469" s="62">
        <v>1172344</v>
      </c>
      <c r="G469" s="62">
        <v>625000</v>
      </c>
      <c r="H469" s="9" t="s">
        <v>4990</v>
      </c>
    </row>
    <row r="470" spans="1:8" ht="79.2" x14ac:dyDescent="0.3">
      <c r="A470" s="14" t="s">
        <v>4991</v>
      </c>
      <c r="B470" s="9" t="s">
        <v>4992</v>
      </c>
      <c r="C470" s="9" t="s">
        <v>4993</v>
      </c>
      <c r="D470" s="9" t="s">
        <v>1882</v>
      </c>
      <c r="E470" s="8" t="s">
        <v>1918</v>
      </c>
      <c r="F470" s="62">
        <v>3178925</v>
      </c>
      <c r="G470" s="62">
        <v>1000000</v>
      </c>
      <c r="H470" s="9" t="s">
        <v>4994</v>
      </c>
    </row>
    <row r="471" spans="1:8" ht="105.6" x14ac:dyDescent="0.3">
      <c r="A471" s="14" t="s">
        <v>4995</v>
      </c>
      <c r="B471" s="9" t="s">
        <v>4996</v>
      </c>
      <c r="C471" s="9" t="s">
        <v>4997</v>
      </c>
      <c r="D471" s="9" t="s">
        <v>1882</v>
      </c>
      <c r="E471" s="8" t="s">
        <v>1883</v>
      </c>
      <c r="F471" s="62">
        <v>2650000</v>
      </c>
      <c r="G471" s="62">
        <v>625000</v>
      </c>
      <c r="H471" s="9" t="s">
        <v>4998</v>
      </c>
    </row>
    <row r="472" spans="1:8" ht="105.6" x14ac:dyDescent="0.3">
      <c r="A472" s="14" t="s">
        <v>4999</v>
      </c>
      <c r="B472" s="9" t="s">
        <v>5000</v>
      </c>
      <c r="C472" s="9" t="s">
        <v>1893</v>
      </c>
      <c r="D472" s="9" t="s">
        <v>1882</v>
      </c>
      <c r="E472" s="8" t="s">
        <v>1894</v>
      </c>
      <c r="F472" s="62">
        <v>1625000</v>
      </c>
      <c r="G472" s="62"/>
      <c r="H472" s="9" t="s">
        <v>5001</v>
      </c>
    </row>
    <row r="473" spans="1:8" ht="66" x14ac:dyDescent="0.3">
      <c r="A473" s="14" t="s">
        <v>5002</v>
      </c>
      <c r="B473" s="9" t="s">
        <v>5003</v>
      </c>
      <c r="C473" s="9" t="s">
        <v>3263</v>
      </c>
      <c r="D473" s="9" t="s">
        <v>1882</v>
      </c>
      <c r="E473" s="8" t="s">
        <v>1883</v>
      </c>
      <c r="F473" s="62">
        <v>4500000</v>
      </c>
      <c r="G473" s="62">
        <v>3000000</v>
      </c>
      <c r="H473" s="9" t="s">
        <v>5004</v>
      </c>
    </row>
    <row r="474" spans="1:8" ht="79.2" x14ac:dyDescent="0.3">
      <c r="A474" s="14" t="s">
        <v>5005</v>
      </c>
      <c r="B474" s="9" t="s">
        <v>5006</v>
      </c>
      <c r="C474" s="9" t="s">
        <v>1917</v>
      </c>
      <c r="D474" s="9" t="s">
        <v>1882</v>
      </c>
      <c r="E474" s="8" t="s">
        <v>1918</v>
      </c>
      <c r="F474" s="62">
        <v>3000000</v>
      </c>
      <c r="G474" s="62"/>
      <c r="H474" s="9" t="s">
        <v>5007</v>
      </c>
    </row>
    <row r="475" spans="1:8" ht="66" x14ac:dyDescent="0.3">
      <c r="A475" s="14" t="s">
        <v>5008</v>
      </c>
      <c r="B475" s="9" t="s">
        <v>5009</v>
      </c>
      <c r="C475" s="9" t="s">
        <v>5010</v>
      </c>
      <c r="D475" s="9" t="s">
        <v>1882</v>
      </c>
      <c r="E475" s="8" t="s">
        <v>5011</v>
      </c>
      <c r="F475" s="62">
        <v>3000000</v>
      </c>
      <c r="G475" s="62"/>
      <c r="H475" s="9" t="s">
        <v>5012</v>
      </c>
    </row>
    <row r="476" spans="1:8" ht="105.6" x14ac:dyDescent="0.3">
      <c r="A476" s="14" t="s">
        <v>5013</v>
      </c>
      <c r="B476" s="9" t="s">
        <v>5014</v>
      </c>
      <c r="C476" s="9" t="s">
        <v>2555</v>
      </c>
      <c r="D476" s="9" t="s">
        <v>1882</v>
      </c>
      <c r="E476" s="8" t="s">
        <v>5011</v>
      </c>
      <c r="F476" s="62">
        <v>8000000</v>
      </c>
      <c r="G476" s="62">
        <v>500000</v>
      </c>
      <c r="H476" s="9" t="s">
        <v>5015</v>
      </c>
    </row>
    <row r="477" spans="1:8" ht="79.2" x14ac:dyDescent="0.3">
      <c r="A477" s="14" t="s">
        <v>5016</v>
      </c>
      <c r="B477" s="9" t="s">
        <v>5017</v>
      </c>
      <c r="C477" s="9" t="s">
        <v>5018</v>
      </c>
      <c r="D477" s="9" t="s">
        <v>1930</v>
      </c>
      <c r="E477" s="8" t="s">
        <v>1931</v>
      </c>
      <c r="F477" s="62">
        <v>7000000</v>
      </c>
      <c r="G477" s="62"/>
      <c r="H477" s="9" t="s">
        <v>5019</v>
      </c>
    </row>
    <row r="478" spans="1:8" ht="39.6" x14ac:dyDescent="0.3">
      <c r="A478" s="14" t="s">
        <v>5020</v>
      </c>
      <c r="B478" s="9" t="s">
        <v>5021</v>
      </c>
      <c r="C478" s="9" t="s">
        <v>4004</v>
      </c>
      <c r="D478" s="9" t="s">
        <v>1930</v>
      </c>
      <c r="E478" s="8" t="s">
        <v>5022</v>
      </c>
      <c r="F478" s="62">
        <v>1500000</v>
      </c>
      <c r="G478" s="62">
        <v>500000</v>
      </c>
      <c r="H478" s="9" t="s">
        <v>5023</v>
      </c>
    </row>
    <row r="479" spans="1:8" ht="105.6" x14ac:dyDescent="0.3">
      <c r="A479" s="14" t="s">
        <v>5024</v>
      </c>
      <c r="B479" s="9" t="s">
        <v>5025</v>
      </c>
      <c r="C479" s="9" t="s">
        <v>5026</v>
      </c>
      <c r="D479" s="9" t="s">
        <v>1930</v>
      </c>
      <c r="E479" s="8" t="s">
        <v>1931</v>
      </c>
      <c r="F479" s="62">
        <v>1000000</v>
      </c>
      <c r="G479" s="62"/>
      <c r="H479" s="9" t="s">
        <v>5027</v>
      </c>
    </row>
    <row r="480" spans="1:8" ht="105.6" x14ac:dyDescent="0.3">
      <c r="A480" s="14" t="s">
        <v>5028</v>
      </c>
      <c r="B480" s="9" t="s">
        <v>5029</v>
      </c>
      <c r="C480" s="9" t="s">
        <v>5030</v>
      </c>
      <c r="D480" s="9" t="s">
        <v>1930</v>
      </c>
      <c r="E480" s="8" t="s">
        <v>1931</v>
      </c>
      <c r="F480" s="62">
        <v>4688000</v>
      </c>
      <c r="G480" s="62"/>
      <c r="H480" s="9" t="s">
        <v>5031</v>
      </c>
    </row>
    <row r="481" spans="1:8" ht="118.8" x14ac:dyDescent="0.3">
      <c r="A481" s="14" t="s">
        <v>5032</v>
      </c>
      <c r="B481" s="9" t="s">
        <v>5033</v>
      </c>
      <c r="C481" s="9" t="s">
        <v>5034</v>
      </c>
      <c r="D481" s="9" t="s">
        <v>1930</v>
      </c>
      <c r="E481" s="8" t="s">
        <v>1931</v>
      </c>
      <c r="F481" s="62">
        <v>7000000</v>
      </c>
      <c r="G481" s="62">
        <v>6000000</v>
      </c>
      <c r="H481" s="9" t="s">
        <v>5035</v>
      </c>
    </row>
    <row r="482" spans="1:8" ht="79.2" x14ac:dyDescent="0.3">
      <c r="A482" s="14" t="s">
        <v>5036</v>
      </c>
      <c r="B482" s="9" t="s">
        <v>5037</v>
      </c>
      <c r="C482" s="9" t="s">
        <v>3296</v>
      </c>
      <c r="D482" s="9" t="s">
        <v>1930</v>
      </c>
      <c r="E482" s="8" t="s">
        <v>603</v>
      </c>
      <c r="F482" s="62">
        <v>3000000</v>
      </c>
      <c r="G482" s="62"/>
      <c r="H482" s="9" t="s">
        <v>5038</v>
      </c>
    </row>
    <row r="483" spans="1:8" ht="105.6" x14ac:dyDescent="0.3">
      <c r="A483" s="14" t="s">
        <v>5039</v>
      </c>
      <c r="B483" s="9" t="s">
        <v>5040</v>
      </c>
      <c r="C483" s="9" t="s">
        <v>5041</v>
      </c>
      <c r="D483" s="9" t="s">
        <v>1930</v>
      </c>
      <c r="E483" s="8" t="s">
        <v>5042</v>
      </c>
      <c r="F483" s="62">
        <v>1750000</v>
      </c>
      <c r="G483" s="62"/>
      <c r="H483" s="9" t="s">
        <v>5043</v>
      </c>
    </row>
    <row r="484" spans="1:8" ht="105.6" x14ac:dyDescent="0.3">
      <c r="A484" s="14" t="s">
        <v>5044</v>
      </c>
      <c r="B484" s="9" t="s">
        <v>5045</v>
      </c>
      <c r="C484" s="9" t="s">
        <v>5046</v>
      </c>
      <c r="D484" s="9" t="s">
        <v>1930</v>
      </c>
      <c r="E484" s="8" t="s">
        <v>1931</v>
      </c>
      <c r="F484" s="62">
        <v>3000000</v>
      </c>
      <c r="G484" s="62"/>
      <c r="H484" s="9" t="s">
        <v>5047</v>
      </c>
    </row>
    <row r="485" spans="1:8" ht="39.6" x14ac:dyDescent="0.3">
      <c r="A485" s="14" t="s">
        <v>5048</v>
      </c>
      <c r="B485" s="9" t="s">
        <v>5049</v>
      </c>
      <c r="C485" s="9" t="s">
        <v>3308</v>
      </c>
      <c r="D485" s="9" t="s">
        <v>1930</v>
      </c>
      <c r="E485" s="8" t="s">
        <v>3309</v>
      </c>
      <c r="F485" s="62">
        <v>1000000</v>
      </c>
      <c r="G485" s="62"/>
      <c r="H485" s="9" t="s">
        <v>5050</v>
      </c>
    </row>
    <row r="486" spans="1:8" ht="105.6" x14ac:dyDescent="0.3">
      <c r="A486" s="14" t="s">
        <v>5051</v>
      </c>
      <c r="B486" s="9" t="s">
        <v>5052</v>
      </c>
      <c r="C486" s="9" t="s">
        <v>5053</v>
      </c>
      <c r="D486" s="9" t="s">
        <v>1930</v>
      </c>
      <c r="E486" s="8" t="s">
        <v>1931</v>
      </c>
      <c r="F486" s="62">
        <v>3000000</v>
      </c>
      <c r="G486" s="62"/>
      <c r="H486" s="9" t="s">
        <v>5054</v>
      </c>
    </row>
    <row r="487" spans="1:8" ht="105.6" x14ac:dyDescent="0.3">
      <c r="A487" s="14" t="s">
        <v>5055</v>
      </c>
      <c r="B487" s="9" t="s">
        <v>5056</v>
      </c>
      <c r="C487" s="9" t="s">
        <v>3314</v>
      </c>
      <c r="D487" s="9" t="s">
        <v>1930</v>
      </c>
      <c r="E487" s="8" t="s">
        <v>5057</v>
      </c>
      <c r="F487" s="62">
        <v>3000000</v>
      </c>
      <c r="G487" s="62">
        <v>2000000</v>
      </c>
      <c r="H487" s="9" t="s">
        <v>5058</v>
      </c>
    </row>
    <row r="488" spans="1:8" ht="52.8" x14ac:dyDescent="0.3">
      <c r="A488" s="14" t="s">
        <v>5059</v>
      </c>
      <c r="B488" s="9" t="s">
        <v>5060</v>
      </c>
      <c r="C488" s="9" t="s">
        <v>5061</v>
      </c>
      <c r="D488" s="9" t="s">
        <v>1930</v>
      </c>
      <c r="E488" s="8" t="s">
        <v>1320</v>
      </c>
      <c r="F488" s="62">
        <v>1000000</v>
      </c>
      <c r="G488" s="62">
        <v>1000000</v>
      </c>
      <c r="H488" s="9" t="s">
        <v>5062</v>
      </c>
    </row>
    <row r="489" spans="1:8" ht="79.2" x14ac:dyDescent="0.3">
      <c r="A489" s="14" t="s">
        <v>5063</v>
      </c>
      <c r="B489" s="9" t="s">
        <v>5064</v>
      </c>
      <c r="C489" s="9" t="s">
        <v>5065</v>
      </c>
      <c r="D489" s="9" t="s">
        <v>1930</v>
      </c>
      <c r="E489" s="8" t="s">
        <v>1931</v>
      </c>
      <c r="F489" s="62">
        <v>1374000</v>
      </c>
      <c r="G489" s="62"/>
      <c r="H489" s="9" t="s">
        <v>5066</v>
      </c>
    </row>
    <row r="490" spans="1:8" ht="66" x14ac:dyDescent="0.3">
      <c r="A490" s="14" t="s">
        <v>5067</v>
      </c>
      <c r="B490" s="9" t="s">
        <v>5068</v>
      </c>
      <c r="C490" s="9" t="s">
        <v>5069</v>
      </c>
      <c r="D490" s="9" t="s">
        <v>1930</v>
      </c>
      <c r="E490" s="8" t="s">
        <v>1931</v>
      </c>
      <c r="F490" s="62">
        <v>1800000</v>
      </c>
      <c r="G490" s="62">
        <v>1800000</v>
      </c>
      <c r="H490" s="9" t="s">
        <v>5070</v>
      </c>
    </row>
    <row r="492" spans="1:8" x14ac:dyDescent="0.3">
      <c r="G492" s="63"/>
    </row>
    <row r="493" spans="1:8" x14ac:dyDescent="0.3">
      <c r="G493" s="63"/>
    </row>
  </sheetData>
  <mergeCells count="3">
    <mergeCell ref="B1:H1"/>
    <mergeCell ref="B2:H2"/>
    <mergeCell ref="B3:H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41F35-B757-497E-8C39-D33A50F50801}">
  <dimension ref="A1:G603"/>
  <sheetViews>
    <sheetView workbookViewId="0">
      <selection sqref="A1:XFD1048576"/>
    </sheetView>
  </sheetViews>
  <sheetFormatPr defaultRowHeight="14.4" x14ac:dyDescent="0.3"/>
  <cols>
    <col min="1" max="1" width="19.5546875" style="81" customWidth="1"/>
    <col min="2" max="2" width="20.109375" style="81" customWidth="1"/>
    <col min="3" max="3" width="16.6640625" style="65" customWidth="1"/>
    <col min="4" max="4" width="16.5546875" style="65" customWidth="1"/>
    <col min="5" max="5" width="16.6640625" style="65" customWidth="1"/>
    <col min="6" max="6" width="16.5546875" style="65" customWidth="1"/>
    <col min="7" max="7" width="113.44140625" style="65" customWidth="1"/>
    <col min="8" max="8" width="0.33203125" style="65" customWidth="1"/>
    <col min="9" max="16384" width="8.88671875" style="65"/>
  </cols>
  <sheetData>
    <row r="1" spans="1:7" s="64" customFormat="1" ht="36.75" customHeight="1" x14ac:dyDescent="0.3">
      <c r="A1" s="111" t="s">
        <v>0</v>
      </c>
      <c r="B1" s="111"/>
      <c r="C1" s="111"/>
      <c r="D1" s="111"/>
      <c r="E1" s="111"/>
      <c r="F1" s="111"/>
      <c r="G1" s="111"/>
    </row>
    <row r="2" spans="1:7" s="64" customFormat="1" ht="36.75" customHeight="1" x14ac:dyDescent="0.3">
      <c r="A2" s="114" t="s">
        <v>5071</v>
      </c>
      <c r="B2" s="114"/>
      <c r="C2" s="114"/>
      <c r="D2" s="114"/>
      <c r="E2" s="114"/>
      <c r="F2" s="114"/>
      <c r="G2" s="114"/>
    </row>
    <row r="3" spans="1:7" ht="68.25" customHeight="1" thickBot="1" x14ac:dyDescent="0.35">
      <c r="A3" s="113" t="s">
        <v>5072</v>
      </c>
      <c r="B3" s="113"/>
      <c r="C3" s="113"/>
      <c r="D3" s="113"/>
      <c r="E3" s="113"/>
      <c r="F3" s="113"/>
      <c r="G3" s="113"/>
    </row>
    <row r="4" spans="1:7" ht="47.4" thickBot="1" x14ac:dyDescent="0.35">
      <c r="A4" s="66" t="s">
        <v>5</v>
      </c>
      <c r="B4" s="66" t="s">
        <v>6</v>
      </c>
      <c r="C4" s="66" t="s">
        <v>7</v>
      </c>
      <c r="D4" s="66" t="s">
        <v>8</v>
      </c>
      <c r="E4" s="66" t="s">
        <v>9</v>
      </c>
      <c r="F4" s="66" t="s">
        <v>10</v>
      </c>
      <c r="G4" s="67" t="s">
        <v>11</v>
      </c>
    </row>
    <row r="5" spans="1:7" ht="39.6" x14ac:dyDescent="0.3">
      <c r="A5" s="68" t="s">
        <v>5073</v>
      </c>
      <c r="B5" s="69" t="s">
        <v>5074</v>
      </c>
      <c r="C5" s="70" t="s">
        <v>1971</v>
      </c>
      <c r="D5" s="70" t="s">
        <v>5075</v>
      </c>
      <c r="E5" s="71">
        <v>2000000</v>
      </c>
      <c r="F5" s="72">
        <v>2000000</v>
      </c>
      <c r="G5" s="73" t="s">
        <v>5076</v>
      </c>
    </row>
    <row r="6" spans="1:7" ht="79.2" x14ac:dyDescent="0.3">
      <c r="A6" s="69" t="s">
        <v>5077</v>
      </c>
      <c r="B6" s="69" t="s">
        <v>5078</v>
      </c>
      <c r="C6" s="70" t="s">
        <v>1971</v>
      </c>
      <c r="D6" s="70" t="s">
        <v>1976</v>
      </c>
      <c r="E6" s="71">
        <v>700000</v>
      </c>
      <c r="F6" s="72"/>
      <c r="G6" s="73" t="s">
        <v>5079</v>
      </c>
    </row>
    <row r="7" spans="1:7" ht="52.8" x14ac:dyDescent="0.3">
      <c r="A7" s="69" t="s">
        <v>5080</v>
      </c>
      <c r="B7" s="69" t="s">
        <v>5081</v>
      </c>
      <c r="C7" s="70" t="s">
        <v>16</v>
      </c>
      <c r="D7" s="70" t="s">
        <v>17</v>
      </c>
      <c r="E7" s="71">
        <v>2000000</v>
      </c>
      <c r="F7" s="72"/>
      <c r="G7" s="73" t="s">
        <v>5082</v>
      </c>
    </row>
    <row r="8" spans="1:7" ht="66" x14ac:dyDescent="0.3">
      <c r="A8" s="69" t="s">
        <v>5083</v>
      </c>
      <c r="B8" s="69" t="s">
        <v>5084</v>
      </c>
      <c r="C8" s="70" t="s">
        <v>16</v>
      </c>
      <c r="D8" s="70" t="s">
        <v>17</v>
      </c>
      <c r="E8" s="71">
        <v>500000</v>
      </c>
      <c r="F8" s="72">
        <v>500000</v>
      </c>
      <c r="G8" s="73" t="s">
        <v>5085</v>
      </c>
    </row>
    <row r="9" spans="1:7" ht="92.4" x14ac:dyDescent="0.3">
      <c r="A9" s="69" t="s">
        <v>5086</v>
      </c>
      <c r="B9" s="69" t="s">
        <v>5087</v>
      </c>
      <c r="C9" s="70" t="s">
        <v>16</v>
      </c>
      <c r="D9" s="70" t="s">
        <v>17</v>
      </c>
      <c r="E9" s="71">
        <v>3535438</v>
      </c>
      <c r="F9" s="72"/>
      <c r="G9" s="73" t="s">
        <v>5088</v>
      </c>
    </row>
    <row r="10" spans="1:7" ht="52.8" x14ac:dyDescent="0.3">
      <c r="A10" s="69" t="s">
        <v>5089</v>
      </c>
      <c r="B10" s="69" t="s">
        <v>1981</v>
      </c>
      <c r="C10" s="70" t="s">
        <v>16</v>
      </c>
      <c r="D10" s="70" t="s">
        <v>17</v>
      </c>
      <c r="E10" s="71">
        <v>4000000</v>
      </c>
      <c r="F10" s="72"/>
      <c r="G10" s="73" t="s">
        <v>5090</v>
      </c>
    </row>
    <row r="11" spans="1:7" ht="52.8" x14ac:dyDescent="0.3">
      <c r="A11" s="69" t="s">
        <v>5091</v>
      </c>
      <c r="B11" s="69" t="s">
        <v>120</v>
      </c>
      <c r="C11" s="70" t="s">
        <v>16</v>
      </c>
      <c r="D11" s="70" t="s">
        <v>17</v>
      </c>
      <c r="E11" s="71">
        <v>1000000</v>
      </c>
      <c r="F11" s="72"/>
      <c r="G11" s="73" t="s">
        <v>5092</v>
      </c>
    </row>
    <row r="12" spans="1:7" ht="66" x14ac:dyDescent="0.3">
      <c r="A12" s="69" t="s">
        <v>5093</v>
      </c>
      <c r="B12" s="69" t="s">
        <v>5094</v>
      </c>
      <c r="C12" s="70" t="s">
        <v>16</v>
      </c>
      <c r="D12" s="70" t="s">
        <v>17</v>
      </c>
      <c r="E12" s="71">
        <v>3000000</v>
      </c>
      <c r="F12" s="72">
        <v>1300000</v>
      </c>
      <c r="G12" s="73" t="s">
        <v>5095</v>
      </c>
    </row>
    <row r="13" spans="1:7" ht="66" x14ac:dyDescent="0.3">
      <c r="A13" s="69" t="s">
        <v>5096</v>
      </c>
      <c r="B13" s="69" t="s">
        <v>3337</v>
      </c>
      <c r="C13" s="70" t="s">
        <v>16</v>
      </c>
      <c r="D13" s="70" t="s">
        <v>17</v>
      </c>
      <c r="E13" s="71">
        <v>1000000</v>
      </c>
      <c r="F13" s="72"/>
      <c r="G13" s="73" t="s">
        <v>5097</v>
      </c>
    </row>
    <row r="14" spans="1:7" ht="66" x14ac:dyDescent="0.3">
      <c r="A14" s="69" t="s">
        <v>5098</v>
      </c>
      <c r="B14" s="69" t="s">
        <v>5099</v>
      </c>
      <c r="C14" s="70" t="s">
        <v>16</v>
      </c>
      <c r="D14" s="70" t="s">
        <v>17</v>
      </c>
      <c r="E14" s="71">
        <v>5000000</v>
      </c>
      <c r="F14" s="72"/>
      <c r="G14" s="73" t="s">
        <v>5100</v>
      </c>
    </row>
    <row r="15" spans="1:7" ht="79.2" x14ac:dyDescent="0.3">
      <c r="A15" s="69" t="s">
        <v>5101</v>
      </c>
      <c r="B15" s="69" t="s">
        <v>5102</v>
      </c>
      <c r="C15" s="70" t="s">
        <v>16</v>
      </c>
      <c r="D15" s="70" t="s">
        <v>17</v>
      </c>
      <c r="E15" s="71">
        <v>3000000</v>
      </c>
      <c r="F15" s="72"/>
      <c r="G15" s="73" t="s">
        <v>5103</v>
      </c>
    </row>
    <row r="16" spans="1:7" ht="39.6" x14ac:dyDescent="0.3">
      <c r="A16" s="69" t="s">
        <v>5104</v>
      </c>
      <c r="B16" s="69" t="s">
        <v>5105</v>
      </c>
      <c r="C16" s="70" t="s">
        <v>16</v>
      </c>
      <c r="D16" s="70" t="s">
        <v>5106</v>
      </c>
      <c r="E16" s="71">
        <v>6000000</v>
      </c>
      <c r="F16" s="72">
        <v>1600000</v>
      </c>
      <c r="G16" s="73" t="s">
        <v>5107</v>
      </c>
    </row>
    <row r="17" spans="1:7" ht="66" x14ac:dyDescent="0.3">
      <c r="A17" s="69" t="s">
        <v>5108</v>
      </c>
      <c r="B17" s="69" t="s">
        <v>127</v>
      </c>
      <c r="C17" s="70" t="s">
        <v>16</v>
      </c>
      <c r="D17" s="70" t="s">
        <v>17</v>
      </c>
      <c r="E17" s="71">
        <v>7443271</v>
      </c>
      <c r="F17" s="72">
        <v>2000000</v>
      </c>
      <c r="G17" s="73" t="s">
        <v>5109</v>
      </c>
    </row>
    <row r="18" spans="1:7" ht="66" x14ac:dyDescent="0.3">
      <c r="A18" s="69" t="s">
        <v>5110</v>
      </c>
      <c r="B18" s="69" t="s">
        <v>5111</v>
      </c>
      <c r="C18" s="70" t="s">
        <v>16</v>
      </c>
      <c r="D18" s="70" t="s">
        <v>17</v>
      </c>
      <c r="E18" s="71">
        <v>2000000</v>
      </c>
      <c r="F18" s="72">
        <v>500000</v>
      </c>
      <c r="G18" s="73" t="s">
        <v>5112</v>
      </c>
    </row>
    <row r="19" spans="1:7" ht="39.6" x14ac:dyDescent="0.3">
      <c r="A19" s="69" t="s">
        <v>5113</v>
      </c>
      <c r="B19" s="69" t="s">
        <v>5114</v>
      </c>
      <c r="C19" s="70" t="s">
        <v>16</v>
      </c>
      <c r="D19" s="70" t="s">
        <v>5115</v>
      </c>
      <c r="E19" s="71">
        <v>2000000</v>
      </c>
      <c r="F19" s="72">
        <v>250000</v>
      </c>
      <c r="G19" s="73" t="s">
        <v>5116</v>
      </c>
    </row>
    <row r="20" spans="1:7" ht="79.2" x14ac:dyDescent="0.3">
      <c r="A20" s="69" t="s">
        <v>3358</v>
      </c>
      <c r="B20" s="69" t="s">
        <v>5117</v>
      </c>
      <c r="C20" s="70" t="s">
        <v>16</v>
      </c>
      <c r="D20" s="70" t="s">
        <v>17</v>
      </c>
      <c r="E20" s="71">
        <v>3500000</v>
      </c>
      <c r="F20" s="72"/>
      <c r="G20" s="73" t="s">
        <v>5118</v>
      </c>
    </row>
    <row r="21" spans="1:7" ht="79.2" x14ac:dyDescent="0.3">
      <c r="A21" s="69" t="s">
        <v>5119</v>
      </c>
      <c r="B21" s="69" t="s">
        <v>5120</v>
      </c>
      <c r="C21" s="70" t="s">
        <v>16</v>
      </c>
      <c r="D21" s="70" t="s">
        <v>5121</v>
      </c>
      <c r="E21" s="71">
        <v>1900000</v>
      </c>
      <c r="F21" s="72"/>
      <c r="G21" s="73" t="s">
        <v>5122</v>
      </c>
    </row>
    <row r="22" spans="1:7" ht="66" x14ac:dyDescent="0.3">
      <c r="A22" s="69" t="s">
        <v>5123</v>
      </c>
      <c r="B22" s="69" t="s">
        <v>5124</v>
      </c>
      <c r="C22" s="70" t="s">
        <v>16</v>
      </c>
      <c r="D22" s="70" t="s">
        <v>17</v>
      </c>
      <c r="E22" s="71">
        <v>10862500</v>
      </c>
      <c r="F22" s="72"/>
      <c r="G22" s="73" t="s">
        <v>5125</v>
      </c>
    </row>
    <row r="23" spans="1:7" ht="79.2" x14ac:dyDescent="0.3">
      <c r="A23" s="69" t="s">
        <v>5126</v>
      </c>
      <c r="B23" s="69" t="s">
        <v>5127</v>
      </c>
      <c r="C23" s="70" t="s">
        <v>16</v>
      </c>
      <c r="D23" s="70" t="s">
        <v>2004</v>
      </c>
      <c r="E23" s="71">
        <v>3000000</v>
      </c>
      <c r="F23" s="72">
        <v>1000000</v>
      </c>
      <c r="G23" s="73" t="s">
        <v>5128</v>
      </c>
    </row>
    <row r="24" spans="1:7" ht="92.4" x14ac:dyDescent="0.3">
      <c r="A24" s="69" t="s">
        <v>5129</v>
      </c>
      <c r="B24" s="69" t="s">
        <v>237</v>
      </c>
      <c r="C24" s="70" t="s">
        <v>16</v>
      </c>
      <c r="D24" s="70" t="s">
        <v>17</v>
      </c>
      <c r="E24" s="71">
        <v>2132555</v>
      </c>
      <c r="F24" s="72">
        <v>1500000</v>
      </c>
      <c r="G24" s="73" t="s">
        <v>5130</v>
      </c>
    </row>
    <row r="25" spans="1:7" ht="66" x14ac:dyDescent="0.3">
      <c r="A25" s="69" t="s">
        <v>5131</v>
      </c>
      <c r="B25" s="69" t="s">
        <v>5132</v>
      </c>
      <c r="C25" s="70" t="s">
        <v>16</v>
      </c>
      <c r="D25" s="70" t="s">
        <v>17</v>
      </c>
      <c r="E25" s="71">
        <v>5000000</v>
      </c>
      <c r="F25" s="72">
        <v>1000000</v>
      </c>
      <c r="G25" s="73" t="s">
        <v>5133</v>
      </c>
    </row>
    <row r="26" spans="1:7" ht="105.6" x14ac:dyDescent="0.3">
      <c r="A26" s="69" t="s">
        <v>5134</v>
      </c>
      <c r="B26" s="69" t="s">
        <v>2011</v>
      </c>
      <c r="C26" s="70" t="s">
        <v>16</v>
      </c>
      <c r="D26" s="70" t="s">
        <v>60</v>
      </c>
      <c r="E26" s="71">
        <v>2219984</v>
      </c>
      <c r="F26" s="72"/>
      <c r="G26" s="73" t="s">
        <v>5135</v>
      </c>
    </row>
    <row r="27" spans="1:7" ht="79.2" x14ac:dyDescent="0.3">
      <c r="A27" s="69" t="s">
        <v>5136</v>
      </c>
      <c r="B27" s="69" t="s">
        <v>3373</v>
      </c>
      <c r="C27" s="70" t="s">
        <v>16</v>
      </c>
      <c r="D27" s="70" t="s">
        <v>17</v>
      </c>
      <c r="E27" s="71">
        <v>1000000</v>
      </c>
      <c r="F27" s="72">
        <v>1000000</v>
      </c>
      <c r="G27" s="73" t="s">
        <v>5137</v>
      </c>
    </row>
    <row r="28" spans="1:7" ht="66" x14ac:dyDescent="0.3">
      <c r="A28" s="69" t="s">
        <v>5138</v>
      </c>
      <c r="B28" s="69" t="s">
        <v>5139</v>
      </c>
      <c r="C28" s="70" t="s">
        <v>16</v>
      </c>
      <c r="D28" s="70" t="s">
        <v>3558</v>
      </c>
      <c r="E28" s="71">
        <v>6000000</v>
      </c>
      <c r="F28" s="72"/>
      <c r="G28" s="73" t="s">
        <v>5140</v>
      </c>
    </row>
    <row r="29" spans="1:7" ht="79.2" x14ac:dyDescent="0.3">
      <c r="A29" s="69" t="s">
        <v>5141</v>
      </c>
      <c r="B29" s="69" t="s">
        <v>5142</v>
      </c>
      <c r="C29" s="70" t="s">
        <v>16</v>
      </c>
      <c r="D29" s="70" t="s">
        <v>220</v>
      </c>
      <c r="E29" s="71">
        <v>3078403</v>
      </c>
      <c r="F29" s="72"/>
      <c r="G29" s="73" t="s">
        <v>5143</v>
      </c>
    </row>
    <row r="30" spans="1:7" ht="52.8" x14ac:dyDescent="0.3">
      <c r="A30" s="69" t="s">
        <v>2021</v>
      </c>
      <c r="B30" s="69" t="s">
        <v>79</v>
      </c>
      <c r="C30" s="70" t="s">
        <v>16</v>
      </c>
      <c r="D30" s="70" t="s">
        <v>17</v>
      </c>
      <c r="E30" s="71">
        <v>3000000</v>
      </c>
      <c r="F30" s="72">
        <v>1200000</v>
      </c>
      <c r="G30" s="73" t="s">
        <v>5144</v>
      </c>
    </row>
    <row r="31" spans="1:7" ht="105.6" x14ac:dyDescent="0.3">
      <c r="A31" s="69" t="s">
        <v>5145</v>
      </c>
      <c r="B31" s="69" t="s">
        <v>5146</v>
      </c>
      <c r="C31" s="70" t="s">
        <v>16</v>
      </c>
      <c r="D31" s="70" t="s">
        <v>5147</v>
      </c>
      <c r="E31" s="71">
        <v>1750000</v>
      </c>
      <c r="F31" s="72">
        <v>1250000</v>
      </c>
      <c r="G31" s="73" t="s">
        <v>5148</v>
      </c>
    </row>
    <row r="32" spans="1:7" ht="39.6" x14ac:dyDescent="0.3">
      <c r="A32" s="69" t="s">
        <v>5149</v>
      </c>
      <c r="B32" s="69" t="s">
        <v>5150</v>
      </c>
      <c r="C32" s="70" t="s">
        <v>16</v>
      </c>
      <c r="D32" s="70" t="s">
        <v>5151</v>
      </c>
      <c r="E32" s="71">
        <v>5000000</v>
      </c>
      <c r="F32" s="72">
        <v>1000000</v>
      </c>
      <c r="G32" s="73" t="s">
        <v>5152</v>
      </c>
    </row>
    <row r="33" spans="1:7" ht="52.8" x14ac:dyDescent="0.3">
      <c r="A33" s="69" t="s">
        <v>5153</v>
      </c>
      <c r="B33" s="69" t="s">
        <v>5154</v>
      </c>
      <c r="C33" s="70" t="s">
        <v>16</v>
      </c>
      <c r="D33" s="70" t="s">
        <v>17</v>
      </c>
      <c r="E33" s="71">
        <v>5000000</v>
      </c>
      <c r="F33" s="72">
        <v>2000000</v>
      </c>
      <c r="G33" s="73" t="s">
        <v>5155</v>
      </c>
    </row>
    <row r="34" spans="1:7" ht="66" x14ac:dyDescent="0.3">
      <c r="A34" s="69" t="s">
        <v>5156</v>
      </c>
      <c r="B34" s="69" t="s">
        <v>3402</v>
      </c>
      <c r="C34" s="70" t="s">
        <v>16</v>
      </c>
      <c r="D34" s="70" t="s">
        <v>17</v>
      </c>
      <c r="E34" s="71">
        <v>1000000</v>
      </c>
      <c r="F34" s="72"/>
      <c r="G34" s="73" t="s">
        <v>5157</v>
      </c>
    </row>
    <row r="35" spans="1:7" ht="92.4" x14ac:dyDescent="0.3">
      <c r="A35" s="69" t="s">
        <v>5158</v>
      </c>
      <c r="B35" s="69" t="s">
        <v>5159</v>
      </c>
      <c r="C35" s="70" t="s">
        <v>16</v>
      </c>
      <c r="D35" s="70" t="s">
        <v>17</v>
      </c>
      <c r="E35" s="71">
        <v>1000000</v>
      </c>
      <c r="F35" s="72">
        <v>1000000</v>
      </c>
      <c r="G35" s="73" t="s">
        <v>5160</v>
      </c>
    </row>
    <row r="36" spans="1:7" ht="66" x14ac:dyDescent="0.3">
      <c r="A36" s="69" t="s">
        <v>5161</v>
      </c>
      <c r="B36" s="69" t="s">
        <v>88</v>
      </c>
      <c r="C36" s="70" t="s">
        <v>16</v>
      </c>
      <c r="D36" s="70" t="s">
        <v>495</v>
      </c>
      <c r="E36" s="71">
        <v>5000000</v>
      </c>
      <c r="F36" s="72">
        <v>2000000</v>
      </c>
      <c r="G36" s="73" t="s">
        <v>5162</v>
      </c>
    </row>
    <row r="37" spans="1:7" ht="66" x14ac:dyDescent="0.3">
      <c r="A37" s="69" t="s">
        <v>5163</v>
      </c>
      <c r="B37" s="69" t="s">
        <v>5164</v>
      </c>
      <c r="C37" s="70" t="s">
        <v>16</v>
      </c>
      <c r="D37" s="70" t="s">
        <v>17</v>
      </c>
      <c r="E37" s="71">
        <v>1500000</v>
      </c>
      <c r="F37" s="72">
        <v>750000</v>
      </c>
      <c r="G37" s="73" t="s">
        <v>5165</v>
      </c>
    </row>
    <row r="38" spans="1:7" ht="66" x14ac:dyDescent="0.3">
      <c r="A38" s="69" t="s">
        <v>5166</v>
      </c>
      <c r="B38" s="69" t="s">
        <v>120</v>
      </c>
      <c r="C38" s="70" t="s">
        <v>16</v>
      </c>
      <c r="D38" s="70" t="s">
        <v>17</v>
      </c>
      <c r="E38" s="71">
        <v>1000000</v>
      </c>
      <c r="F38" s="72">
        <v>500000</v>
      </c>
      <c r="G38" s="73" t="s">
        <v>5167</v>
      </c>
    </row>
    <row r="39" spans="1:7" ht="39.6" x14ac:dyDescent="0.3">
      <c r="A39" s="69" t="s">
        <v>5168</v>
      </c>
      <c r="B39" s="69" t="s">
        <v>5169</v>
      </c>
      <c r="C39" s="70" t="s">
        <v>16</v>
      </c>
      <c r="D39" s="70" t="s">
        <v>17</v>
      </c>
      <c r="E39" s="71">
        <v>5000000</v>
      </c>
      <c r="F39" s="72"/>
      <c r="G39" s="73" t="s">
        <v>5170</v>
      </c>
    </row>
    <row r="40" spans="1:7" ht="66" x14ac:dyDescent="0.3">
      <c r="A40" s="69" t="s">
        <v>5171</v>
      </c>
      <c r="B40" s="69" t="s">
        <v>5172</v>
      </c>
      <c r="C40" s="70" t="s">
        <v>16</v>
      </c>
      <c r="D40" s="70" t="s">
        <v>17</v>
      </c>
      <c r="E40" s="71">
        <v>6032000</v>
      </c>
      <c r="F40" s="72">
        <v>500000</v>
      </c>
      <c r="G40" s="73" t="s">
        <v>5173</v>
      </c>
    </row>
    <row r="41" spans="1:7" ht="79.2" x14ac:dyDescent="0.3">
      <c r="A41" s="69" t="s">
        <v>5174</v>
      </c>
      <c r="B41" s="69" t="s">
        <v>286</v>
      </c>
      <c r="C41" s="70" t="s">
        <v>16</v>
      </c>
      <c r="D41" s="70" t="s">
        <v>220</v>
      </c>
      <c r="E41" s="71">
        <v>2000000</v>
      </c>
      <c r="F41" s="72">
        <v>1000000</v>
      </c>
      <c r="G41" s="73" t="s">
        <v>5175</v>
      </c>
    </row>
    <row r="42" spans="1:7" ht="52.8" x14ac:dyDescent="0.3">
      <c r="A42" s="69" t="s">
        <v>5176</v>
      </c>
      <c r="B42" s="69" t="s">
        <v>2017</v>
      </c>
      <c r="C42" s="70" t="s">
        <v>16</v>
      </c>
      <c r="D42" s="70" t="s">
        <v>17</v>
      </c>
      <c r="E42" s="71">
        <v>3000000</v>
      </c>
      <c r="F42" s="72">
        <v>1000000</v>
      </c>
      <c r="G42" s="73" t="s">
        <v>5177</v>
      </c>
    </row>
    <row r="43" spans="1:7" ht="79.2" x14ac:dyDescent="0.3">
      <c r="A43" s="69" t="s">
        <v>5178</v>
      </c>
      <c r="B43" s="69" t="s">
        <v>5179</v>
      </c>
      <c r="C43" s="70" t="s">
        <v>16</v>
      </c>
      <c r="D43" s="70" t="s">
        <v>17</v>
      </c>
      <c r="E43" s="71">
        <v>15000000</v>
      </c>
      <c r="F43" s="72">
        <v>6000000</v>
      </c>
      <c r="G43" s="73" t="s">
        <v>5180</v>
      </c>
    </row>
    <row r="44" spans="1:7" ht="52.8" x14ac:dyDescent="0.3">
      <c r="A44" s="69" t="s">
        <v>5181</v>
      </c>
      <c r="B44" s="69" t="s">
        <v>237</v>
      </c>
      <c r="C44" s="70" t="s">
        <v>16</v>
      </c>
      <c r="D44" s="70" t="s">
        <v>17</v>
      </c>
      <c r="E44" s="71">
        <v>4633184</v>
      </c>
      <c r="F44" s="72">
        <v>1000000</v>
      </c>
      <c r="G44" s="73" t="s">
        <v>5182</v>
      </c>
    </row>
    <row r="45" spans="1:7" ht="52.8" x14ac:dyDescent="0.3">
      <c r="A45" s="69" t="s">
        <v>5183</v>
      </c>
      <c r="B45" s="69" t="s">
        <v>5184</v>
      </c>
      <c r="C45" s="70" t="s">
        <v>16</v>
      </c>
      <c r="D45" s="70" t="s">
        <v>146</v>
      </c>
      <c r="E45" s="71">
        <v>4000000</v>
      </c>
      <c r="F45" s="72">
        <v>1000000</v>
      </c>
      <c r="G45" s="73" t="s">
        <v>5185</v>
      </c>
    </row>
    <row r="46" spans="1:7" ht="79.2" x14ac:dyDescent="0.3">
      <c r="A46" s="69" t="s">
        <v>5186</v>
      </c>
      <c r="B46" s="69" t="s">
        <v>5187</v>
      </c>
      <c r="C46" s="70" t="s">
        <v>16</v>
      </c>
      <c r="D46" s="70" t="s">
        <v>17</v>
      </c>
      <c r="E46" s="71">
        <v>3000000</v>
      </c>
      <c r="F46" s="72"/>
      <c r="G46" s="73" t="s">
        <v>5188</v>
      </c>
    </row>
    <row r="47" spans="1:7" ht="92.4" x14ac:dyDescent="0.3">
      <c r="A47" s="69" t="s">
        <v>5189</v>
      </c>
      <c r="B47" s="69" t="s">
        <v>3439</v>
      </c>
      <c r="C47" s="70" t="s">
        <v>16</v>
      </c>
      <c r="D47" s="70" t="s">
        <v>54</v>
      </c>
      <c r="E47" s="71">
        <v>4000000</v>
      </c>
      <c r="F47" s="72">
        <v>1000000</v>
      </c>
      <c r="G47" s="73" t="s">
        <v>5190</v>
      </c>
    </row>
    <row r="48" spans="1:7" ht="79.2" x14ac:dyDescent="0.3">
      <c r="A48" s="69" t="s">
        <v>5191</v>
      </c>
      <c r="B48" s="69" t="s">
        <v>5192</v>
      </c>
      <c r="C48" s="70" t="s">
        <v>16</v>
      </c>
      <c r="D48" s="70" t="s">
        <v>3558</v>
      </c>
      <c r="E48" s="71">
        <v>750000</v>
      </c>
      <c r="F48" s="72"/>
      <c r="G48" s="73" t="s">
        <v>5193</v>
      </c>
    </row>
    <row r="49" spans="1:7" ht="52.8" x14ac:dyDescent="0.3">
      <c r="A49" s="69" t="s">
        <v>5194</v>
      </c>
      <c r="B49" s="69" t="s">
        <v>5195</v>
      </c>
      <c r="C49" s="70" t="s">
        <v>16</v>
      </c>
      <c r="D49" s="70" t="s">
        <v>17</v>
      </c>
      <c r="E49" s="71">
        <v>1500000</v>
      </c>
      <c r="F49" s="72"/>
      <c r="G49" s="73" t="s">
        <v>5196</v>
      </c>
    </row>
    <row r="50" spans="1:7" ht="79.2" x14ac:dyDescent="0.3">
      <c r="A50" s="69" t="s">
        <v>5197</v>
      </c>
      <c r="B50" s="69" t="s">
        <v>5198</v>
      </c>
      <c r="C50" s="70" t="s">
        <v>16</v>
      </c>
      <c r="D50" s="70" t="s">
        <v>17</v>
      </c>
      <c r="E50" s="71">
        <v>3750000</v>
      </c>
      <c r="F50" s="72">
        <v>3500000</v>
      </c>
      <c r="G50" s="73" t="s">
        <v>5199</v>
      </c>
    </row>
    <row r="51" spans="1:7" ht="66" x14ac:dyDescent="0.3">
      <c r="A51" s="69" t="s">
        <v>3448</v>
      </c>
      <c r="B51" s="69" t="s">
        <v>3449</v>
      </c>
      <c r="C51" s="70" t="s">
        <v>16</v>
      </c>
      <c r="D51" s="70" t="s">
        <v>17</v>
      </c>
      <c r="E51" s="71">
        <v>2500000</v>
      </c>
      <c r="F51" s="72"/>
      <c r="G51" s="73" t="s">
        <v>5200</v>
      </c>
    </row>
    <row r="52" spans="1:7" ht="92.4" x14ac:dyDescent="0.3">
      <c r="A52" s="69" t="s">
        <v>3459</v>
      </c>
      <c r="B52" s="69" t="s">
        <v>5201</v>
      </c>
      <c r="C52" s="70" t="s">
        <v>16</v>
      </c>
      <c r="D52" s="70" t="s">
        <v>17</v>
      </c>
      <c r="E52" s="71">
        <v>3000000</v>
      </c>
      <c r="F52" s="72">
        <v>3000000</v>
      </c>
      <c r="G52" s="73" t="s">
        <v>5202</v>
      </c>
    </row>
    <row r="53" spans="1:7" ht="79.2" x14ac:dyDescent="0.3">
      <c r="A53" s="69" t="s">
        <v>5203</v>
      </c>
      <c r="B53" s="69" t="s">
        <v>237</v>
      </c>
      <c r="C53" s="70" t="s">
        <v>16</v>
      </c>
      <c r="D53" s="70" t="s">
        <v>17</v>
      </c>
      <c r="E53" s="71">
        <v>2033238</v>
      </c>
      <c r="F53" s="72">
        <v>500000</v>
      </c>
      <c r="G53" s="73" t="s">
        <v>5204</v>
      </c>
    </row>
    <row r="54" spans="1:7" ht="79.2" x14ac:dyDescent="0.3">
      <c r="A54" s="69" t="s">
        <v>5205</v>
      </c>
      <c r="B54" s="69" t="s">
        <v>5206</v>
      </c>
      <c r="C54" s="70" t="s">
        <v>16</v>
      </c>
      <c r="D54" s="70" t="s">
        <v>17</v>
      </c>
      <c r="E54" s="71">
        <v>1100000</v>
      </c>
      <c r="F54" s="72">
        <v>1100000</v>
      </c>
      <c r="G54" s="73" t="s">
        <v>5207</v>
      </c>
    </row>
    <row r="55" spans="1:7" ht="79.2" x14ac:dyDescent="0.3">
      <c r="A55" s="69" t="s">
        <v>5208</v>
      </c>
      <c r="B55" s="69" t="s">
        <v>5139</v>
      </c>
      <c r="C55" s="70" t="s">
        <v>16</v>
      </c>
      <c r="D55" s="70" t="s">
        <v>5209</v>
      </c>
      <c r="E55" s="71">
        <v>5000000</v>
      </c>
      <c r="F55" s="72"/>
      <c r="G55" s="73" t="s">
        <v>5210</v>
      </c>
    </row>
    <row r="56" spans="1:7" ht="79.2" x14ac:dyDescent="0.3">
      <c r="A56" s="69" t="s">
        <v>5211</v>
      </c>
      <c r="B56" s="69" t="s">
        <v>120</v>
      </c>
      <c r="C56" s="70" t="s">
        <v>16</v>
      </c>
      <c r="D56" s="70" t="s">
        <v>17</v>
      </c>
      <c r="E56" s="71">
        <v>1000000</v>
      </c>
      <c r="F56" s="72">
        <v>500000</v>
      </c>
      <c r="G56" s="73" t="s">
        <v>5212</v>
      </c>
    </row>
    <row r="57" spans="1:7" ht="66" x14ac:dyDescent="0.3">
      <c r="A57" s="69" t="s">
        <v>5213</v>
      </c>
      <c r="B57" s="69" t="s">
        <v>5214</v>
      </c>
      <c r="C57" s="70" t="s">
        <v>16</v>
      </c>
      <c r="D57" s="70" t="s">
        <v>17</v>
      </c>
      <c r="E57" s="71">
        <v>1000000</v>
      </c>
      <c r="F57" s="72">
        <v>500000</v>
      </c>
      <c r="G57" s="73" t="s">
        <v>5215</v>
      </c>
    </row>
    <row r="58" spans="1:7" ht="39.6" x14ac:dyDescent="0.3">
      <c r="A58" s="69" t="s">
        <v>3500</v>
      </c>
      <c r="B58" s="69" t="s">
        <v>5216</v>
      </c>
      <c r="C58" s="70" t="s">
        <v>16</v>
      </c>
      <c r="D58" s="70" t="s">
        <v>17</v>
      </c>
      <c r="E58" s="71">
        <v>5000000</v>
      </c>
      <c r="F58" s="72">
        <v>1000000</v>
      </c>
      <c r="G58" s="73" t="s">
        <v>5217</v>
      </c>
    </row>
    <row r="59" spans="1:7" ht="66" x14ac:dyDescent="0.3">
      <c r="A59" s="69" t="s">
        <v>5218</v>
      </c>
      <c r="B59" s="69" t="s">
        <v>5219</v>
      </c>
      <c r="C59" s="70" t="s">
        <v>16</v>
      </c>
      <c r="D59" s="70" t="s">
        <v>17</v>
      </c>
      <c r="E59" s="71">
        <v>2500000</v>
      </c>
      <c r="F59" s="72">
        <v>1000000</v>
      </c>
      <c r="G59" s="73" t="s">
        <v>5220</v>
      </c>
    </row>
    <row r="60" spans="1:7" ht="39.6" x14ac:dyDescent="0.3">
      <c r="A60" s="69" t="s">
        <v>3507</v>
      </c>
      <c r="B60" s="69" t="s">
        <v>3508</v>
      </c>
      <c r="C60" s="70" t="s">
        <v>16</v>
      </c>
      <c r="D60" s="70" t="s">
        <v>3509</v>
      </c>
      <c r="E60" s="71">
        <v>576000</v>
      </c>
      <c r="F60" s="72"/>
      <c r="G60" s="73" t="s">
        <v>5221</v>
      </c>
    </row>
    <row r="61" spans="1:7" ht="52.8" x14ac:dyDescent="0.3">
      <c r="A61" s="69" t="s">
        <v>5222</v>
      </c>
      <c r="B61" s="69" t="s">
        <v>120</v>
      </c>
      <c r="C61" s="70" t="s">
        <v>16</v>
      </c>
      <c r="D61" s="70" t="s">
        <v>17</v>
      </c>
      <c r="E61" s="71">
        <v>3000000</v>
      </c>
      <c r="F61" s="72">
        <v>3000000</v>
      </c>
      <c r="G61" s="73" t="s">
        <v>5223</v>
      </c>
    </row>
    <row r="62" spans="1:7" ht="66" x14ac:dyDescent="0.3">
      <c r="A62" s="69" t="s">
        <v>5224</v>
      </c>
      <c r="B62" s="69" t="s">
        <v>5225</v>
      </c>
      <c r="C62" s="70" t="s">
        <v>16</v>
      </c>
      <c r="D62" s="70" t="s">
        <v>17</v>
      </c>
      <c r="E62" s="71">
        <v>4000000</v>
      </c>
      <c r="F62" s="72">
        <v>4000000</v>
      </c>
      <c r="G62" s="73" t="s">
        <v>5226</v>
      </c>
    </row>
    <row r="63" spans="1:7" ht="52.8" x14ac:dyDescent="0.3">
      <c r="A63" s="69" t="s">
        <v>5227</v>
      </c>
      <c r="B63" s="69" t="s">
        <v>3516</v>
      </c>
      <c r="C63" s="70" t="s">
        <v>16</v>
      </c>
      <c r="D63" s="70" t="s">
        <v>170</v>
      </c>
      <c r="E63" s="71">
        <v>1000000</v>
      </c>
      <c r="F63" s="72">
        <v>1000000</v>
      </c>
      <c r="G63" s="73" t="s">
        <v>5228</v>
      </c>
    </row>
    <row r="64" spans="1:7" ht="66" x14ac:dyDescent="0.3">
      <c r="A64" s="69" t="s">
        <v>5229</v>
      </c>
      <c r="B64" s="69" t="s">
        <v>3588</v>
      </c>
      <c r="C64" s="70" t="s">
        <v>16</v>
      </c>
      <c r="D64" s="70" t="s">
        <v>17</v>
      </c>
      <c r="E64" s="71">
        <v>750000</v>
      </c>
      <c r="F64" s="72">
        <v>500000</v>
      </c>
      <c r="G64" s="73" t="s">
        <v>5230</v>
      </c>
    </row>
    <row r="65" spans="1:7" ht="66" x14ac:dyDescent="0.3">
      <c r="A65" s="69" t="s">
        <v>5231</v>
      </c>
      <c r="B65" s="69" t="s">
        <v>5232</v>
      </c>
      <c r="C65" s="70" t="s">
        <v>16</v>
      </c>
      <c r="D65" s="70" t="s">
        <v>5233</v>
      </c>
      <c r="E65" s="71">
        <v>500000</v>
      </c>
      <c r="F65" s="72"/>
      <c r="G65" s="73" t="s">
        <v>5234</v>
      </c>
    </row>
    <row r="66" spans="1:7" ht="105.6" x14ac:dyDescent="0.3">
      <c r="A66" s="69" t="s">
        <v>5235</v>
      </c>
      <c r="B66" s="69" t="s">
        <v>60</v>
      </c>
      <c r="C66" s="70" t="s">
        <v>16</v>
      </c>
      <c r="D66" s="70" t="s">
        <v>60</v>
      </c>
      <c r="E66" s="71">
        <v>2769000</v>
      </c>
      <c r="F66" s="72">
        <v>1000000</v>
      </c>
      <c r="G66" s="73" t="s">
        <v>5236</v>
      </c>
    </row>
    <row r="67" spans="1:7" ht="52.8" x14ac:dyDescent="0.3">
      <c r="A67" s="69" t="s">
        <v>5237</v>
      </c>
      <c r="B67" s="69" t="s">
        <v>5238</v>
      </c>
      <c r="C67" s="70" t="s">
        <v>16</v>
      </c>
      <c r="D67" s="70" t="s">
        <v>17</v>
      </c>
      <c r="E67" s="71">
        <v>5000000</v>
      </c>
      <c r="F67" s="72"/>
      <c r="G67" s="73" t="s">
        <v>5239</v>
      </c>
    </row>
    <row r="68" spans="1:7" ht="79.2" x14ac:dyDescent="0.3">
      <c r="A68" s="69" t="s">
        <v>5240</v>
      </c>
      <c r="B68" s="69" t="s">
        <v>3464</v>
      </c>
      <c r="C68" s="70" t="s">
        <v>16</v>
      </c>
      <c r="D68" s="70" t="s">
        <v>3465</v>
      </c>
      <c r="E68" s="71">
        <v>3750000</v>
      </c>
      <c r="F68" s="72">
        <v>1000000</v>
      </c>
      <c r="G68" s="73" t="s">
        <v>5241</v>
      </c>
    </row>
    <row r="69" spans="1:7" ht="66" x14ac:dyDescent="0.3">
      <c r="A69" s="69" t="s">
        <v>5242</v>
      </c>
      <c r="B69" s="69" t="s">
        <v>219</v>
      </c>
      <c r="C69" s="70" t="s">
        <v>16</v>
      </c>
      <c r="D69" s="70" t="s">
        <v>220</v>
      </c>
      <c r="E69" s="71">
        <v>2000000</v>
      </c>
      <c r="F69" s="72">
        <v>750000</v>
      </c>
      <c r="G69" s="73" t="s">
        <v>5243</v>
      </c>
    </row>
    <row r="70" spans="1:7" ht="52.8" x14ac:dyDescent="0.3">
      <c r="A70" s="69" t="s">
        <v>5244</v>
      </c>
      <c r="B70" s="69" t="s">
        <v>5245</v>
      </c>
      <c r="C70" s="70" t="s">
        <v>16</v>
      </c>
      <c r="D70" s="70" t="s">
        <v>17</v>
      </c>
      <c r="E70" s="71">
        <v>3000000</v>
      </c>
      <c r="F70" s="72">
        <v>500000</v>
      </c>
      <c r="G70" s="73" t="s">
        <v>5246</v>
      </c>
    </row>
    <row r="71" spans="1:7" ht="105.6" x14ac:dyDescent="0.3">
      <c r="A71" s="69" t="s">
        <v>5247</v>
      </c>
      <c r="B71" s="69" t="s">
        <v>5248</v>
      </c>
      <c r="C71" s="70" t="s">
        <v>16</v>
      </c>
      <c r="D71" s="70" t="s">
        <v>211</v>
      </c>
      <c r="E71" s="71">
        <v>1500000</v>
      </c>
      <c r="F71" s="72">
        <v>1500000</v>
      </c>
      <c r="G71" s="73" t="s">
        <v>5249</v>
      </c>
    </row>
    <row r="72" spans="1:7" ht="26.4" x14ac:dyDescent="0.3">
      <c r="A72" s="69" t="s">
        <v>5250</v>
      </c>
      <c r="B72" s="69" t="s">
        <v>5251</v>
      </c>
      <c r="C72" s="70" t="s">
        <v>16</v>
      </c>
      <c r="D72" s="70" t="s">
        <v>314</v>
      </c>
      <c r="E72" s="71">
        <v>1492500</v>
      </c>
      <c r="F72" s="72">
        <v>750000</v>
      </c>
      <c r="G72" s="73" t="s">
        <v>5252</v>
      </c>
    </row>
    <row r="73" spans="1:7" ht="39.6" x14ac:dyDescent="0.3">
      <c r="A73" s="69" t="s">
        <v>5253</v>
      </c>
      <c r="B73" s="69" t="s">
        <v>5254</v>
      </c>
      <c r="C73" s="70" t="s">
        <v>16</v>
      </c>
      <c r="D73" s="70" t="s">
        <v>5254</v>
      </c>
      <c r="E73" s="71">
        <v>771428</v>
      </c>
      <c r="F73" s="72">
        <v>771428</v>
      </c>
      <c r="G73" s="73" t="s">
        <v>5255</v>
      </c>
    </row>
    <row r="74" spans="1:7" ht="52.8" x14ac:dyDescent="0.3">
      <c r="A74" s="69" t="s">
        <v>5256</v>
      </c>
      <c r="B74" s="69" t="s">
        <v>3557</v>
      </c>
      <c r="C74" s="70" t="s">
        <v>16</v>
      </c>
      <c r="D74" s="70" t="s">
        <v>3558</v>
      </c>
      <c r="E74" s="71">
        <v>5000000</v>
      </c>
      <c r="F74" s="72"/>
      <c r="G74" s="73" t="s">
        <v>5257</v>
      </c>
    </row>
    <row r="75" spans="1:7" ht="79.2" x14ac:dyDescent="0.3">
      <c r="A75" s="69" t="s">
        <v>5258</v>
      </c>
      <c r="B75" s="69" t="s">
        <v>3562</v>
      </c>
      <c r="C75" s="70" t="s">
        <v>16</v>
      </c>
      <c r="D75" s="70" t="s">
        <v>17</v>
      </c>
      <c r="E75" s="71">
        <v>5526011</v>
      </c>
      <c r="F75" s="72"/>
      <c r="G75" s="73" t="s">
        <v>5259</v>
      </c>
    </row>
    <row r="76" spans="1:7" ht="52.8" x14ac:dyDescent="0.3">
      <c r="A76" s="69" t="s">
        <v>5260</v>
      </c>
      <c r="B76" s="69" t="s">
        <v>120</v>
      </c>
      <c r="C76" s="70" t="s">
        <v>16</v>
      </c>
      <c r="D76" s="70" t="s">
        <v>17</v>
      </c>
      <c r="E76" s="71">
        <v>3000000</v>
      </c>
      <c r="F76" s="72"/>
      <c r="G76" s="73" t="s">
        <v>5261</v>
      </c>
    </row>
    <row r="77" spans="1:7" ht="79.2" x14ac:dyDescent="0.3">
      <c r="A77" s="69" t="s">
        <v>3565</v>
      </c>
      <c r="B77" s="69" t="s">
        <v>3566</v>
      </c>
      <c r="C77" s="70" t="s">
        <v>16</v>
      </c>
      <c r="D77" s="70" t="s">
        <v>17</v>
      </c>
      <c r="E77" s="71">
        <v>2000000</v>
      </c>
      <c r="F77" s="72">
        <v>1000000</v>
      </c>
      <c r="G77" s="73" t="s">
        <v>5262</v>
      </c>
    </row>
    <row r="78" spans="1:7" ht="66" x14ac:dyDescent="0.3">
      <c r="A78" s="69" t="s">
        <v>5263</v>
      </c>
      <c r="B78" s="69" t="s">
        <v>5264</v>
      </c>
      <c r="C78" s="70" t="s">
        <v>16</v>
      </c>
      <c r="D78" s="70" t="s">
        <v>5265</v>
      </c>
      <c r="E78" s="71">
        <v>3000000</v>
      </c>
      <c r="F78" s="72">
        <v>1500000</v>
      </c>
      <c r="G78" s="73" t="s">
        <v>5266</v>
      </c>
    </row>
    <row r="79" spans="1:7" ht="52.8" x14ac:dyDescent="0.3">
      <c r="A79" s="69" t="s">
        <v>5267</v>
      </c>
      <c r="B79" s="69" t="s">
        <v>2509</v>
      </c>
      <c r="C79" s="70" t="s">
        <v>16</v>
      </c>
      <c r="D79" s="70" t="s">
        <v>17</v>
      </c>
      <c r="E79" s="71">
        <v>7500000</v>
      </c>
      <c r="F79" s="72"/>
      <c r="G79" s="73" t="s">
        <v>5268</v>
      </c>
    </row>
    <row r="80" spans="1:7" ht="52.8" x14ac:dyDescent="0.3">
      <c r="A80" s="69" t="s">
        <v>5269</v>
      </c>
      <c r="B80" s="74" t="s">
        <v>5270</v>
      </c>
      <c r="C80" s="70" t="s">
        <v>16</v>
      </c>
      <c r="D80" s="70" t="s">
        <v>17</v>
      </c>
      <c r="E80" s="71">
        <v>5000000</v>
      </c>
      <c r="F80" s="72">
        <v>1000000</v>
      </c>
      <c r="G80" s="73" t="s">
        <v>5271</v>
      </c>
    </row>
    <row r="81" spans="1:7" ht="105.6" x14ac:dyDescent="0.3">
      <c r="A81" s="69" t="s">
        <v>5272</v>
      </c>
      <c r="B81" s="69" t="s">
        <v>5273</v>
      </c>
      <c r="C81" s="70" t="s">
        <v>16</v>
      </c>
      <c r="D81" s="70" t="s">
        <v>17</v>
      </c>
      <c r="E81" s="71">
        <v>4000000</v>
      </c>
      <c r="F81" s="72"/>
      <c r="G81" s="73" t="s">
        <v>5274</v>
      </c>
    </row>
    <row r="82" spans="1:7" ht="39.6" x14ac:dyDescent="0.3">
      <c r="A82" s="69" t="s">
        <v>5275</v>
      </c>
      <c r="B82" s="69" t="s">
        <v>5276</v>
      </c>
      <c r="C82" s="70" t="s">
        <v>16</v>
      </c>
      <c r="D82" s="70" t="s">
        <v>3435</v>
      </c>
      <c r="E82" s="71">
        <v>3000000</v>
      </c>
      <c r="F82" s="72">
        <v>2000000</v>
      </c>
      <c r="G82" s="73" t="s">
        <v>5277</v>
      </c>
    </row>
    <row r="83" spans="1:7" ht="105.6" x14ac:dyDescent="0.3">
      <c r="A83" s="69" t="s">
        <v>5278</v>
      </c>
      <c r="B83" s="69" t="s">
        <v>5279</v>
      </c>
      <c r="C83" s="70" t="s">
        <v>16</v>
      </c>
      <c r="D83" s="70" t="s">
        <v>17</v>
      </c>
      <c r="E83" s="71">
        <v>5000000</v>
      </c>
      <c r="F83" s="72"/>
      <c r="G83" s="73" t="s">
        <v>5280</v>
      </c>
    </row>
    <row r="84" spans="1:7" ht="52.8" x14ac:dyDescent="0.3">
      <c r="A84" s="69" t="s">
        <v>5281</v>
      </c>
      <c r="B84" s="69" t="s">
        <v>36</v>
      </c>
      <c r="C84" s="70" t="s">
        <v>16</v>
      </c>
      <c r="D84" s="70" t="s">
        <v>17</v>
      </c>
      <c r="E84" s="71">
        <v>5000000</v>
      </c>
      <c r="F84" s="72"/>
      <c r="G84" s="73" t="s">
        <v>5282</v>
      </c>
    </row>
    <row r="85" spans="1:7" ht="92.4" x14ac:dyDescent="0.3">
      <c r="A85" s="69" t="s">
        <v>5283</v>
      </c>
      <c r="B85" s="69" t="s">
        <v>3578</v>
      </c>
      <c r="C85" s="70" t="s">
        <v>16</v>
      </c>
      <c r="D85" s="70" t="s">
        <v>5106</v>
      </c>
      <c r="E85" s="71">
        <v>5000000</v>
      </c>
      <c r="F85" s="72"/>
      <c r="G85" s="73" t="s">
        <v>5284</v>
      </c>
    </row>
    <row r="86" spans="1:7" ht="66" x14ac:dyDescent="0.3">
      <c r="A86" s="69" t="s">
        <v>5285</v>
      </c>
      <c r="B86" s="69" t="s">
        <v>308</v>
      </c>
      <c r="C86" s="70" t="s">
        <v>16</v>
      </c>
      <c r="D86" s="70" t="s">
        <v>309</v>
      </c>
      <c r="E86" s="71">
        <v>1022950</v>
      </c>
      <c r="F86" s="72"/>
      <c r="G86" s="73" t="s">
        <v>5286</v>
      </c>
    </row>
    <row r="87" spans="1:7" ht="66" x14ac:dyDescent="0.3">
      <c r="A87" s="69" t="s">
        <v>5287</v>
      </c>
      <c r="B87" s="69" t="s">
        <v>3609</v>
      </c>
      <c r="C87" s="70" t="s">
        <v>16</v>
      </c>
      <c r="D87" s="70" t="s">
        <v>266</v>
      </c>
      <c r="E87" s="71">
        <v>250000</v>
      </c>
      <c r="F87" s="72">
        <v>250000</v>
      </c>
      <c r="G87" s="73" t="s">
        <v>5288</v>
      </c>
    </row>
    <row r="88" spans="1:7" ht="39.6" x14ac:dyDescent="0.3">
      <c r="A88" s="69" t="s">
        <v>5289</v>
      </c>
      <c r="B88" s="69" t="s">
        <v>2077</v>
      </c>
      <c r="C88" s="70" t="s">
        <v>16</v>
      </c>
      <c r="D88" s="70" t="s">
        <v>5290</v>
      </c>
      <c r="E88" s="71">
        <v>2326000</v>
      </c>
      <c r="F88" s="72">
        <v>500000</v>
      </c>
      <c r="G88" s="73" t="s">
        <v>5291</v>
      </c>
    </row>
    <row r="89" spans="1:7" ht="66" x14ac:dyDescent="0.3">
      <c r="A89" s="69" t="s">
        <v>5292</v>
      </c>
      <c r="B89" s="69" t="s">
        <v>5293</v>
      </c>
      <c r="C89" s="70" t="s">
        <v>16</v>
      </c>
      <c r="D89" s="70" t="s">
        <v>5290</v>
      </c>
      <c r="E89" s="71">
        <v>1000000</v>
      </c>
      <c r="F89" s="72"/>
      <c r="G89" s="73" t="s">
        <v>5294</v>
      </c>
    </row>
    <row r="90" spans="1:7" ht="79.2" x14ac:dyDescent="0.3">
      <c r="A90" s="69" t="s">
        <v>5295</v>
      </c>
      <c r="B90" s="69" t="s">
        <v>2144</v>
      </c>
      <c r="C90" s="70" t="s">
        <v>16</v>
      </c>
      <c r="D90" s="70" t="s">
        <v>2145</v>
      </c>
      <c r="E90" s="71">
        <v>10000000</v>
      </c>
      <c r="F90" s="72">
        <v>8000000</v>
      </c>
      <c r="G90" s="73" t="s">
        <v>5296</v>
      </c>
    </row>
    <row r="91" spans="1:7" ht="52.8" x14ac:dyDescent="0.3">
      <c r="A91" s="69" t="s">
        <v>5297</v>
      </c>
      <c r="B91" s="69" t="s">
        <v>5298</v>
      </c>
      <c r="C91" s="70" t="s">
        <v>16</v>
      </c>
      <c r="D91" s="70" t="s">
        <v>17</v>
      </c>
      <c r="E91" s="71">
        <v>3000000</v>
      </c>
      <c r="F91" s="72">
        <v>500000</v>
      </c>
      <c r="G91" s="73" t="s">
        <v>5299</v>
      </c>
    </row>
    <row r="92" spans="1:7" ht="52.8" x14ac:dyDescent="0.3">
      <c r="A92" s="69" t="s">
        <v>5300</v>
      </c>
      <c r="B92" s="69" t="s">
        <v>5301</v>
      </c>
      <c r="C92" s="70" t="s">
        <v>16</v>
      </c>
      <c r="D92" s="70" t="s">
        <v>17</v>
      </c>
      <c r="E92" s="71">
        <v>5000000</v>
      </c>
      <c r="F92" s="72">
        <v>1000000</v>
      </c>
      <c r="G92" s="73" t="s">
        <v>5302</v>
      </c>
    </row>
    <row r="93" spans="1:7" ht="92.4" x14ac:dyDescent="0.3">
      <c r="A93" s="69" t="s">
        <v>5303</v>
      </c>
      <c r="B93" s="69" t="s">
        <v>5232</v>
      </c>
      <c r="C93" s="70" t="s">
        <v>16</v>
      </c>
      <c r="D93" s="70" t="s">
        <v>5233</v>
      </c>
      <c r="E93" s="71">
        <v>500000</v>
      </c>
      <c r="F93" s="72">
        <v>250000</v>
      </c>
      <c r="G93" s="73" t="s">
        <v>5304</v>
      </c>
    </row>
    <row r="94" spans="1:7" ht="52.8" x14ac:dyDescent="0.3">
      <c r="A94" s="69" t="s">
        <v>5305</v>
      </c>
      <c r="B94" s="69" t="s">
        <v>5306</v>
      </c>
      <c r="C94" s="70" t="s">
        <v>16</v>
      </c>
      <c r="D94" s="70" t="s">
        <v>17</v>
      </c>
      <c r="E94" s="71">
        <v>4000000</v>
      </c>
      <c r="F94" s="72"/>
      <c r="G94" s="73" t="s">
        <v>5307</v>
      </c>
    </row>
    <row r="95" spans="1:7" ht="79.2" x14ac:dyDescent="0.3">
      <c r="A95" s="69" t="s">
        <v>5308</v>
      </c>
      <c r="B95" s="69" t="s">
        <v>248</v>
      </c>
      <c r="C95" s="70" t="s">
        <v>16</v>
      </c>
      <c r="D95" s="70" t="s">
        <v>179</v>
      </c>
      <c r="E95" s="71">
        <v>750000</v>
      </c>
      <c r="F95" s="72"/>
      <c r="G95" s="73" t="s">
        <v>5309</v>
      </c>
    </row>
    <row r="96" spans="1:7" ht="79.2" x14ac:dyDescent="0.3">
      <c r="A96" s="69" t="s">
        <v>5310</v>
      </c>
      <c r="B96" s="69" t="s">
        <v>5311</v>
      </c>
      <c r="C96" s="70" t="s">
        <v>16</v>
      </c>
      <c r="D96" s="70" t="s">
        <v>17</v>
      </c>
      <c r="E96" s="71">
        <v>5000000</v>
      </c>
      <c r="F96" s="72"/>
      <c r="G96" s="73" t="s">
        <v>5312</v>
      </c>
    </row>
    <row r="97" spans="1:7" ht="52.8" x14ac:dyDescent="0.3">
      <c r="A97" s="69" t="s">
        <v>5313</v>
      </c>
      <c r="B97" s="69" t="s">
        <v>237</v>
      </c>
      <c r="C97" s="70" t="s">
        <v>16</v>
      </c>
      <c r="D97" s="70" t="s">
        <v>17</v>
      </c>
      <c r="E97" s="71">
        <v>3321331</v>
      </c>
      <c r="F97" s="72">
        <v>500000</v>
      </c>
      <c r="G97" s="73" t="s">
        <v>5314</v>
      </c>
    </row>
    <row r="98" spans="1:7" ht="66" x14ac:dyDescent="0.3">
      <c r="A98" s="69" t="s">
        <v>5315</v>
      </c>
      <c r="B98" s="69" t="s">
        <v>5316</v>
      </c>
      <c r="C98" s="70" t="s">
        <v>16</v>
      </c>
      <c r="D98" s="70" t="s">
        <v>5317</v>
      </c>
      <c r="E98" s="71">
        <v>2000000</v>
      </c>
      <c r="F98" s="72">
        <v>1000000</v>
      </c>
      <c r="G98" s="73" t="s">
        <v>5318</v>
      </c>
    </row>
    <row r="99" spans="1:7" ht="92.4" x14ac:dyDescent="0.3">
      <c r="A99" s="69" t="s">
        <v>5319</v>
      </c>
      <c r="B99" s="69" t="s">
        <v>5320</v>
      </c>
      <c r="C99" s="70" t="s">
        <v>2174</v>
      </c>
      <c r="D99" s="70" t="s">
        <v>3638</v>
      </c>
      <c r="E99" s="71">
        <v>1000000</v>
      </c>
      <c r="F99" s="72">
        <v>500000</v>
      </c>
      <c r="G99" s="73" t="s">
        <v>5321</v>
      </c>
    </row>
    <row r="100" spans="1:7" ht="39.6" x14ac:dyDescent="0.3">
      <c r="A100" s="69" t="s">
        <v>5322</v>
      </c>
      <c r="B100" s="69" t="s">
        <v>5323</v>
      </c>
      <c r="C100" s="70" t="s">
        <v>2174</v>
      </c>
      <c r="D100" s="70" t="s">
        <v>5324</v>
      </c>
      <c r="E100" s="71">
        <v>1750000</v>
      </c>
      <c r="F100" s="72">
        <v>1750000</v>
      </c>
      <c r="G100" s="73" t="s">
        <v>5325</v>
      </c>
    </row>
    <row r="101" spans="1:7" ht="39.6" x14ac:dyDescent="0.3">
      <c r="A101" s="69" t="s">
        <v>5326</v>
      </c>
      <c r="B101" s="69" t="s">
        <v>2173</v>
      </c>
      <c r="C101" s="70" t="s">
        <v>2174</v>
      </c>
      <c r="D101" s="70" t="s">
        <v>2175</v>
      </c>
      <c r="E101" s="71">
        <v>1000000</v>
      </c>
      <c r="F101" s="72">
        <v>1000000</v>
      </c>
      <c r="G101" s="73" t="s">
        <v>5327</v>
      </c>
    </row>
    <row r="102" spans="1:7" ht="92.4" x14ac:dyDescent="0.3">
      <c r="A102" s="69" t="s">
        <v>5328</v>
      </c>
      <c r="B102" s="69" t="s">
        <v>5329</v>
      </c>
      <c r="C102" s="70" t="s">
        <v>348</v>
      </c>
      <c r="D102" s="70" t="s">
        <v>349</v>
      </c>
      <c r="E102" s="71">
        <v>3000000</v>
      </c>
      <c r="F102" s="72"/>
      <c r="G102" s="73" t="s">
        <v>5330</v>
      </c>
    </row>
    <row r="103" spans="1:7" ht="52.8" x14ac:dyDescent="0.3">
      <c r="A103" s="69" t="s">
        <v>5331</v>
      </c>
      <c r="B103" s="69" t="s">
        <v>5332</v>
      </c>
      <c r="C103" s="70" t="s">
        <v>348</v>
      </c>
      <c r="D103" s="70" t="s">
        <v>3668</v>
      </c>
      <c r="E103" s="71">
        <v>1500000</v>
      </c>
      <c r="F103" s="72">
        <v>1500000</v>
      </c>
      <c r="G103" s="73" t="s">
        <v>5333</v>
      </c>
    </row>
    <row r="104" spans="1:7" ht="39.6" x14ac:dyDescent="0.3">
      <c r="A104" s="69" t="s">
        <v>5334</v>
      </c>
      <c r="B104" s="69" t="s">
        <v>5332</v>
      </c>
      <c r="C104" s="70" t="s">
        <v>348</v>
      </c>
      <c r="D104" s="70" t="s">
        <v>3668</v>
      </c>
      <c r="E104" s="71">
        <v>3000000</v>
      </c>
      <c r="F104" s="72">
        <v>1000000</v>
      </c>
      <c r="G104" s="73" t="s">
        <v>5335</v>
      </c>
    </row>
    <row r="105" spans="1:7" ht="52.8" x14ac:dyDescent="0.3">
      <c r="A105" s="69" t="s">
        <v>5336</v>
      </c>
      <c r="B105" s="69" t="s">
        <v>3672</v>
      </c>
      <c r="C105" s="70" t="s">
        <v>348</v>
      </c>
      <c r="D105" s="70" t="s">
        <v>3673</v>
      </c>
      <c r="E105" s="71">
        <v>2900000</v>
      </c>
      <c r="F105" s="72">
        <v>500000</v>
      </c>
      <c r="G105" s="73" t="s">
        <v>5337</v>
      </c>
    </row>
    <row r="106" spans="1:7" ht="79.2" x14ac:dyDescent="0.3">
      <c r="A106" s="69" t="s">
        <v>5338</v>
      </c>
      <c r="B106" s="69" t="s">
        <v>5339</v>
      </c>
      <c r="C106" s="70" t="s">
        <v>348</v>
      </c>
      <c r="D106" s="70" t="s">
        <v>5340</v>
      </c>
      <c r="E106" s="71">
        <v>9500000</v>
      </c>
      <c r="F106" s="72">
        <v>1000000</v>
      </c>
      <c r="G106" s="73" t="s">
        <v>5341</v>
      </c>
    </row>
    <row r="107" spans="1:7" ht="52.8" x14ac:dyDescent="0.3">
      <c r="A107" s="69" t="s">
        <v>2177</v>
      </c>
      <c r="B107" s="69" t="s">
        <v>5342</v>
      </c>
      <c r="C107" s="70" t="s">
        <v>348</v>
      </c>
      <c r="D107" s="70" t="s">
        <v>359</v>
      </c>
      <c r="E107" s="71">
        <v>10000000</v>
      </c>
      <c r="F107" s="72"/>
      <c r="G107" s="73" t="s">
        <v>5343</v>
      </c>
    </row>
    <row r="108" spans="1:7" ht="66" x14ac:dyDescent="0.3">
      <c r="A108" s="69" t="s">
        <v>5344</v>
      </c>
      <c r="B108" s="69" t="s">
        <v>5345</v>
      </c>
      <c r="C108" s="70" t="s">
        <v>348</v>
      </c>
      <c r="D108" s="70" t="s">
        <v>3691</v>
      </c>
      <c r="E108" s="71">
        <v>4500000</v>
      </c>
      <c r="F108" s="72">
        <v>2000000</v>
      </c>
      <c r="G108" s="73" t="s">
        <v>5346</v>
      </c>
    </row>
    <row r="109" spans="1:7" ht="66" x14ac:dyDescent="0.3">
      <c r="A109" s="69" t="s">
        <v>5347</v>
      </c>
      <c r="B109" s="69" t="s">
        <v>2196</v>
      </c>
      <c r="C109" s="70" t="s">
        <v>365</v>
      </c>
      <c r="D109" s="70" t="s">
        <v>366</v>
      </c>
      <c r="E109" s="71">
        <v>4013030</v>
      </c>
      <c r="F109" s="72"/>
      <c r="G109" s="73" t="s">
        <v>5348</v>
      </c>
    </row>
    <row r="110" spans="1:7" ht="52.8" x14ac:dyDescent="0.3">
      <c r="A110" s="69" t="s">
        <v>5349</v>
      </c>
      <c r="B110" s="69" t="s">
        <v>376</v>
      </c>
      <c r="C110" s="70" t="s">
        <v>365</v>
      </c>
      <c r="D110" s="70" t="s">
        <v>366</v>
      </c>
      <c r="E110" s="71">
        <v>10000000</v>
      </c>
      <c r="F110" s="72">
        <v>4000000</v>
      </c>
      <c r="G110" s="73" t="s">
        <v>5350</v>
      </c>
    </row>
    <row r="111" spans="1:7" ht="52.8" x14ac:dyDescent="0.3">
      <c r="A111" s="69" t="s">
        <v>5351</v>
      </c>
      <c r="B111" s="69" t="s">
        <v>5352</v>
      </c>
      <c r="C111" s="70" t="s">
        <v>365</v>
      </c>
      <c r="D111" s="70" t="s">
        <v>5352</v>
      </c>
      <c r="E111" s="71">
        <v>1230523</v>
      </c>
      <c r="F111" s="72"/>
      <c r="G111" s="73" t="s">
        <v>5353</v>
      </c>
    </row>
    <row r="112" spans="1:7" ht="52.8" x14ac:dyDescent="0.3">
      <c r="A112" s="69" t="s">
        <v>5354</v>
      </c>
      <c r="B112" s="69" t="s">
        <v>5352</v>
      </c>
      <c r="C112" s="70" t="s">
        <v>365</v>
      </c>
      <c r="D112" s="70" t="s">
        <v>5352</v>
      </c>
      <c r="E112" s="71">
        <v>2028560</v>
      </c>
      <c r="F112" s="72"/>
      <c r="G112" s="73" t="s">
        <v>5355</v>
      </c>
    </row>
    <row r="113" spans="1:7" ht="52.8" x14ac:dyDescent="0.3">
      <c r="A113" s="69" t="s">
        <v>5356</v>
      </c>
      <c r="B113" s="69" t="s">
        <v>5356</v>
      </c>
      <c r="C113" s="70" t="s">
        <v>365</v>
      </c>
      <c r="D113" s="70" t="s">
        <v>5357</v>
      </c>
      <c r="E113" s="71">
        <v>600000</v>
      </c>
      <c r="F113" s="72"/>
      <c r="G113" s="73" t="s">
        <v>5358</v>
      </c>
    </row>
    <row r="114" spans="1:7" ht="66" x14ac:dyDescent="0.3">
      <c r="A114" s="69" t="s">
        <v>5359</v>
      </c>
      <c r="B114" s="69" t="s">
        <v>364</v>
      </c>
      <c r="C114" s="70" t="s">
        <v>365</v>
      </c>
      <c r="D114" s="70" t="s">
        <v>366</v>
      </c>
      <c r="E114" s="71">
        <v>4000000</v>
      </c>
      <c r="F114" s="72">
        <v>1000000</v>
      </c>
      <c r="G114" s="73" t="s">
        <v>5360</v>
      </c>
    </row>
    <row r="115" spans="1:7" ht="79.2" x14ac:dyDescent="0.3">
      <c r="A115" s="69" t="s">
        <v>5361</v>
      </c>
      <c r="B115" s="69" t="s">
        <v>5362</v>
      </c>
      <c r="C115" s="70" t="s">
        <v>365</v>
      </c>
      <c r="D115" s="70" t="s">
        <v>5363</v>
      </c>
      <c r="E115" s="71">
        <v>2000000</v>
      </c>
      <c r="F115" s="72">
        <v>1000000</v>
      </c>
      <c r="G115" s="73" t="s">
        <v>5364</v>
      </c>
    </row>
    <row r="116" spans="1:7" ht="66" x14ac:dyDescent="0.3">
      <c r="A116" s="69" t="s">
        <v>5365</v>
      </c>
      <c r="B116" s="69" t="s">
        <v>5366</v>
      </c>
      <c r="C116" s="70" t="s">
        <v>365</v>
      </c>
      <c r="D116" s="70" t="s">
        <v>366</v>
      </c>
      <c r="E116" s="71">
        <v>4267500</v>
      </c>
      <c r="F116" s="72"/>
      <c r="G116" s="73" t="s">
        <v>5367</v>
      </c>
    </row>
    <row r="117" spans="1:7" ht="79.2" x14ac:dyDescent="0.3">
      <c r="A117" s="69" t="s">
        <v>5368</v>
      </c>
      <c r="B117" s="69" t="s">
        <v>5369</v>
      </c>
      <c r="C117" s="70" t="s">
        <v>365</v>
      </c>
      <c r="D117" s="70" t="s">
        <v>5370</v>
      </c>
      <c r="E117" s="71">
        <v>6182970</v>
      </c>
      <c r="F117" s="72"/>
      <c r="G117" s="73" t="s">
        <v>5371</v>
      </c>
    </row>
    <row r="118" spans="1:7" ht="39.6" x14ac:dyDescent="0.3">
      <c r="A118" s="69" t="s">
        <v>5372</v>
      </c>
      <c r="B118" s="69" t="s">
        <v>2196</v>
      </c>
      <c r="C118" s="70" t="s">
        <v>365</v>
      </c>
      <c r="D118" s="70" t="s">
        <v>366</v>
      </c>
      <c r="E118" s="71">
        <v>750000</v>
      </c>
      <c r="F118" s="72"/>
      <c r="G118" s="73" t="s">
        <v>5373</v>
      </c>
    </row>
    <row r="119" spans="1:7" ht="79.2" x14ac:dyDescent="0.3">
      <c r="A119" s="69" t="s">
        <v>5374</v>
      </c>
      <c r="B119" s="69" t="s">
        <v>5375</v>
      </c>
      <c r="C119" s="70" t="s">
        <v>365</v>
      </c>
      <c r="D119" s="70" t="s">
        <v>5376</v>
      </c>
      <c r="E119" s="71">
        <v>1700000</v>
      </c>
      <c r="F119" s="72"/>
      <c r="G119" s="73" t="s">
        <v>5377</v>
      </c>
    </row>
    <row r="120" spans="1:7" ht="39.6" x14ac:dyDescent="0.3">
      <c r="A120" s="69" t="s">
        <v>5378</v>
      </c>
      <c r="B120" s="69" t="s">
        <v>5379</v>
      </c>
      <c r="C120" s="70" t="s">
        <v>386</v>
      </c>
      <c r="D120" s="70" t="s">
        <v>5380</v>
      </c>
      <c r="E120" s="71">
        <v>5000000</v>
      </c>
      <c r="F120" s="72">
        <v>1500000</v>
      </c>
      <c r="G120" s="73" t="s">
        <v>5381</v>
      </c>
    </row>
    <row r="121" spans="1:7" ht="92.4" x14ac:dyDescent="0.3">
      <c r="A121" s="69" t="s">
        <v>5382</v>
      </c>
      <c r="B121" s="69" t="s">
        <v>392</v>
      </c>
      <c r="C121" s="70" t="s">
        <v>386</v>
      </c>
      <c r="D121" s="70" t="s">
        <v>393</v>
      </c>
      <c r="E121" s="71">
        <v>1000000</v>
      </c>
      <c r="F121" s="72"/>
      <c r="G121" s="73" t="s">
        <v>5383</v>
      </c>
    </row>
    <row r="122" spans="1:7" ht="79.2" x14ac:dyDescent="0.3">
      <c r="A122" s="69" t="s">
        <v>5384</v>
      </c>
      <c r="B122" s="69" t="s">
        <v>2226</v>
      </c>
      <c r="C122" s="70" t="s">
        <v>386</v>
      </c>
      <c r="D122" s="70" t="s">
        <v>2227</v>
      </c>
      <c r="E122" s="71">
        <v>1113250</v>
      </c>
      <c r="F122" s="72">
        <v>750000</v>
      </c>
      <c r="G122" s="73" t="s">
        <v>5385</v>
      </c>
    </row>
    <row r="123" spans="1:7" ht="52.8" x14ac:dyDescent="0.3">
      <c r="A123" s="69" t="s">
        <v>3722</v>
      </c>
      <c r="B123" s="69" t="s">
        <v>3723</v>
      </c>
      <c r="C123" s="70" t="s">
        <v>386</v>
      </c>
      <c r="D123" s="70" t="s">
        <v>2217</v>
      </c>
      <c r="E123" s="71">
        <v>570208</v>
      </c>
      <c r="F123" s="72"/>
      <c r="G123" s="73" t="s">
        <v>5386</v>
      </c>
    </row>
    <row r="124" spans="1:7" ht="92.4" x14ac:dyDescent="0.3">
      <c r="A124" s="69" t="s">
        <v>5387</v>
      </c>
      <c r="B124" s="69" t="s">
        <v>5388</v>
      </c>
      <c r="C124" s="70" t="s">
        <v>398</v>
      </c>
      <c r="D124" s="70" t="s">
        <v>5389</v>
      </c>
      <c r="E124" s="71">
        <v>5000000</v>
      </c>
      <c r="F124" s="72"/>
      <c r="G124" s="73" t="s">
        <v>5390</v>
      </c>
    </row>
    <row r="125" spans="1:7" ht="52.8" x14ac:dyDescent="0.3">
      <c r="A125" s="69" t="s">
        <v>5391</v>
      </c>
      <c r="B125" s="69" t="s">
        <v>5392</v>
      </c>
      <c r="C125" s="70" t="s">
        <v>410</v>
      </c>
      <c r="D125" s="70" t="s">
        <v>5393</v>
      </c>
      <c r="E125" s="71">
        <v>4000000</v>
      </c>
      <c r="F125" s="72">
        <v>1000000</v>
      </c>
      <c r="G125" s="73" t="s">
        <v>5394</v>
      </c>
    </row>
    <row r="126" spans="1:7" ht="92.4" x14ac:dyDescent="0.3">
      <c r="A126" s="69" t="s">
        <v>5395</v>
      </c>
      <c r="B126" s="69" t="s">
        <v>409</v>
      </c>
      <c r="C126" s="70" t="s">
        <v>410</v>
      </c>
      <c r="D126" s="70" t="s">
        <v>409</v>
      </c>
      <c r="E126" s="71">
        <v>2500000</v>
      </c>
      <c r="F126" s="72">
        <v>1000000</v>
      </c>
      <c r="G126" s="73" t="s">
        <v>5396</v>
      </c>
    </row>
    <row r="127" spans="1:7" ht="92.4" x14ac:dyDescent="0.3">
      <c r="A127" s="69" t="s">
        <v>5397</v>
      </c>
      <c r="B127" s="69" t="s">
        <v>5397</v>
      </c>
      <c r="C127" s="70" t="s">
        <v>410</v>
      </c>
      <c r="D127" s="70" t="s">
        <v>5398</v>
      </c>
      <c r="E127" s="71">
        <v>5000000</v>
      </c>
      <c r="F127" s="72">
        <v>250000</v>
      </c>
      <c r="G127" s="73" t="s">
        <v>5399</v>
      </c>
    </row>
    <row r="128" spans="1:7" ht="52.8" x14ac:dyDescent="0.3">
      <c r="A128" s="69" t="s">
        <v>5400</v>
      </c>
      <c r="B128" s="69" t="s">
        <v>3774</v>
      </c>
      <c r="C128" s="70" t="s">
        <v>410</v>
      </c>
      <c r="D128" s="70" t="s">
        <v>2240</v>
      </c>
      <c r="E128" s="71">
        <v>1105070</v>
      </c>
      <c r="F128" s="72"/>
      <c r="G128" s="73" t="s">
        <v>5401</v>
      </c>
    </row>
    <row r="129" spans="1:7" ht="52.8" x14ac:dyDescent="0.3">
      <c r="A129" s="69" t="s">
        <v>5402</v>
      </c>
      <c r="B129" s="69" t="s">
        <v>5403</v>
      </c>
      <c r="C129" s="70" t="s">
        <v>410</v>
      </c>
      <c r="D129" s="70" t="s">
        <v>5393</v>
      </c>
      <c r="E129" s="71">
        <v>3000000</v>
      </c>
      <c r="F129" s="72"/>
      <c r="G129" s="73" t="s">
        <v>5404</v>
      </c>
    </row>
    <row r="130" spans="1:7" ht="105.6" x14ac:dyDescent="0.3">
      <c r="A130" s="69" t="s">
        <v>5405</v>
      </c>
      <c r="B130" s="69" t="s">
        <v>2243</v>
      </c>
      <c r="C130" s="70" t="s">
        <v>410</v>
      </c>
      <c r="D130" s="70" t="s">
        <v>420</v>
      </c>
      <c r="E130" s="71">
        <v>1000000</v>
      </c>
      <c r="F130" s="72">
        <v>1000000</v>
      </c>
      <c r="G130" s="73" t="s">
        <v>5406</v>
      </c>
    </row>
    <row r="131" spans="1:7" ht="52.8" x14ac:dyDescent="0.3">
      <c r="A131" s="69" t="s">
        <v>5407</v>
      </c>
      <c r="B131" s="69" t="s">
        <v>5408</v>
      </c>
      <c r="C131" s="70" t="s">
        <v>410</v>
      </c>
      <c r="D131" s="70" t="s">
        <v>415</v>
      </c>
      <c r="E131" s="71">
        <v>1250000</v>
      </c>
      <c r="F131" s="72"/>
      <c r="G131" s="73" t="s">
        <v>5409</v>
      </c>
    </row>
    <row r="132" spans="1:7" ht="66" x14ac:dyDescent="0.3">
      <c r="A132" s="69" t="s">
        <v>3751</v>
      </c>
      <c r="B132" s="69" t="s">
        <v>3752</v>
      </c>
      <c r="C132" s="70" t="s">
        <v>410</v>
      </c>
      <c r="D132" s="70" t="s">
        <v>3753</v>
      </c>
      <c r="E132" s="71">
        <v>6000000</v>
      </c>
      <c r="F132" s="72"/>
      <c r="G132" s="73" t="s">
        <v>5410</v>
      </c>
    </row>
    <row r="133" spans="1:7" ht="105.6" x14ac:dyDescent="0.3">
      <c r="A133" s="69" t="s">
        <v>5411</v>
      </c>
      <c r="B133" s="69" t="s">
        <v>3778</v>
      </c>
      <c r="C133" s="70" t="s">
        <v>410</v>
      </c>
      <c r="D133" s="70" t="s">
        <v>3778</v>
      </c>
      <c r="E133" s="71">
        <v>1120000</v>
      </c>
      <c r="F133" s="72"/>
      <c r="G133" s="73" t="s">
        <v>5412</v>
      </c>
    </row>
    <row r="134" spans="1:7" ht="79.2" x14ac:dyDescent="0.3">
      <c r="A134" s="69" t="s">
        <v>5413</v>
      </c>
      <c r="B134" s="69" t="s">
        <v>3782</v>
      </c>
      <c r="C134" s="70" t="s">
        <v>410</v>
      </c>
      <c r="D134" s="70" t="s">
        <v>5393</v>
      </c>
      <c r="E134" s="71">
        <v>6075897</v>
      </c>
      <c r="F134" s="72"/>
      <c r="G134" s="73" t="s">
        <v>5414</v>
      </c>
    </row>
    <row r="135" spans="1:7" ht="52.8" x14ac:dyDescent="0.3">
      <c r="A135" s="69" t="s">
        <v>2256</v>
      </c>
      <c r="B135" s="69" t="s">
        <v>2271</v>
      </c>
      <c r="C135" s="70" t="s">
        <v>410</v>
      </c>
      <c r="D135" s="70" t="s">
        <v>2258</v>
      </c>
      <c r="E135" s="71">
        <v>2000000</v>
      </c>
      <c r="F135" s="72">
        <v>1000000</v>
      </c>
      <c r="G135" s="73" t="s">
        <v>5415</v>
      </c>
    </row>
    <row r="136" spans="1:7" ht="66" x14ac:dyDescent="0.3">
      <c r="A136" s="69" t="s">
        <v>5416</v>
      </c>
      <c r="B136" s="69" t="s">
        <v>5417</v>
      </c>
      <c r="C136" s="70" t="s">
        <v>410</v>
      </c>
      <c r="D136" s="70" t="s">
        <v>2240</v>
      </c>
      <c r="E136" s="71">
        <v>1105070</v>
      </c>
      <c r="F136" s="72"/>
      <c r="G136" s="73" t="s">
        <v>5418</v>
      </c>
    </row>
    <row r="137" spans="1:7" ht="66" x14ac:dyDescent="0.3">
      <c r="A137" s="69" t="s">
        <v>5419</v>
      </c>
      <c r="B137" s="69" t="s">
        <v>5420</v>
      </c>
      <c r="C137" s="70" t="s">
        <v>410</v>
      </c>
      <c r="D137" s="70" t="s">
        <v>5420</v>
      </c>
      <c r="E137" s="71">
        <v>4410000</v>
      </c>
      <c r="F137" s="72">
        <v>1750000</v>
      </c>
      <c r="G137" s="73" t="s">
        <v>5421</v>
      </c>
    </row>
    <row r="138" spans="1:7" ht="92.4" x14ac:dyDescent="0.3">
      <c r="A138" s="69" t="s">
        <v>5422</v>
      </c>
      <c r="B138" s="69" t="s">
        <v>5423</v>
      </c>
      <c r="C138" s="70" t="s">
        <v>410</v>
      </c>
      <c r="D138" s="70" t="s">
        <v>420</v>
      </c>
      <c r="E138" s="71">
        <v>2290930</v>
      </c>
      <c r="F138" s="72">
        <v>500000</v>
      </c>
      <c r="G138" s="73" t="s">
        <v>5424</v>
      </c>
    </row>
    <row r="139" spans="1:7" ht="66" x14ac:dyDescent="0.3">
      <c r="A139" s="69" t="s">
        <v>5425</v>
      </c>
      <c r="B139" s="69" t="s">
        <v>2258</v>
      </c>
      <c r="C139" s="70" t="s">
        <v>410</v>
      </c>
      <c r="D139" s="70" t="s">
        <v>2258</v>
      </c>
      <c r="E139" s="71">
        <v>3000000</v>
      </c>
      <c r="F139" s="72">
        <v>500000</v>
      </c>
      <c r="G139" s="73" t="s">
        <v>5426</v>
      </c>
    </row>
    <row r="140" spans="1:7" ht="79.2" x14ac:dyDescent="0.3">
      <c r="A140" s="69" t="s">
        <v>5427</v>
      </c>
      <c r="B140" s="69" t="s">
        <v>2271</v>
      </c>
      <c r="C140" s="70" t="s">
        <v>410</v>
      </c>
      <c r="D140" s="70" t="s">
        <v>415</v>
      </c>
      <c r="E140" s="71">
        <v>1500000</v>
      </c>
      <c r="F140" s="72"/>
      <c r="G140" s="73" t="s">
        <v>5428</v>
      </c>
    </row>
    <row r="141" spans="1:7" ht="92.4" x14ac:dyDescent="0.3">
      <c r="A141" s="69" t="s">
        <v>5429</v>
      </c>
      <c r="B141" s="69" t="s">
        <v>5430</v>
      </c>
      <c r="C141" s="70" t="s">
        <v>410</v>
      </c>
      <c r="D141" s="70" t="s">
        <v>415</v>
      </c>
      <c r="E141" s="71">
        <v>3000000</v>
      </c>
      <c r="F141" s="72">
        <v>1000000</v>
      </c>
      <c r="G141" s="73" t="s">
        <v>5431</v>
      </c>
    </row>
    <row r="142" spans="1:7" ht="52.8" x14ac:dyDescent="0.3">
      <c r="A142" s="69" t="s">
        <v>5432</v>
      </c>
      <c r="B142" s="69" t="s">
        <v>4004</v>
      </c>
      <c r="C142" s="70" t="s">
        <v>410</v>
      </c>
      <c r="D142" s="70" t="s">
        <v>3767</v>
      </c>
      <c r="E142" s="71">
        <v>2000000</v>
      </c>
      <c r="F142" s="72"/>
      <c r="G142" s="73" t="s">
        <v>5433</v>
      </c>
    </row>
    <row r="143" spans="1:7" ht="66" x14ac:dyDescent="0.3">
      <c r="A143" s="69" t="s">
        <v>5434</v>
      </c>
      <c r="B143" s="69" t="s">
        <v>5435</v>
      </c>
      <c r="C143" s="70" t="s">
        <v>459</v>
      </c>
      <c r="D143" s="70" t="s">
        <v>2750</v>
      </c>
      <c r="E143" s="71">
        <v>1000000</v>
      </c>
      <c r="F143" s="72">
        <v>750000</v>
      </c>
      <c r="G143" s="73" t="s">
        <v>5436</v>
      </c>
    </row>
    <row r="144" spans="1:7" ht="39.6" x14ac:dyDescent="0.3">
      <c r="A144" s="69" t="s">
        <v>5437</v>
      </c>
      <c r="B144" s="69" t="s">
        <v>5438</v>
      </c>
      <c r="C144" s="70" t="s">
        <v>459</v>
      </c>
      <c r="D144" s="70" t="s">
        <v>458</v>
      </c>
      <c r="E144" s="71">
        <v>2353050</v>
      </c>
      <c r="F144" s="72"/>
      <c r="G144" s="73" t="s">
        <v>5439</v>
      </c>
    </row>
    <row r="145" spans="1:7" ht="79.2" x14ac:dyDescent="0.3">
      <c r="A145" s="69" t="s">
        <v>5440</v>
      </c>
      <c r="B145" s="69" t="s">
        <v>5441</v>
      </c>
      <c r="C145" s="70" t="s">
        <v>459</v>
      </c>
      <c r="D145" s="70" t="s">
        <v>5442</v>
      </c>
      <c r="E145" s="71">
        <v>1670000</v>
      </c>
      <c r="F145" s="72"/>
      <c r="G145" s="73" t="s">
        <v>5443</v>
      </c>
    </row>
    <row r="146" spans="1:7" ht="66" x14ac:dyDescent="0.3">
      <c r="A146" s="69" t="s">
        <v>5444</v>
      </c>
      <c r="B146" s="69" t="s">
        <v>5445</v>
      </c>
      <c r="C146" s="70" t="s">
        <v>459</v>
      </c>
      <c r="D146" s="70" t="s">
        <v>468</v>
      </c>
      <c r="E146" s="71">
        <v>5000000</v>
      </c>
      <c r="F146" s="72">
        <v>1000000</v>
      </c>
      <c r="G146" s="73" t="s">
        <v>5446</v>
      </c>
    </row>
    <row r="147" spans="1:7" ht="52.8" x14ac:dyDescent="0.3">
      <c r="A147" s="69" t="s">
        <v>5447</v>
      </c>
      <c r="B147" s="69" t="s">
        <v>5448</v>
      </c>
      <c r="C147" s="70" t="s">
        <v>488</v>
      </c>
      <c r="D147" s="70" t="s">
        <v>906</v>
      </c>
      <c r="E147" s="71">
        <v>9083682</v>
      </c>
      <c r="F147" s="72"/>
      <c r="G147" s="73" t="s">
        <v>5449</v>
      </c>
    </row>
    <row r="148" spans="1:7" ht="92.4" x14ac:dyDescent="0.3">
      <c r="A148" s="69" t="s">
        <v>5450</v>
      </c>
      <c r="B148" s="69" t="s">
        <v>514</v>
      </c>
      <c r="C148" s="70" t="s">
        <v>488</v>
      </c>
      <c r="D148" s="70" t="s">
        <v>489</v>
      </c>
      <c r="E148" s="71">
        <v>5000000</v>
      </c>
      <c r="F148" s="72"/>
      <c r="G148" s="73" t="s">
        <v>5451</v>
      </c>
    </row>
    <row r="149" spans="1:7" ht="39.6" x14ac:dyDescent="0.3">
      <c r="A149" s="69" t="s">
        <v>5452</v>
      </c>
      <c r="B149" s="69" t="s">
        <v>5453</v>
      </c>
      <c r="C149" s="70" t="s">
        <v>488</v>
      </c>
      <c r="D149" s="70" t="s">
        <v>501</v>
      </c>
      <c r="E149" s="71">
        <v>500000</v>
      </c>
      <c r="F149" s="72"/>
      <c r="G149" s="73" t="s">
        <v>5454</v>
      </c>
    </row>
    <row r="150" spans="1:7" ht="66" x14ac:dyDescent="0.3">
      <c r="A150" s="69" t="s">
        <v>5455</v>
      </c>
      <c r="B150" s="69" t="s">
        <v>5453</v>
      </c>
      <c r="C150" s="70" t="s">
        <v>488</v>
      </c>
      <c r="D150" s="70" t="s">
        <v>501</v>
      </c>
      <c r="E150" s="71">
        <v>2001910</v>
      </c>
      <c r="F150" s="72"/>
      <c r="G150" s="73" t="s">
        <v>5456</v>
      </c>
    </row>
    <row r="151" spans="1:7" ht="39.6" x14ac:dyDescent="0.3">
      <c r="A151" s="69" t="s">
        <v>5457</v>
      </c>
      <c r="B151" s="69" t="s">
        <v>3817</v>
      </c>
      <c r="C151" s="70" t="s">
        <v>488</v>
      </c>
      <c r="D151" s="70" t="s">
        <v>519</v>
      </c>
      <c r="E151" s="71">
        <v>1862345</v>
      </c>
      <c r="F151" s="72">
        <v>1400000</v>
      </c>
      <c r="G151" s="73" t="s">
        <v>5458</v>
      </c>
    </row>
    <row r="152" spans="1:7" ht="66" x14ac:dyDescent="0.3">
      <c r="A152" s="69" t="s">
        <v>5459</v>
      </c>
      <c r="B152" s="69" t="s">
        <v>5460</v>
      </c>
      <c r="C152" s="70" t="s">
        <v>488</v>
      </c>
      <c r="D152" s="70" t="s">
        <v>501</v>
      </c>
      <c r="E152" s="71">
        <v>3000000</v>
      </c>
      <c r="F152" s="72">
        <v>1500000</v>
      </c>
      <c r="G152" s="73" t="s">
        <v>5461</v>
      </c>
    </row>
    <row r="153" spans="1:7" ht="92.4" x14ac:dyDescent="0.3">
      <c r="A153" s="69" t="s">
        <v>5462</v>
      </c>
      <c r="B153" s="69" t="s">
        <v>2316</v>
      </c>
      <c r="C153" s="70" t="s">
        <v>488</v>
      </c>
      <c r="D153" s="70" t="s">
        <v>2317</v>
      </c>
      <c r="E153" s="71">
        <v>2000000</v>
      </c>
      <c r="F153" s="72">
        <v>500000</v>
      </c>
      <c r="G153" s="73" t="s">
        <v>5463</v>
      </c>
    </row>
    <row r="154" spans="1:7" ht="79.2" x14ac:dyDescent="0.3">
      <c r="A154" s="69" t="s">
        <v>2321</v>
      </c>
      <c r="B154" s="69" t="s">
        <v>5464</v>
      </c>
      <c r="C154" s="70" t="s">
        <v>525</v>
      </c>
      <c r="D154" s="70" t="s">
        <v>526</v>
      </c>
      <c r="E154" s="71">
        <v>1200000</v>
      </c>
      <c r="F154" s="72"/>
      <c r="G154" s="73" t="s">
        <v>5465</v>
      </c>
    </row>
    <row r="155" spans="1:7" ht="39.6" x14ac:dyDescent="0.3">
      <c r="A155" s="69" t="s">
        <v>5466</v>
      </c>
      <c r="B155" s="69" t="s">
        <v>2325</v>
      </c>
      <c r="C155" s="70" t="s">
        <v>525</v>
      </c>
      <c r="D155" s="70" t="s">
        <v>2326</v>
      </c>
      <c r="E155" s="71">
        <v>5827204</v>
      </c>
      <c r="F155" s="72">
        <v>1000000</v>
      </c>
      <c r="G155" s="73" t="s">
        <v>5467</v>
      </c>
    </row>
    <row r="156" spans="1:7" ht="92.4" x14ac:dyDescent="0.3">
      <c r="A156" s="69" t="s">
        <v>5468</v>
      </c>
      <c r="B156" s="69" t="s">
        <v>5469</v>
      </c>
      <c r="C156" s="70" t="s">
        <v>525</v>
      </c>
      <c r="D156" s="70" t="s">
        <v>5470</v>
      </c>
      <c r="E156" s="71">
        <v>3000000</v>
      </c>
      <c r="F156" s="72">
        <v>2000000</v>
      </c>
      <c r="G156" s="73" t="s">
        <v>5471</v>
      </c>
    </row>
    <row r="157" spans="1:7" ht="52.8" x14ac:dyDescent="0.3">
      <c r="A157" s="69" t="s">
        <v>5472</v>
      </c>
      <c r="B157" s="69" t="s">
        <v>5473</v>
      </c>
      <c r="C157" s="70" t="s">
        <v>525</v>
      </c>
      <c r="D157" s="70" t="s">
        <v>5474</v>
      </c>
      <c r="E157" s="71">
        <v>650000</v>
      </c>
      <c r="F157" s="72"/>
      <c r="G157" s="73" t="s">
        <v>5475</v>
      </c>
    </row>
    <row r="158" spans="1:7" ht="39.6" x14ac:dyDescent="0.3">
      <c r="A158" s="69" t="s">
        <v>3839</v>
      </c>
      <c r="B158" s="69" t="s">
        <v>5476</v>
      </c>
      <c r="C158" s="70" t="s">
        <v>537</v>
      </c>
      <c r="D158" s="70" t="s">
        <v>3841</v>
      </c>
      <c r="E158" s="71">
        <v>3000000</v>
      </c>
      <c r="F158" s="72">
        <v>2000000</v>
      </c>
      <c r="G158" s="73" t="s">
        <v>5477</v>
      </c>
    </row>
    <row r="159" spans="1:7" ht="52.8" x14ac:dyDescent="0.3">
      <c r="A159" s="69" t="s">
        <v>5478</v>
      </c>
      <c r="B159" s="69" t="s">
        <v>5479</v>
      </c>
      <c r="C159" s="70" t="s">
        <v>537</v>
      </c>
      <c r="D159" s="70" t="s">
        <v>495</v>
      </c>
      <c r="E159" s="71">
        <v>1891500</v>
      </c>
      <c r="F159" s="72">
        <v>1500000</v>
      </c>
      <c r="G159" s="73" t="s">
        <v>5480</v>
      </c>
    </row>
    <row r="160" spans="1:7" ht="52.8" x14ac:dyDescent="0.3">
      <c r="A160" s="69" t="s">
        <v>5481</v>
      </c>
      <c r="B160" s="69" t="s">
        <v>5482</v>
      </c>
      <c r="C160" s="70" t="s">
        <v>537</v>
      </c>
      <c r="D160" s="70" t="s">
        <v>5483</v>
      </c>
      <c r="E160" s="71">
        <v>2938779</v>
      </c>
      <c r="F160" s="72">
        <v>2500000</v>
      </c>
      <c r="G160" s="73" t="s">
        <v>5484</v>
      </c>
    </row>
    <row r="161" spans="1:7" ht="52.8" x14ac:dyDescent="0.3">
      <c r="A161" s="69" t="s">
        <v>5485</v>
      </c>
      <c r="B161" s="69" t="s">
        <v>5486</v>
      </c>
      <c r="C161" s="70" t="s">
        <v>549</v>
      </c>
      <c r="D161" s="70" t="s">
        <v>2357</v>
      </c>
      <c r="E161" s="71">
        <v>2500000</v>
      </c>
      <c r="F161" s="72"/>
      <c r="G161" s="73" t="s">
        <v>5487</v>
      </c>
    </row>
    <row r="162" spans="1:7" ht="39.6" x14ac:dyDescent="0.3">
      <c r="A162" s="69" t="s">
        <v>5488</v>
      </c>
      <c r="B162" s="69" t="s">
        <v>4004</v>
      </c>
      <c r="C162" s="70" t="s">
        <v>549</v>
      </c>
      <c r="D162" s="70" t="s">
        <v>556</v>
      </c>
      <c r="E162" s="71">
        <v>1500000</v>
      </c>
      <c r="F162" s="72"/>
      <c r="G162" s="73" t="s">
        <v>5489</v>
      </c>
    </row>
    <row r="163" spans="1:7" ht="66" x14ac:dyDescent="0.3">
      <c r="A163" s="69" t="s">
        <v>5490</v>
      </c>
      <c r="B163" s="69" t="s">
        <v>5491</v>
      </c>
      <c r="C163" s="70" t="s">
        <v>549</v>
      </c>
      <c r="D163" s="70" t="s">
        <v>2346</v>
      </c>
      <c r="E163" s="71">
        <v>2000000</v>
      </c>
      <c r="F163" s="72">
        <v>1500000</v>
      </c>
      <c r="G163" s="73" t="s">
        <v>5492</v>
      </c>
    </row>
    <row r="164" spans="1:7" ht="79.2" x14ac:dyDescent="0.3">
      <c r="A164" s="69" t="s">
        <v>5493</v>
      </c>
      <c r="B164" s="69" t="s">
        <v>5494</v>
      </c>
      <c r="C164" s="70" t="s">
        <v>549</v>
      </c>
      <c r="D164" s="70" t="s">
        <v>5495</v>
      </c>
      <c r="E164" s="71">
        <v>1000000</v>
      </c>
      <c r="F164" s="72"/>
      <c r="G164" s="73" t="s">
        <v>5496</v>
      </c>
    </row>
    <row r="165" spans="1:7" ht="66" x14ac:dyDescent="0.3">
      <c r="A165" s="69" t="s">
        <v>5497</v>
      </c>
      <c r="B165" s="69" t="s">
        <v>5498</v>
      </c>
      <c r="C165" s="70" t="s">
        <v>549</v>
      </c>
      <c r="D165" s="70" t="s">
        <v>5499</v>
      </c>
      <c r="E165" s="71">
        <v>12070869</v>
      </c>
      <c r="F165" s="72">
        <v>1000000</v>
      </c>
      <c r="G165" s="73" t="s">
        <v>5500</v>
      </c>
    </row>
    <row r="166" spans="1:7" ht="66" x14ac:dyDescent="0.3">
      <c r="A166" s="69" t="s">
        <v>5501</v>
      </c>
      <c r="B166" s="69" t="s">
        <v>5502</v>
      </c>
      <c r="C166" s="70" t="s">
        <v>549</v>
      </c>
      <c r="D166" s="70" t="s">
        <v>562</v>
      </c>
      <c r="E166" s="71">
        <v>3500000</v>
      </c>
      <c r="F166" s="72">
        <v>1000000</v>
      </c>
      <c r="G166" s="73" t="s">
        <v>5503</v>
      </c>
    </row>
    <row r="167" spans="1:7" ht="92.4" x14ac:dyDescent="0.3">
      <c r="A167" s="69" t="s">
        <v>5504</v>
      </c>
      <c r="B167" s="69" t="s">
        <v>5505</v>
      </c>
      <c r="C167" s="70" t="s">
        <v>549</v>
      </c>
      <c r="D167" s="70" t="s">
        <v>2350</v>
      </c>
      <c r="E167" s="71">
        <v>5505907</v>
      </c>
      <c r="F167" s="72"/>
      <c r="G167" s="73" t="s">
        <v>5506</v>
      </c>
    </row>
    <row r="168" spans="1:7" ht="105.6" x14ac:dyDescent="0.3">
      <c r="A168" s="69" t="s">
        <v>5507</v>
      </c>
      <c r="B168" s="69" t="s">
        <v>5508</v>
      </c>
      <c r="C168" s="70" t="s">
        <v>549</v>
      </c>
      <c r="D168" s="70" t="s">
        <v>5509</v>
      </c>
      <c r="E168" s="71">
        <v>2533650</v>
      </c>
      <c r="F168" s="72"/>
      <c r="G168" s="73" t="s">
        <v>5510</v>
      </c>
    </row>
    <row r="169" spans="1:7" ht="39.6" x14ac:dyDescent="0.3">
      <c r="A169" s="69" t="s">
        <v>5511</v>
      </c>
      <c r="B169" s="69" t="s">
        <v>5512</v>
      </c>
      <c r="C169" s="70" t="s">
        <v>549</v>
      </c>
      <c r="D169" s="70" t="s">
        <v>556</v>
      </c>
      <c r="E169" s="71">
        <v>12000000</v>
      </c>
      <c r="F169" s="72"/>
      <c r="G169" s="73" t="s">
        <v>5513</v>
      </c>
    </row>
    <row r="170" spans="1:7" ht="92.4" x14ac:dyDescent="0.3">
      <c r="A170" s="69" t="s">
        <v>5514</v>
      </c>
      <c r="B170" s="69" t="s">
        <v>5515</v>
      </c>
      <c r="C170" s="70" t="s">
        <v>549</v>
      </c>
      <c r="D170" s="70" t="s">
        <v>5516</v>
      </c>
      <c r="E170" s="71">
        <v>1500000</v>
      </c>
      <c r="F170" s="72">
        <v>500000</v>
      </c>
      <c r="G170" s="73" t="s">
        <v>5517</v>
      </c>
    </row>
    <row r="171" spans="1:7" ht="79.2" x14ac:dyDescent="0.3">
      <c r="A171" s="69" t="s">
        <v>5518</v>
      </c>
      <c r="B171" s="69" t="s">
        <v>3862</v>
      </c>
      <c r="C171" s="70" t="s">
        <v>549</v>
      </c>
      <c r="D171" s="70" t="s">
        <v>572</v>
      </c>
      <c r="E171" s="71">
        <v>4000000</v>
      </c>
      <c r="F171" s="72"/>
      <c r="G171" s="73" t="s">
        <v>5519</v>
      </c>
    </row>
    <row r="172" spans="1:7" ht="66" x14ac:dyDescent="0.3">
      <c r="A172" s="69" t="s">
        <v>5520</v>
      </c>
      <c r="B172" s="69" t="s">
        <v>607</v>
      </c>
      <c r="C172" s="70" t="s">
        <v>549</v>
      </c>
      <c r="D172" s="70" t="s">
        <v>593</v>
      </c>
      <c r="E172" s="71">
        <v>2000000</v>
      </c>
      <c r="F172" s="72">
        <v>1750000</v>
      </c>
      <c r="G172" s="73" t="s">
        <v>5521</v>
      </c>
    </row>
    <row r="173" spans="1:7" ht="52.8" x14ac:dyDescent="0.3">
      <c r="A173" s="69" t="s">
        <v>5522</v>
      </c>
      <c r="B173" s="69" t="s">
        <v>5523</v>
      </c>
      <c r="C173" s="70" t="s">
        <v>549</v>
      </c>
      <c r="D173" s="70" t="s">
        <v>5499</v>
      </c>
      <c r="E173" s="71">
        <v>9721600</v>
      </c>
      <c r="F173" s="72">
        <v>2000000</v>
      </c>
      <c r="G173" s="73" t="s">
        <v>5524</v>
      </c>
    </row>
    <row r="174" spans="1:7" ht="66" x14ac:dyDescent="0.3">
      <c r="A174" s="69" t="s">
        <v>3873</v>
      </c>
      <c r="B174" s="69" t="s">
        <v>5525</v>
      </c>
      <c r="C174" s="70" t="s">
        <v>549</v>
      </c>
      <c r="D174" s="70" t="s">
        <v>616</v>
      </c>
      <c r="E174" s="71">
        <v>1800000</v>
      </c>
      <c r="F174" s="72">
        <v>1000000</v>
      </c>
      <c r="G174" s="73" t="s">
        <v>5526</v>
      </c>
    </row>
    <row r="175" spans="1:7" ht="39.6" x14ac:dyDescent="0.3">
      <c r="A175" s="69" t="s">
        <v>5527</v>
      </c>
      <c r="B175" s="69" t="s">
        <v>566</v>
      </c>
      <c r="C175" s="70" t="s">
        <v>549</v>
      </c>
      <c r="D175" s="70" t="s">
        <v>556</v>
      </c>
      <c r="E175" s="71">
        <v>4200000</v>
      </c>
      <c r="F175" s="72">
        <v>1500000</v>
      </c>
      <c r="G175" s="73" t="s">
        <v>5528</v>
      </c>
    </row>
    <row r="176" spans="1:7" ht="52.8" x14ac:dyDescent="0.3">
      <c r="A176" s="69" t="s">
        <v>5529</v>
      </c>
      <c r="B176" s="69" t="s">
        <v>5530</v>
      </c>
      <c r="C176" s="70" t="s">
        <v>625</v>
      </c>
      <c r="D176" s="70" t="s">
        <v>5531</v>
      </c>
      <c r="E176" s="71">
        <v>5000000</v>
      </c>
      <c r="F176" s="72">
        <v>2000000</v>
      </c>
      <c r="G176" s="73" t="s">
        <v>5532</v>
      </c>
    </row>
    <row r="177" spans="1:7" ht="79.2" x14ac:dyDescent="0.3">
      <c r="A177" s="69" t="s">
        <v>5533</v>
      </c>
      <c r="B177" s="69" t="s">
        <v>5534</v>
      </c>
      <c r="C177" s="70" t="s">
        <v>636</v>
      </c>
      <c r="D177" s="70" t="s">
        <v>5535</v>
      </c>
      <c r="E177" s="71">
        <v>600000</v>
      </c>
      <c r="F177" s="72">
        <v>600000</v>
      </c>
      <c r="G177" s="73" t="s">
        <v>5536</v>
      </c>
    </row>
    <row r="178" spans="1:7" ht="39.6" x14ac:dyDescent="0.3">
      <c r="A178" s="69" t="s">
        <v>5537</v>
      </c>
      <c r="B178" s="69" t="s">
        <v>642</v>
      </c>
      <c r="C178" s="70" t="s">
        <v>636</v>
      </c>
      <c r="D178" s="70" t="s">
        <v>643</v>
      </c>
      <c r="E178" s="71">
        <v>3000000</v>
      </c>
      <c r="F178" s="72">
        <v>1000000</v>
      </c>
      <c r="G178" s="73" t="s">
        <v>5538</v>
      </c>
    </row>
    <row r="179" spans="1:7" ht="79.2" x14ac:dyDescent="0.3">
      <c r="A179" s="69" t="s">
        <v>5539</v>
      </c>
      <c r="B179" s="69" t="s">
        <v>5540</v>
      </c>
      <c r="C179" s="70" t="s">
        <v>636</v>
      </c>
      <c r="D179" s="70" t="s">
        <v>643</v>
      </c>
      <c r="E179" s="71">
        <v>750000</v>
      </c>
      <c r="F179" s="72">
        <v>500000</v>
      </c>
      <c r="G179" s="73" t="s">
        <v>5541</v>
      </c>
    </row>
    <row r="180" spans="1:7" ht="39.6" x14ac:dyDescent="0.3">
      <c r="A180" s="69" t="s">
        <v>5542</v>
      </c>
      <c r="B180" s="69" t="s">
        <v>5543</v>
      </c>
      <c r="C180" s="70" t="s">
        <v>2382</v>
      </c>
      <c r="D180" s="70" t="s">
        <v>2389</v>
      </c>
      <c r="E180" s="71">
        <v>1197914</v>
      </c>
      <c r="F180" s="72">
        <v>1000000</v>
      </c>
      <c r="G180" s="73" t="s">
        <v>5544</v>
      </c>
    </row>
    <row r="181" spans="1:7" ht="66" x14ac:dyDescent="0.3">
      <c r="A181" s="69" t="s">
        <v>5545</v>
      </c>
      <c r="B181" s="69" t="s">
        <v>5546</v>
      </c>
      <c r="C181" s="70" t="s">
        <v>659</v>
      </c>
      <c r="D181" s="70" t="s">
        <v>5547</v>
      </c>
      <c r="E181" s="71">
        <v>4734500</v>
      </c>
      <c r="F181" s="72">
        <v>2000000</v>
      </c>
      <c r="G181" s="73" t="s">
        <v>5548</v>
      </c>
    </row>
    <row r="182" spans="1:7" ht="66" x14ac:dyDescent="0.3">
      <c r="A182" s="69" t="s">
        <v>5549</v>
      </c>
      <c r="B182" s="69" t="s">
        <v>5550</v>
      </c>
      <c r="C182" s="70" t="s">
        <v>659</v>
      </c>
      <c r="D182" s="70" t="s">
        <v>666</v>
      </c>
      <c r="E182" s="71">
        <v>1789000</v>
      </c>
      <c r="F182" s="72"/>
      <c r="G182" s="73" t="s">
        <v>5551</v>
      </c>
    </row>
    <row r="183" spans="1:7" ht="92.4" x14ac:dyDescent="0.3">
      <c r="A183" s="69" t="s">
        <v>5552</v>
      </c>
      <c r="B183" s="69" t="s">
        <v>5553</v>
      </c>
      <c r="C183" s="70" t="s">
        <v>672</v>
      </c>
      <c r="D183" s="70" t="s">
        <v>626</v>
      </c>
      <c r="E183" s="71">
        <v>3000000</v>
      </c>
      <c r="F183" s="72">
        <v>1250000</v>
      </c>
      <c r="G183" s="73" t="s">
        <v>5554</v>
      </c>
    </row>
    <row r="184" spans="1:7" ht="79.2" x14ac:dyDescent="0.3">
      <c r="A184" s="69" t="s">
        <v>5555</v>
      </c>
      <c r="B184" s="69" t="s">
        <v>2414</v>
      </c>
      <c r="C184" s="70" t="s">
        <v>672</v>
      </c>
      <c r="D184" s="70" t="s">
        <v>683</v>
      </c>
      <c r="E184" s="71">
        <v>1350000</v>
      </c>
      <c r="F184" s="72">
        <v>1250000</v>
      </c>
      <c r="G184" s="73" t="s">
        <v>5556</v>
      </c>
    </row>
    <row r="185" spans="1:7" ht="92.4" x14ac:dyDescent="0.3">
      <c r="A185" s="69" t="s">
        <v>5557</v>
      </c>
      <c r="B185" s="69" t="s">
        <v>5558</v>
      </c>
      <c r="C185" s="70" t="s">
        <v>672</v>
      </c>
      <c r="D185" s="70" t="s">
        <v>5559</v>
      </c>
      <c r="E185" s="71">
        <v>2800000</v>
      </c>
      <c r="F185" s="72">
        <v>1000000</v>
      </c>
      <c r="G185" s="73" t="s">
        <v>5560</v>
      </c>
    </row>
    <row r="186" spans="1:7" ht="39.6" x14ac:dyDescent="0.3">
      <c r="A186" s="69" t="s">
        <v>5561</v>
      </c>
      <c r="B186" s="69" t="s">
        <v>5562</v>
      </c>
      <c r="C186" s="70" t="s">
        <v>672</v>
      </c>
      <c r="D186" s="70" t="s">
        <v>5563</v>
      </c>
      <c r="E186" s="71">
        <v>650000</v>
      </c>
      <c r="F186" s="72">
        <v>650000</v>
      </c>
      <c r="G186" s="73" t="s">
        <v>5564</v>
      </c>
    </row>
    <row r="187" spans="1:7" ht="39.6" x14ac:dyDescent="0.3">
      <c r="A187" s="69" t="s">
        <v>5565</v>
      </c>
      <c r="B187" s="69" t="s">
        <v>5566</v>
      </c>
      <c r="C187" s="70" t="s">
        <v>697</v>
      </c>
      <c r="D187" s="70" t="s">
        <v>698</v>
      </c>
      <c r="E187" s="71">
        <v>2000000</v>
      </c>
      <c r="F187" s="72"/>
      <c r="G187" s="73" t="s">
        <v>5567</v>
      </c>
    </row>
    <row r="188" spans="1:7" ht="79.2" x14ac:dyDescent="0.3">
      <c r="A188" s="69" t="s">
        <v>5568</v>
      </c>
      <c r="B188" s="69" t="s">
        <v>5569</v>
      </c>
      <c r="C188" s="70" t="s">
        <v>697</v>
      </c>
      <c r="D188" s="70" t="s">
        <v>698</v>
      </c>
      <c r="E188" s="71">
        <v>1384237</v>
      </c>
      <c r="F188" s="72"/>
      <c r="G188" s="73" t="s">
        <v>5570</v>
      </c>
    </row>
    <row r="189" spans="1:7" ht="79.2" x14ac:dyDescent="0.3">
      <c r="A189" s="69" t="s">
        <v>5571</v>
      </c>
      <c r="B189" s="69" t="s">
        <v>2448</v>
      </c>
      <c r="C189" s="70" t="s">
        <v>697</v>
      </c>
      <c r="D189" s="70" t="s">
        <v>698</v>
      </c>
      <c r="E189" s="71">
        <v>8000000</v>
      </c>
      <c r="F189" s="72"/>
      <c r="G189" s="73" t="s">
        <v>5572</v>
      </c>
    </row>
    <row r="190" spans="1:7" ht="79.2" x14ac:dyDescent="0.3">
      <c r="A190" s="69" t="s">
        <v>5573</v>
      </c>
      <c r="B190" s="69" t="s">
        <v>5574</v>
      </c>
      <c r="C190" s="70" t="s">
        <v>697</v>
      </c>
      <c r="D190" s="70" t="s">
        <v>717</v>
      </c>
      <c r="E190" s="71">
        <v>2764033</v>
      </c>
      <c r="F190" s="72"/>
      <c r="G190" s="73" t="s">
        <v>5575</v>
      </c>
    </row>
    <row r="191" spans="1:7" ht="52.8" x14ac:dyDescent="0.3">
      <c r="A191" s="69" t="s">
        <v>5576</v>
      </c>
      <c r="B191" s="69" t="s">
        <v>3939</v>
      </c>
      <c r="C191" s="70" t="s">
        <v>697</v>
      </c>
      <c r="D191" s="70" t="s">
        <v>698</v>
      </c>
      <c r="E191" s="71">
        <v>1000000</v>
      </c>
      <c r="F191" s="72"/>
      <c r="G191" s="73" t="s">
        <v>5577</v>
      </c>
    </row>
    <row r="192" spans="1:7" ht="79.2" x14ac:dyDescent="0.3">
      <c r="A192" s="69" t="s">
        <v>5578</v>
      </c>
      <c r="B192" s="69" t="s">
        <v>5579</v>
      </c>
      <c r="C192" s="70" t="s">
        <v>697</v>
      </c>
      <c r="D192" s="70" t="s">
        <v>698</v>
      </c>
      <c r="E192" s="71">
        <v>3000000</v>
      </c>
      <c r="F192" s="72"/>
      <c r="G192" s="73" t="s">
        <v>5580</v>
      </c>
    </row>
    <row r="193" spans="1:7" ht="79.2" x14ac:dyDescent="0.3">
      <c r="A193" s="69" t="s">
        <v>5581</v>
      </c>
      <c r="B193" s="69" t="s">
        <v>5582</v>
      </c>
      <c r="C193" s="70" t="s">
        <v>697</v>
      </c>
      <c r="D193" s="70" t="s">
        <v>698</v>
      </c>
      <c r="E193" s="71">
        <v>3700000</v>
      </c>
      <c r="F193" s="72"/>
      <c r="G193" s="73" t="s">
        <v>5583</v>
      </c>
    </row>
    <row r="194" spans="1:7" ht="66" x14ac:dyDescent="0.3">
      <c r="A194" s="69" t="s">
        <v>5584</v>
      </c>
      <c r="B194" s="69" t="s">
        <v>5585</v>
      </c>
      <c r="C194" s="70" t="s">
        <v>697</v>
      </c>
      <c r="D194" s="70" t="s">
        <v>5586</v>
      </c>
      <c r="E194" s="71">
        <v>4000000</v>
      </c>
      <c r="F194" s="72">
        <v>1000000</v>
      </c>
      <c r="G194" s="73" t="s">
        <v>5587</v>
      </c>
    </row>
    <row r="195" spans="1:7" ht="66" x14ac:dyDescent="0.3">
      <c r="A195" s="69" t="s">
        <v>5588</v>
      </c>
      <c r="B195" s="69" t="s">
        <v>5589</v>
      </c>
      <c r="C195" s="70" t="s">
        <v>697</v>
      </c>
      <c r="D195" s="70" t="s">
        <v>698</v>
      </c>
      <c r="E195" s="71">
        <v>5000000</v>
      </c>
      <c r="F195" s="72">
        <v>2500000</v>
      </c>
      <c r="G195" s="73" t="s">
        <v>5590</v>
      </c>
    </row>
    <row r="196" spans="1:7" ht="92.4" x14ac:dyDescent="0.3">
      <c r="A196" s="69" t="s">
        <v>5591</v>
      </c>
      <c r="B196" s="69" t="s">
        <v>5592</v>
      </c>
      <c r="C196" s="70" t="s">
        <v>697</v>
      </c>
      <c r="D196" s="70" t="s">
        <v>717</v>
      </c>
      <c r="E196" s="71">
        <v>5000000</v>
      </c>
      <c r="F196" s="72">
        <v>750000</v>
      </c>
      <c r="G196" s="73" t="s">
        <v>5593</v>
      </c>
    </row>
    <row r="197" spans="1:7" ht="66" x14ac:dyDescent="0.3">
      <c r="A197" s="69" t="s">
        <v>5594</v>
      </c>
      <c r="B197" s="69" t="s">
        <v>5595</v>
      </c>
      <c r="C197" s="70" t="s">
        <v>697</v>
      </c>
      <c r="D197" s="70" t="s">
        <v>698</v>
      </c>
      <c r="E197" s="71">
        <v>2500000</v>
      </c>
      <c r="F197" s="72"/>
      <c r="G197" s="73" t="s">
        <v>5596</v>
      </c>
    </row>
    <row r="198" spans="1:7" ht="66" x14ac:dyDescent="0.3">
      <c r="A198" s="69" t="s">
        <v>5597</v>
      </c>
      <c r="B198" s="69" t="s">
        <v>5598</v>
      </c>
      <c r="C198" s="70" t="s">
        <v>697</v>
      </c>
      <c r="D198" s="70" t="s">
        <v>703</v>
      </c>
      <c r="E198" s="71">
        <v>1500000</v>
      </c>
      <c r="F198" s="72">
        <v>580968</v>
      </c>
      <c r="G198" s="73" t="s">
        <v>5599</v>
      </c>
    </row>
    <row r="199" spans="1:7" ht="66" x14ac:dyDescent="0.3">
      <c r="A199" s="69" t="s">
        <v>2453</v>
      </c>
      <c r="B199" s="69" t="s">
        <v>5600</v>
      </c>
      <c r="C199" s="70" t="s">
        <v>697</v>
      </c>
      <c r="D199" s="70" t="s">
        <v>734</v>
      </c>
      <c r="E199" s="71">
        <v>5000000</v>
      </c>
      <c r="F199" s="72"/>
      <c r="G199" s="73" t="s">
        <v>5601</v>
      </c>
    </row>
    <row r="200" spans="1:7" ht="52.8" x14ac:dyDescent="0.3">
      <c r="A200" s="69" t="s">
        <v>5602</v>
      </c>
      <c r="B200" s="69" t="s">
        <v>5603</v>
      </c>
      <c r="C200" s="70" t="s">
        <v>697</v>
      </c>
      <c r="D200" s="70" t="s">
        <v>5603</v>
      </c>
      <c r="E200" s="71">
        <v>2500000</v>
      </c>
      <c r="F200" s="72"/>
      <c r="G200" s="73" t="s">
        <v>5604</v>
      </c>
    </row>
    <row r="201" spans="1:7" ht="66" x14ac:dyDescent="0.3">
      <c r="A201" s="69" t="s">
        <v>5605</v>
      </c>
      <c r="B201" s="69" t="s">
        <v>742</v>
      </c>
      <c r="C201" s="70" t="s">
        <v>697</v>
      </c>
      <c r="D201" s="70" t="s">
        <v>698</v>
      </c>
      <c r="E201" s="71">
        <v>1450000</v>
      </c>
      <c r="F201" s="72">
        <v>750000</v>
      </c>
      <c r="G201" s="73" t="s">
        <v>5606</v>
      </c>
    </row>
    <row r="202" spans="1:7" ht="26.4" x14ac:dyDescent="0.3">
      <c r="A202" s="69" t="s">
        <v>5607</v>
      </c>
      <c r="B202" s="69" t="s">
        <v>5608</v>
      </c>
      <c r="C202" s="70" t="s">
        <v>748</v>
      </c>
      <c r="D202" s="70" t="s">
        <v>779</v>
      </c>
      <c r="E202" s="71">
        <v>963704</v>
      </c>
      <c r="F202" s="72"/>
      <c r="G202" s="73" t="s">
        <v>5609</v>
      </c>
    </row>
    <row r="203" spans="1:7" ht="66" x14ac:dyDescent="0.3">
      <c r="A203" s="69" t="s">
        <v>5610</v>
      </c>
      <c r="B203" s="69" t="s">
        <v>5611</v>
      </c>
      <c r="C203" s="70" t="s">
        <v>748</v>
      </c>
      <c r="D203" s="70" t="s">
        <v>779</v>
      </c>
      <c r="E203" s="71">
        <v>12882135</v>
      </c>
      <c r="F203" s="72"/>
      <c r="G203" s="73" t="s">
        <v>5612</v>
      </c>
    </row>
    <row r="204" spans="1:7" ht="66" x14ac:dyDescent="0.3">
      <c r="A204" s="69" t="s">
        <v>5613</v>
      </c>
      <c r="B204" s="69" t="s">
        <v>5614</v>
      </c>
      <c r="C204" s="70" t="s">
        <v>748</v>
      </c>
      <c r="D204" s="70" t="s">
        <v>779</v>
      </c>
      <c r="E204" s="71">
        <v>6231418</v>
      </c>
      <c r="F204" s="72"/>
      <c r="G204" s="73" t="s">
        <v>5615</v>
      </c>
    </row>
    <row r="205" spans="1:7" ht="66" x14ac:dyDescent="0.3">
      <c r="A205" s="69" t="s">
        <v>5616</v>
      </c>
      <c r="B205" s="69" t="s">
        <v>5617</v>
      </c>
      <c r="C205" s="70" t="s">
        <v>748</v>
      </c>
      <c r="D205" s="70" t="s">
        <v>749</v>
      </c>
      <c r="E205" s="71">
        <v>6250000</v>
      </c>
      <c r="F205" s="72"/>
      <c r="G205" s="73" t="s">
        <v>5618</v>
      </c>
    </row>
    <row r="206" spans="1:7" ht="66" x14ac:dyDescent="0.3">
      <c r="A206" s="69" t="s">
        <v>5619</v>
      </c>
      <c r="B206" s="69" t="s">
        <v>3980</v>
      </c>
      <c r="C206" s="70" t="s">
        <v>748</v>
      </c>
      <c r="D206" s="70" t="s">
        <v>749</v>
      </c>
      <c r="E206" s="71">
        <v>2250000</v>
      </c>
      <c r="F206" s="72"/>
      <c r="G206" s="73" t="s">
        <v>5620</v>
      </c>
    </row>
    <row r="207" spans="1:7" ht="79.2" x14ac:dyDescent="0.3">
      <c r="A207" s="69" t="s">
        <v>5621</v>
      </c>
      <c r="B207" s="69" t="s">
        <v>5622</v>
      </c>
      <c r="C207" s="70" t="s">
        <v>748</v>
      </c>
      <c r="D207" s="70" t="s">
        <v>5623</v>
      </c>
      <c r="E207" s="71">
        <v>6500000</v>
      </c>
      <c r="F207" s="72">
        <v>1500000</v>
      </c>
      <c r="G207" s="73" t="s">
        <v>5624</v>
      </c>
    </row>
    <row r="208" spans="1:7" ht="79.2" x14ac:dyDescent="0.3">
      <c r="A208" s="69" t="s">
        <v>5625</v>
      </c>
      <c r="B208" s="69" t="s">
        <v>5626</v>
      </c>
      <c r="C208" s="70" t="s">
        <v>748</v>
      </c>
      <c r="D208" s="70" t="s">
        <v>779</v>
      </c>
      <c r="E208" s="71">
        <v>15000000</v>
      </c>
      <c r="F208" s="72"/>
      <c r="G208" s="73" t="s">
        <v>5627</v>
      </c>
    </row>
    <row r="209" spans="1:7" ht="66" x14ac:dyDescent="0.3">
      <c r="A209" s="69" t="s">
        <v>5628</v>
      </c>
      <c r="B209" s="69" t="s">
        <v>5629</v>
      </c>
      <c r="C209" s="70" t="s">
        <v>748</v>
      </c>
      <c r="D209" s="70" t="s">
        <v>2275</v>
      </c>
      <c r="E209" s="71">
        <v>6061000</v>
      </c>
      <c r="F209" s="72">
        <v>1500000</v>
      </c>
      <c r="G209" s="73" t="s">
        <v>5630</v>
      </c>
    </row>
    <row r="210" spans="1:7" ht="66" x14ac:dyDescent="0.3">
      <c r="A210" s="69" t="s">
        <v>5631</v>
      </c>
      <c r="B210" s="69" t="s">
        <v>5632</v>
      </c>
      <c r="C210" s="70" t="s">
        <v>748</v>
      </c>
      <c r="D210" s="70" t="s">
        <v>773</v>
      </c>
      <c r="E210" s="71">
        <v>10000000</v>
      </c>
      <c r="F210" s="72">
        <v>500000</v>
      </c>
      <c r="G210" s="73" t="s">
        <v>5633</v>
      </c>
    </row>
    <row r="211" spans="1:7" ht="79.2" x14ac:dyDescent="0.3">
      <c r="A211" s="69" t="s">
        <v>5634</v>
      </c>
      <c r="B211" s="69" t="s">
        <v>5635</v>
      </c>
      <c r="C211" s="70" t="s">
        <v>748</v>
      </c>
      <c r="D211" s="70" t="s">
        <v>773</v>
      </c>
      <c r="E211" s="71">
        <v>1500000</v>
      </c>
      <c r="F211" s="72">
        <v>500000</v>
      </c>
      <c r="G211" s="73" t="s">
        <v>5636</v>
      </c>
    </row>
    <row r="212" spans="1:7" ht="92.4" x14ac:dyDescent="0.3">
      <c r="A212" s="69" t="s">
        <v>5637</v>
      </c>
      <c r="B212" s="69" t="s">
        <v>5638</v>
      </c>
      <c r="C212" s="70" t="s">
        <v>748</v>
      </c>
      <c r="D212" s="70" t="s">
        <v>5639</v>
      </c>
      <c r="E212" s="71">
        <v>10000000</v>
      </c>
      <c r="F212" s="72">
        <v>2000000</v>
      </c>
      <c r="G212" s="73" t="s">
        <v>5640</v>
      </c>
    </row>
    <row r="213" spans="1:7" ht="92.4" x14ac:dyDescent="0.3">
      <c r="A213" s="69" t="s">
        <v>5641</v>
      </c>
      <c r="B213" s="69" t="s">
        <v>772</v>
      </c>
      <c r="C213" s="70" t="s">
        <v>748</v>
      </c>
      <c r="D213" s="70" t="s">
        <v>773</v>
      </c>
      <c r="E213" s="71">
        <v>3000000</v>
      </c>
      <c r="F213" s="72"/>
      <c r="G213" s="73" t="s">
        <v>5642</v>
      </c>
    </row>
    <row r="214" spans="1:7" ht="52.8" x14ac:dyDescent="0.3">
      <c r="A214" s="69" t="s">
        <v>5643</v>
      </c>
      <c r="B214" s="69" t="s">
        <v>4004</v>
      </c>
      <c r="C214" s="70" t="s">
        <v>748</v>
      </c>
      <c r="D214" s="70" t="s">
        <v>5644</v>
      </c>
      <c r="E214" s="71">
        <v>1500000</v>
      </c>
      <c r="F214" s="72"/>
      <c r="G214" s="73" t="s">
        <v>5645</v>
      </c>
    </row>
    <row r="215" spans="1:7" ht="92.4" x14ac:dyDescent="0.3">
      <c r="A215" s="69" t="s">
        <v>5646</v>
      </c>
      <c r="B215" s="69" t="s">
        <v>2471</v>
      </c>
      <c r="C215" s="70" t="s">
        <v>748</v>
      </c>
      <c r="D215" s="70" t="s">
        <v>2471</v>
      </c>
      <c r="E215" s="71">
        <v>3724000</v>
      </c>
      <c r="F215" s="72">
        <v>500000</v>
      </c>
      <c r="G215" s="73" t="s">
        <v>5647</v>
      </c>
    </row>
    <row r="216" spans="1:7" ht="66" x14ac:dyDescent="0.3">
      <c r="A216" s="69" t="s">
        <v>5648</v>
      </c>
      <c r="B216" s="69" t="s">
        <v>5649</v>
      </c>
      <c r="C216" s="70" t="s">
        <v>748</v>
      </c>
      <c r="D216" s="70" t="s">
        <v>2275</v>
      </c>
      <c r="E216" s="71">
        <v>2000000</v>
      </c>
      <c r="F216" s="72"/>
      <c r="G216" s="73" t="s">
        <v>5650</v>
      </c>
    </row>
    <row r="217" spans="1:7" ht="66" x14ac:dyDescent="0.3">
      <c r="A217" s="69" t="s">
        <v>5651</v>
      </c>
      <c r="B217" s="69" t="s">
        <v>5652</v>
      </c>
      <c r="C217" s="70" t="s">
        <v>748</v>
      </c>
      <c r="D217" s="70" t="s">
        <v>2275</v>
      </c>
      <c r="E217" s="71">
        <v>2000000</v>
      </c>
      <c r="F217" s="72">
        <v>1000000</v>
      </c>
      <c r="G217" s="73" t="s">
        <v>5653</v>
      </c>
    </row>
    <row r="218" spans="1:7" ht="39.6" x14ac:dyDescent="0.3">
      <c r="A218" s="69" t="s">
        <v>5654</v>
      </c>
      <c r="B218" s="69" t="s">
        <v>5655</v>
      </c>
      <c r="C218" s="70" t="s">
        <v>748</v>
      </c>
      <c r="D218" s="70" t="s">
        <v>5655</v>
      </c>
      <c r="E218" s="71">
        <v>8750000</v>
      </c>
      <c r="F218" s="72">
        <v>1000000</v>
      </c>
      <c r="G218" s="73" t="s">
        <v>5656</v>
      </c>
    </row>
    <row r="219" spans="1:7" ht="66" x14ac:dyDescent="0.3">
      <c r="A219" s="69" t="s">
        <v>5657</v>
      </c>
      <c r="B219" s="69" t="s">
        <v>789</v>
      </c>
      <c r="C219" s="70" t="s">
        <v>748</v>
      </c>
      <c r="D219" s="70" t="s">
        <v>790</v>
      </c>
      <c r="E219" s="71">
        <v>6500000</v>
      </c>
      <c r="F219" s="72">
        <v>1500000</v>
      </c>
      <c r="G219" s="73" t="s">
        <v>5658</v>
      </c>
    </row>
    <row r="220" spans="1:7" ht="66" x14ac:dyDescent="0.3">
      <c r="A220" s="69" t="s">
        <v>5659</v>
      </c>
      <c r="B220" s="69" t="s">
        <v>5660</v>
      </c>
      <c r="C220" s="70" t="s">
        <v>748</v>
      </c>
      <c r="D220" s="70" t="s">
        <v>2275</v>
      </c>
      <c r="E220" s="71">
        <v>827349</v>
      </c>
      <c r="F220" s="72"/>
      <c r="G220" s="73" t="s">
        <v>5661</v>
      </c>
    </row>
    <row r="221" spans="1:7" ht="79.2" x14ac:dyDescent="0.3">
      <c r="A221" s="69" t="s">
        <v>5662</v>
      </c>
      <c r="B221" s="69" t="s">
        <v>5663</v>
      </c>
      <c r="C221" s="70" t="s">
        <v>748</v>
      </c>
      <c r="D221" s="70" t="s">
        <v>5663</v>
      </c>
      <c r="E221" s="71">
        <v>550000</v>
      </c>
      <c r="F221" s="72"/>
      <c r="G221" s="73" t="s">
        <v>5664</v>
      </c>
    </row>
    <row r="222" spans="1:7" ht="52.8" x14ac:dyDescent="0.3">
      <c r="A222" s="69" t="s">
        <v>4015</v>
      </c>
      <c r="B222" s="69" t="s">
        <v>5665</v>
      </c>
      <c r="C222" s="70" t="s">
        <v>748</v>
      </c>
      <c r="D222" s="70" t="s">
        <v>800</v>
      </c>
      <c r="E222" s="71">
        <v>911338</v>
      </c>
      <c r="F222" s="72">
        <v>900000</v>
      </c>
      <c r="G222" s="73" t="s">
        <v>5666</v>
      </c>
    </row>
    <row r="223" spans="1:7" ht="79.2" x14ac:dyDescent="0.3">
      <c r="A223" s="69" t="s">
        <v>5667</v>
      </c>
      <c r="B223" s="69" t="s">
        <v>5668</v>
      </c>
      <c r="C223" s="70" t="s">
        <v>748</v>
      </c>
      <c r="D223" s="70" t="s">
        <v>779</v>
      </c>
      <c r="E223" s="71">
        <v>1800000</v>
      </c>
      <c r="F223" s="72">
        <v>1000000</v>
      </c>
      <c r="G223" s="73" t="s">
        <v>5669</v>
      </c>
    </row>
    <row r="224" spans="1:7" ht="92.4" x14ac:dyDescent="0.3">
      <c r="A224" s="69" t="s">
        <v>5670</v>
      </c>
      <c r="B224" s="69" t="s">
        <v>5671</v>
      </c>
      <c r="C224" s="70" t="s">
        <v>748</v>
      </c>
      <c r="D224" s="70" t="s">
        <v>779</v>
      </c>
      <c r="E224" s="71">
        <v>2500000</v>
      </c>
      <c r="F224" s="72">
        <v>2500000</v>
      </c>
      <c r="G224" s="73" t="s">
        <v>5672</v>
      </c>
    </row>
    <row r="225" spans="1:7" ht="79.2" x14ac:dyDescent="0.3">
      <c r="A225" s="69" t="s">
        <v>5673</v>
      </c>
      <c r="B225" s="69" t="s">
        <v>2275</v>
      </c>
      <c r="C225" s="70" t="s">
        <v>748</v>
      </c>
      <c r="D225" s="70" t="s">
        <v>2275</v>
      </c>
      <c r="E225" s="71">
        <v>681575</v>
      </c>
      <c r="F225" s="72"/>
      <c r="G225" s="73" t="s">
        <v>5674</v>
      </c>
    </row>
    <row r="226" spans="1:7" ht="105.6" x14ac:dyDescent="0.3">
      <c r="A226" s="69" t="s">
        <v>5675</v>
      </c>
      <c r="B226" s="69" t="s">
        <v>749</v>
      </c>
      <c r="C226" s="70" t="s">
        <v>748</v>
      </c>
      <c r="D226" s="70" t="s">
        <v>749</v>
      </c>
      <c r="E226" s="71">
        <v>1025000</v>
      </c>
      <c r="F226" s="72"/>
      <c r="G226" s="73" t="s">
        <v>5676</v>
      </c>
    </row>
    <row r="227" spans="1:7" ht="66" x14ac:dyDescent="0.3">
      <c r="A227" s="69" t="s">
        <v>5677</v>
      </c>
      <c r="B227" s="69" t="s">
        <v>5678</v>
      </c>
      <c r="C227" s="70" t="s">
        <v>748</v>
      </c>
      <c r="D227" s="70" t="s">
        <v>1320</v>
      </c>
      <c r="E227" s="71">
        <v>1150000</v>
      </c>
      <c r="F227" s="72">
        <v>500000</v>
      </c>
      <c r="G227" s="73" t="s">
        <v>5679</v>
      </c>
    </row>
    <row r="228" spans="1:7" ht="66" x14ac:dyDescent="0.3">
      <c r="A228" s="69" t="s">
        <v>5680</v>
      </c>
      <c r="B228" s="69" t="s">
        <v>808</v>
      </c>
      <c r="C228" s="70" t="s">
        <v>748</v>
      </c>
      <c r="D228" s="70" t="s">
        <v>809</v>
      </c>
      <c r="E228" s="71">
        <v>12500000</v>
      </c>
      <c r="F228" s="72"/>
      <c r="G228" s="73" t="s">
        <v>5681</v>
      </c>
    </row>
    <row r="229" spans="1:7" ht="52.8" x14ac:dyDescent="0.3">
      <c r="A229" s="69" t="s">
        <v>5682</v>
      </c>
      <c r="B229" s="69" t="s">
        <v>773</v>
      </c>
      <c r="C229" s="70" t="s">
        <v>748</v>
      </c>
      <c r="D229" s="70" t="s">
        <v>773</v>
      </c>
      <c r="E229" s="71">
        <v>1500000</v>
      </c>
      <c r="F229" s="72">
        <v>1000000</v>
      </c>
      <c r="G229" s="73" t="s">
        <v>5683</v>
      </c>
    </row>
    <row r="230" spans="1:7" ht="39.6" x14ac:dyDescent="0.3">
      <c r="A230" s="69" t="s">
        <v>4024</v>
      </c>
      <c r="B230" s="69" t="s">
        <v>813</v>
      </c>
      <c r="C230" s="70" t="s">
        <v>748</v>
      </c>
      <c r="D230" s="70" t="s">
        <v>749</v>
      </c>
      <c r="E230" s="71">
        <v>10000000</v>
      </c>
      <c r="F230" s="72">
        <v>1000000</v>
      </c>
      <c r="G230" s="73" t="s">
        <v>5684</v>
      </c>
    </row>
    <row r="231" spans="1:7" ht="79.2" x14ac:dyDescent="0.3">
      <c r="A231" s="69" t="s">
        <v>5685</v>
      </c>
      <c r="B231" s="69" t="s">
        <v>4028</v>
      </c>
      <c r="C231" s="70" t="s">
        <v>823</v>
      </c>
      <c r="D231" s="70" t="s">
        <v>4029</v>
      </c>
      <c r="E231" s="71">
        <v>3020000</v>
      </c>
      <c r="F231" s="72">
        <v>1000000</v>
      </c>
      <c r="G231" s="73" t="s">
        <v>5686</v>
      </c>
    </row>
    <row r="232" spans="1:7" ht="52.8" x14ac:dyDescent="0.3">
      <c r="A232" s="69" t="s">
        <v>5687</v>
      </c>
      <c r="B232" s="69" t="s">
        <v>839</v>
      </c>
      <c r="C232" s="70" t="s">
        <v>829</v>
      </c>
      <c r="D232" s="70" t="s">
        <v>830</v>
      </c>
      <c r="E232" s="71">
        <v>3500000</v>
      </c>
      <c r="F232" s="72">
        <v>1000000</v>
      </c>
      <c r="G232" s="73" t="s">
        <v>5688</v>
      </c>
    </row>
    <row r="233" spans="1:7" ht="52.8" x14ac:dyDescent="0.3">
      <c r="A233" s="69" t="s">
        <v>5689</v>
      </c>
      <c r="B233" s="69" t="s">
        <v>5690</v>
      </c>
      <c r="C233" s="70" t="s">
        <v>829</v>
      </c>
      <c r="D233" s="70" t="s">
        <v>830</v>
      </c>
      <c r="E233" s="71">
        <v>2000000</v>
      </c>
      <c r="F233" s="72">
        <v>2000000</v>
      </c>
      <c r="G233" s="73" t="s">
        <v>5691</v>
      </c>
    </row>
    <row r="234" spans="1:7" ht="52.8" x14ac:dyDescent="0.3">
      <c r="A234" s="69" t="s">
        <v>5692</v>
      </c>
      <c r="B234" s="69" t="s">
        <v>5693</v>
      </c>
      <c r="C234" s="70" t="s">
        <v>829</v>
      </c>
      <c r="D234" s="70" t="s">
        <v>830</v>
      </c>
      <c r="E234" s="71">
        <v>751675</v>
      </c>
      <c r="F234" s="72">
        <v>500000</v>
      </c>
      <c r="G234" s="73" t="s">
        <v>5694</v>
      </c>
    </row>
    <row r="235" spans="1:7" ht="66" x14ac:dyDescent="0.3">
      <c r="A235" s="69" t="s">
        <v>2513</v>
      </c>
      <c r="B235" s="69" t="s">
        <v>5695</v>
      </c>
      <c r="C235" s="70" t="s">
        <v>829</v>
      </c>
      <c r="D235" s="70" t="s">
        <v>830</v>
      </c>
      <c r="E235" s="71">
        <v>10000000</v>
      </c>
      <c r="F235" s="72">
        <v>10000000</v>
      </c>
      <c r="G235" s="73" t="s">
        <v>5696</v>
      </c>
    </row>
    <row r="236" spans="1:7" ht="92.4" x14ac:dyDescent="0.3">
      <c r="A236" s="69" t="s">
        <v>5697</v>
      </c>
      <c r="B236" s="69" t="s">
        <v>835</v>
      </c>
      <c r="C236" s="70" t="s">
        <v>829</v>
      </c>
      <c r="D236" s="70" t="s">
        <v>830</v>
      </c>
      <c r="E236" s="71">
        <v>1500000</v>
      </c>
      <c r="F236" s="72">
        <v>500000</v>
      </c>
      <c r="G236" s="73" t="s">
        <v>5698</v>
      </c>
    </row>
    <row r="237" spans="1:7" ht="66" x14ac:dyDescent="0.3">
      <c r="A237" s="69" t="s">
        <v>5699</v>
      </c>
      <c r="B237" s="69" t="s">
        <v>5700</v>
      </c>
      <c r="C237" s="70" t="s">
        <v>829</v>
      </c>
      <c r="D237" s="70" t="s">
        <v>830</v>
      </c>
      <c r="E237" s="71">
        <v>5000000</v>
      </c>
      <c r="F237" s="72"/>
      <c r="G237" s="73" t="s">
        <v>5701</v>
      </c>
    </row>
    <row r="238" spans="1:7" ht="39.6" x14ac:dyDescent="0.3">
      <c r="A238" s="69" t="s">
        <v>5702</v>
      </c>
      <c r="B238" s="69" t="s">
        <v>5703</v>
      </c>
      <c r="C238" s="70" t="s">
        <v>829</v>
      </c>
      <c r="D238" s="70" t="s">
        <v>2523</v>
      </c>
      <c r="E238" s="71">
        <v>2500000</v>
      </c>
      <c r="F238" s="72"/>
      <c r="G238" s="73" t="s">
        <v>5704</v>
      </c>
    </row>
    <row r="239" spans="1:7" ht="52.8" x14ac:dyDescent="0.3">
      <c r="A239" s="69" t="s">
        <v>5705</v>
      </c>
      <c r="B239" s="69" t="s">
        <v>2519</v>
      </c>
      <c r="C239" s="70" t="s">
        <v>829</v>
      </c>
      <c r="D239" s="70" t="s">
        <v>830</v>
      </c>
      <c r="E239" s="71">
        <v>8000000</v>
      </c>
      <c r="F239" s="72"/>
      <c r="G239" s="73" t="s">
        <v>5706</v>
      </c>
    </row>
    <row r="240" spans="1:7" ht="52.8" x14ac:dyDescent="0.3">
      <c r="A240" s="69" t="s">
        <v>5707</v>
      </c>
      <c r="B240" s="69" t="s">
        <v>848</v>
      </c>
      <c r="C240" s="70" t="s">
        <v>829</v>
      </c>
      <c r="D240" s="70" t="s">
        <v>830</v>
      </c>
      <c r="E240" s="71">
        <v>4069000</v>
      </c>
      <c r="F240" s="72">
        <v>2500000</v>
      </c>
      <c r="G240" s="73" t="s">
        <v>5708</v>
      </c>
    </row>
    <row r="241" spans="1:7" ht="66" x14ac:dyDescent="0.3">
      <c r="A241" s="69" t="s">
        <v>5709</v>
      </c>
      <c r="B241" s="69" t="s">
        <v>5710</v>
      </c>
      <c r="C241" s="70" t="s">
        <v>829</v>
      </c>
      <c r="D241" s="70" t="s">
        <v>2523</v>
      </c>
      <c r="E241" s="71">
        <v>1250000</v>
      </c>
      <c r="F241" s="72">
        <v>500000</v>
      </c>
      <c r="G241" s="73" t="s">
        <v>5711</v>
      </c>
    </row>
    <row r="242" spans="1:7" ht="79.2" x14ac:dyDescent="0.3">
      <c r="A242" s="69" t="s">
        <v>5712</v>
      </c>
      <c r="B242" s="69" t="s">
        <v>2500</v>
      </c>
      <c r="C242" s="70" t="s">
        <v>829</v>
      </c>
      <c r="D242" s="70" t="s">
        <v>830</v>
      </c>
      <c r="E242" s="71">
        <v>2000000</v>
      </c>
      <c r="F242" s="72">
        <v>2000000</v>
      </c>
      <c r="G242" s="73" t="s">
        <v>5713</v>
      </c>
    </row>
    <row r="243" spans="1:7" ht="79.2" x14ac:dyDescent="0.3">
      <c r="A243" s="69" t="s">
        <v>5714</v>
      </c>
      <c r="B243" s="69" t="s">
        <v>5715</v>
      </c>
      <c r="C243" s="70" t="s">
        <v>829</v>
      </c>
      <c r="D243" s="70" t="s">
        <v>830</v>
      </c>
      <c r="E243" s="71">
        <v>5000000</v>
      </c>
      <c r="F243" s="72"/>
      <c r="G243" s="73" t="s">
        <v>5716</v>
      </c>
    </row>
    <row r="244" spans="1:7" ht="52.8" x14ac:dyDescent="0.3">
      <c r="A244" s="75" t="s">
        <v>5717</v>
      </c>
      <c r="B244" s="75" t="s">
        <v>839</v>
      </c>
      <c r="C244" s="76" t="s">
        <v>829</v>
      </c>
      <c r="D244" s="76" t="s">
        <v>830</v>
      </c>
      <c r="E244" s="77">
        <v>1500000</v>
      </c>
      <c r="F244" s="72">
        <v>1500000</v>
      </c>
      <c r="G244" s="73" t="s">
        <v>5718</v>
      </c>
    </row>
    <row r="245" spans="1:7" ht="79.2" x14ac:dyDescent="0.3">
      <c r="A245" s="69" t="s">
        <v>5719</v>
      </c>
      <c r="B245" s="69" t="s">
        <v>839</v>
      </c>
      <c r="C245" s="70" t="s">
        <v>829</v>
      </c>
      <c r="D245" s="70" t="s">
        <v>830</v>
      </c>
      <c r="E245" s="71">
        <v>9000000</v>
      </c>
      <c r="F245" s="72">
        <v>3000000</v>
      </c>
      <c r="G245" s="73" t="s">
        <v>2550</v>
      </c>
    </row>
    <row r="246" spans="1:7" ht="39.6" x14ac:dyDescent="0.3">
      <c r="A246" s="68" t="s">
        <v>5720</v>
      </c>
      <c r="B246" s="68" t="s">
        <v>5721</v>
      </c>
      <c r="C246" s="78" t="s">
        <v>829</v>
      </c>
      <c r="D246" s="78" t="s">
        <v>2523</v>
      </c>
      <c r="E246" s="79">
        <v>598218</v>
      </c>
      <c r="F246" s="72"/>
      <c r="G246" s="73" t="s">
        <v>5722</v>
      </c>
    </row>
    <row r="247" spans="1:7" ht="66" x14ac:dyDescent="0.3">
      <c r="A247" s="69" t="s">
        <v>5723</v>
      </c>
      <c r="B247" s="69" t="s">
        <v>5724</v>
      </c>
      <c r="C247" s="70" t="s">
        <v>854</v>
      </c>
      <c r="D247" s="70" t="s">
        <v>2572</v>
      </c>
      <c r="E247" s="71">
        <v>3000000</v>
      </c>
      <c r="F247" s="72">
        <v>2000000</v>
      </c>
      <c r="G247" s="73" t="s">
        <v>5725</v>
      </c>
    </row>
    <row r="248" spans="1:7" ht="39.6" x14ac:dyDescent="0.3">
      <c r="A248" s="69" t="s">
        <v>5726</v>
      </c>
      <c r="B248" s="69" t="s">
        <v>2563</v>
      </c>
      <c r="C248" s="70" t="s">
        <v>854</v>
      </c>
      <c r="D248" s="70" t="s">
        <v>2564</v>
      </c>
      <c r="E248" s="71">
        <v>2000000</v>
      </c>
      <c r="F248" s="72"/>
      <c r="G248" s="73" t="s">
        <v>5727</v>
      </c>
    </row>
    <row r="249" spans="1:7" ht="105.6" x14ac:dyDescent="0.3">
      <c r="A249" s="69" t="s">
        <v>5728</v>
      </c>
      <c r="B249" s="69" t="s">
        <v>5729</v>
      </c>
      <c r="C249" s="70" t="s">
        <v>854</v>
      </c>
      <c r="D249" s="70" t="s">
        <v>2576</v>
      </c>
      <c r="E249" s="71">
        <v>1125000</v>
      </c>
      <c r="F249" s="72">
        <v>500000</v>
      </c>
      <c r="G249" s="73" t="s">
        <v>5730</v>
      </c>
    </row>
    <row r="250" spans="1:7" ht="39.6" x14ac:dyDescent="0.3">
      <c r="A250" s="69" t="s">
        <v>5731</v>
      </c>
      <c r="B250" s="69" t="s">
        <v>5732</v>
      </c>
      <c r="C250" s="70" t="s">
        <v>854</v>
      </c>
      <c r="D250" s="70" t="s">
        <v>2580</v>
      </c>
      <c r="E250" s="71">
        <v>3103247</v>
      </c>
      <c r="F250" s="72"/>
      <c r="G250" s="73" t="s">
        <v>5733</v>
      </c>
    </row>
    <row r="251" spans="1:7" ht="92.4" x14ac:dyDescent="0.3">
      <c r="A251" s="69" t="s">
        <v>5734</v>
      </c>
      <c r="B251" s="69" t="s">
        <v>5735</v>
      </c>
      <c r="C251" s="70" t="s">
        <v>854</v>
      </c>
      <c r="D251" s="70" t="s">
        <v>5736</v>
      </c>
      <c r="E251" s="71">
        <v>1500000</v>
      </c>
      <c r="F251" s="72">
        <v>1000000</v>
      </c>
      <c r="G251" s="73" t="s">
        <v>5737</v>
      </c>
    </row>
    <row r="252" spans="1:7" ht="52.8" x14ac:dyDescent="0.3">
      <c r="A252" s="69" t="s">
        <v>5738</v>
      </c>
      <c r="B252" s="69" t="s">
        <v>5739</v>
      </c>
      <c r="C252" s="70" t="s">
        <v>869</v>
      </c>
      <c r="D252" s="70" t="s">
        <v>2837</v>
      </c>
      <c r="E252" s="71">
        <v>1500000</v>
      </c>
      <c r="F252" s="72">
        <v>1500000</v>
      </c>
      <c r="G252" s="73" t="s">
        <v>5740</v>
      </c>
    </row>
    <row r="253" spans="1:7" ht="39.6" x14ac:dyDescent="0.3">
      <c r="A253" s="69" t="s">
        <v>5741</v>
      </c>
      <c r="B253" s="69" t="s">
        <v>5742</v>
      </c>
      <c r="C253" s="70" t="s">
        <v>886</v>
      </c>
      <c r="D253" s="70" t="s">
        <v>495</v>
      </c>
      <c r="E253" s="71">
        <v>5000000</v>
      </c>
      <c r="F253" s="72"/>
      <c r="G253" s="73" t="s">
        <v>5743</v>
      </c>
    </row>
    <row r="254" spans="1:7" ht="39.6" x14ac:dyDescent="0.3">
      <c r="A254" s="69" t="s">
        <v>5744</v>
      </c>
      <c r="B254" s="69" t="s">
        <v>5745</v>
      </c>
      <c r="C254" s="70" t="s">
        <v>886</v>
      </c>
      <c r="D254" s="70" t="s">
        <v>4105</v>
      </c>
      <c r="E254" s="71">
        <v>4882912</v>
      </c>
      <c r="F254" s="72"/>
      <c r="G254" s="73" t="s">
        <v>5746</v>
      </c>
    </row>
    <row r="255" spans="1:7" ht="79.2" x14ac:dyDescent="0.3">
      <c r="A255" s="69" t="s">
        <v>5747</v>
      </c>
      <c r="B255" s="69" t="s">
        <v>5748</v>
      </c>
      <c r="C255" s="70" t="s">
        <v>886</v>
      </c>
      <c r="D255" s="70" t="s">
        <v>887</v>
      </c>
      <c r="E255" s="71">
        <v>2577000</v>
      </c>
      <c r="F255" s="72"/>
      <c r="G255" s="73" t="s">
        <v>5749</v>
      </c>
    </row>
    <row r="256" spans="1:7" ht="52.8" x14ac:dyDescent="0.3">
      <c r="A256" s="69" t="s">
        <v>5750</v>
      </c>
      <c r="B256" s="69" t="s">
        <v>5751</v>
      </c>
      <c r="C256" s="70" t="s">
        <v>899</v>
      </c>
      <c r="D256" s="70" t="s">
        <v>5752</v>
      </c>
      <c r="E256" s="71">
        <v>3000000</v>
      </c>
      <c r="F256" s="72">
        <v>1400000</v>
      </c>
      <c r="G256" s="73" t="s">
        <v>5753</v>
      </c>
    </row>
    <row r="257" spans="1:7" ht="105.6" x14ac:dyDescent="0.3">
      <c r="A257" s="69" t="s">
        <v>5754</v>
      </c>
      <c r="B257" s="69" t="s">
        <v>5755</v>
      </c>
      <c r="C257" s="70" t="s">
        <v>905</v>
      </c>
      <c r="D257" s="70" t="s">
        <v>906</v>
      </c>
      <c r="E257" s="71">
        <v>1600000</v>
      </c>
      <c r="F257" s="72"/>
      <c r="G257" s="73" t="s">
        <v>5756</v>
      </c>
    </row>
    <row r="258" spans="1:7" ht="52.8" x14ac:dyDescent="0.3">
      <c r="A258" s="69" t="s">
        <v>5757</v>
      </c>
      <c r="B258" s="69" t="s">
        <v>4117</v>
      </c>
      <c r="C258" s="70" t="s">
        <v>905</v>
      </c>
      <c r="D258" s="70" t="s">
        <v>906</v>
      </c>
      <c r="E258" s="71">
        <v>1390250</v>
      </c>
      <c r="F258" s="72">
        <v>1000000</v>
      </c>
      <c r="G258" s="73" t="s">
        <v>5758</v>
      </c>
    </row>
    <row r="259" spans="1:7" ht="66" x14ac:dyDescent="0.3">
      <c r="A259" s="69" t="s">
        <v>5759</v>
      </c>
      <c r="B259" s="69" t="s">
        <v>5760</v>
      </c>
      <c r="C259" s="70" t="s">
        <v>920</v>
      </c>
      <c r="D259" s="70" t="s">
        <v>2607</v>
      </c>
      <c r="E259" s="71">
        <v>2942300</v>
      </c>
      <c r="F259" s="72"/>
      <c r="G259" s="73" t="s">
        <v>5761</v>
      </c>
    </row>
    <row r="260" spans="1:7" ht="66" x14ac:dyDescent="0.3">
      <c r="A260" s="69" t="s">
        <v>5762</v>
      </c>
      <c r="B260" s="69" t="s">
        <v>5763</v>
      </c>
      <c r="C260" s="70" t="s">
        <v>920</v>
      </c>
      <c r="D260" s="70" t="s">
        <v>5764</v>
      </c>
      <c r="E260" s="71">
        <v>4428100</v>
      </c>
      <c r="F260" s="72"/>
      <c r="G260" s="73" t="s">
        <v>5765</v>
      </c>
    </row>
    <row r="261" spans="1:7" ht="52.8" x14ac:dyDescent="0.3">
      <c r="A261" s="69" t="s">
        <v>5766</v>
      </c>
      <c r="B261" s="69" t="s">
        <v>5767</v>
      </c>
      <c r="C261" s="70" t="s">
        <v>927</v>
      </c>
      <c r="D261" s="70" t="s">
        <v>933</v>
      </c>
      <c r="E261" s="71">
        <v>1000000</v>
      </c>
      <c r="F261" s="72"/>
      <c r="G261" s="73" t="s">
        <v>5768</v>
      </c>
    </row>
    <row r="262" spans="1:7" ht="52.8" x14ac:dyDescent="0.3">
      <c r="A262" s="69" t="s">
        <v>4134</v>
      </c>
      <c r="B262" s="69" t="s">
        <v>5769</v>
      </c>
      <c r="C262" s="70" t="s">
        <v>927</v>
      </c>
      <c r="D262" s="70" t="s">
        <v>933</v>
      </c>
      <c r="E262" s="71">
        <v>4000000</v>
      </c>
      <c r="F262" s="72">
        <v>1000000</v>
      </c>
      <c r="G262" s="73" t="s">
        <v>5770</v>
      </c>
    </row>
    <row r="263" spans="1:7" ht="39.6" x14ac:dyDescent="0.3">
      <c r="A263" s="69" t="s">
        <v>5771</v>
      </c>
      <c r="B263" s="69" t="s">
        <v>5772</v>
      </c>
      <c r="C263" s="70" t="s">
        <v>927</v>
      </c>
      <c r="D263" s="70" t="s">
        <v>2661</v>
      </c>
      <c r="E263" s="71">
        <v>1900000</v>
      </c>
      <c r="F263" s="72"/>
      <c r="G263" s="73" t="s">
        <v>5773</v>
      </c>
    </row>
    <row r="264" spans="1:7" ht="52.8" x14ac:dyDescent="0.3">
      <c r="A264" s="69" t="s">
        <v>5774</v>
      </c>
      <c r="B264" s="74" t="s">
        <v>5775</v>
      </c>
      <c r="C264" s="70" t="s">
        <v>927</v>
      </c>
      <c r="D264" s="70" t="s">
        <v>5776</v>
      </c>
      <c r="E264" s="71">
        <v>6000000</v>
      </c>
      <c r="F264" s="72">
        <v>6000000</v>
      </c>
      <c r="G264" s="73" t="s">
        <v>5777</v>
      </c>
    </row>
    <row r="265" spans="1:7" ht="52.8" x14ac:dyDescent="0.3">
      <c r="A265" s="69" t="s">
        <v>5778</v>
      </c>
      <c r="B265" s="69" t="s">
        <v>5779</v>
      </c>
      <c r="C265" s="70" t="s">
        <v>927</v>
      </c>
      <c r="D265" s="70" t="s">
        <v>928</v>
      </c>
      <c r="E265" s="71">
        <v>1900000</v>
      </c>
      <c r="F265" s="72"/>
      <c r="G265" s="73" t="s">
        <v>5780</v>
      </c>
    </row>
    <row r="266" spans="1:7" ht="66" x14ac:dyDescent="0.3">
      <c r="A266" s="69" t="s">
        <v>5781</v>
      </c>
      <c r="B266" s="69" t="s">
        <v>5782</v>
      </c>
      <c r="C266" s="70" t="s">
        <v>927</v>
      </c>
      <c r="D266" s="70" t="s">
        <v>933</v>
      </c>
      <c r="E266" s="71">
        <v>4750000</v>
      </c>
      <c r="F266" s="72"/>
      <c r="G266" s="73" t="s">
        <v>5783</v>
      </c>
    </row>
    <row r="267" spans="1:7" ht="39.6" x14ac:dyDescent="0.3">
      <c r="A267" s="69" t="s">
        <v>5784</v>
      </c>
      <c r="B267" s="69" t="s">
        <v>5785</v>
      </c>
      <c r="C267" s="70" t="s">
        <v>927</v>
      </c>
      <c r="D267" s="70" t="s">
        <v>5786</v>
      </c>
      <c r="E267" s="71">
        <v>6500000</v>
      </c>
      <c r="F267" s="72"/>
      <c r="G267" s="73" t="s">
        <v>5787</v>
      </c>
    </row>
    <row r="268" spans="1:7" ht="92.4" x14ac:dyDescent="0.3">
      <c r="A268" s="69" t="s">
        <v>5788</v>
      </c>
      <c r="B268" s="69" t="s">
        <v>932</v>
      </c>
      <c r="C268" s="70" t="s">
        <v>927</v>
      </c>
      <c r="D268" s="70" t="s">
        <v>933</v>
      </c>
      <c r="E268" s="71">
        <v>2750000</v>
      </c>
      <c r="F268" s="72"/>
      <c r="G268" s="73" t="s">
        <v>5789</v>
      </c>
    </row>
    <row r="269" spans="1:7" ht="79.2" x14ac:dyDescent="0.3">
      <c r="A269" s="69" t="s">
        <v>5790</v>
      </c>
      <c r="B269" s="69" t="s">
        <v>5791</v>
      </c>
      <c r="C269" s="70" t="s">
        <v>927</v>
      </c>
      <c r="D269" s="70" t="s">
        <v>2618</v>
      </c>
      <c r="E269" s="71">
        <v>2500000</v>
      </c>
      <c r="F269" s="72"/>
      <c r="G269" s="73" t="s">
        <v>5792</v>
      </c>
    </row>
    <row r="270" spans="1:7" ht="66" x14ac:dyDescent="0.3">
      <c r="A270" s="69" t="s">
        <v>2626</v>
      </c>
      <c r="B270" s="69" t="s">
        <v>5793</v>
      </c>
      <c r="C270" s="70" t="s">
        <v>927</v>
      </c>
      <c r="D270" s="70" t="s">
        <v>2618</v>
      </c>
      <c r="E270" s="71">
        <v>4000000</v>
      </c>
      <c r="F270" s="72"/>
      <c r="G270" s="73" t="s">
        <v>5794</v>
      </c>
    </row>
    <row r="271" spans="1:7" ht="39.6" x14ac:dyDescent="0.3">
      <c r="A271" s="69" t="s">
        <v>5795</v>
      </c>
      <c r="B271" s="69" t="s">
        <v>4152</v>
      </c>
      <c r="C271" s="70" t="s">
        <v>927</v>
      </c>
      <c r="D271" s="70" t="s">
        <v>933</v>
      </c>
      <c r="E271" s="71">
        <v>5000000</v>
      </c>
      <c r="F271" s="72">
        <v>2000000</v>
      </c>
      <c r="G271" s="73" t="s">
        <v>5796</v>
      </c>
    </row>
    <row r="272" spans="1:7" ht="66" x14ac:dyDescent="0.3">
      <c r="A272" s="69" t="s">
        <v>5797</v>
      </c>
      <c r="B272" s="69" t="s">
        <v>5595</v>
      </c>
      <c r="C272" s="70" t="s">
        <v>927</v>
      </c>
      <c r="D272" s="70" t="s">
        <v>933</v>
      </c>
      <c r="E272" s="71">
        <v>1304200</v>
      </c>
      <c r="F272" s="72"/>
      <c r="G272" s="73" t="s">
        <v>5798</v>
      </c>
    </row>
    <row r="273" spans="1:7" ht="79.2" x14ac:dyDescent="0.3">
      <c r="A273" s="69" t="s">
        <v>5799</v>
      </c>
      <c r="B273" s="69" t="s">
        <v>5800</v>
      </c>
      <c r="C273" s="70" t="s">
        <v>927</v>
      </c>
      <c r="D273" s="70" t="s">
        <v>928</v>
      </c>
      <c r="E273" s="71">
        <v>1500000</v>
      </c>
      <c r="F273" s="72">
        <v>1500000</v>
      </c>
      <c r="G273" s="73" t="s">
        <v>5801</v>
      </c>
    </row>
    <row r="274" spans="1:7" ht="79.2" x14ac:dyDescent="0.3">
      <c r="A274" s="69" t="s">
        <v>5802</v>
      </c>
      <c r="B274" s="69" t="s">
        <v>5803</v>
      </c>
      <c r="C274" s="70" t="s">
        <v>927</v>
      </c>
      <c r="D274" s="70" t="s">
        <v>5804</v>
      </c>
      <c r="E274" s="71">
        <v>2000000</v>
      </c>
      <c r="F274" s="72"/>
      <c r="G274" s="73" t="s">
        <v>5805</v>
      </c>
    </row>
    <row r="275" spans="1:7" ht="39.6" x14ac:dyDescent="0.3">
      <c r="A275" s="69" t="s">
        <v>5806</v>
      </c>
      <c r="B275" s="69" t="s">
        <v>5807</v>
      </c>
      <c r="C275" s="70" t="s">
        <v>927</v>
      </c>
      <c r="D275" s="70" t="s">
        <v>933</v>
      </c>
      <c r="E275" s="71">
        <v>4000000</v>
      </c>
      <c r="F275" s="72"/>
      <c r="G275" s="73" t="s">
        <v>5808</v>
      </c>
    </row>
    <row r="276" spans="1:7" ht="79.2" x14ac:dyDescent="0.3">
      <c r="A276" s="69" t="s">
        <v>5809</v>
      </c>
      <c r="B276" s="69" t="s">
        <v>5810</v>
      </c>
      <c r="C276" s="70" t="s">
        <v>927</v>
      </c>
      <c r="D276" s="70" t="s">
        <v>933</v>
      </c>
      <c r="E276" s="71">
        <v>2000000</v>
      </c>
      <c r="F276" s="72"/>
      <c r="G276" s="73" t="s">
        <v>5811</v>
      </c>
    </row>
    <row r="277" spans="1:7" ht="79.2" x14ac:dyDescent="0.3">
      <c r="A277" s="69" t="s">
        <v>5812</v>
      </c>
      <c r="B277" s="69" t="s">
        <v>951</v>
      </c>
      <c r="C277" s="70" t="s">
        <v>927</v>
      </c>
      <c r="D277" s="70" t="s">
        <v>933</v>
      </c>
      <c r="E277" s="71">
        <v>2000000</v>
      </c>
      <c r="F277" s="72"/>
      <c r="G277" s="73" t="s">
        <v>5813</v>
      </c>
    </row>
    <row r="278" spans="1:7" ht="26.4" x14ac:dyDescent="0.3">
      <c r="A278" s="69" t="s">
        <v>5814</v>
      </c>
      <c r="B278" s="69" t="s">
        <v>5814</v>
      </c>
      <c r="C278" s="70" t="s">
        <v>927</v>
      </c>
      <c r="D278" s="70" t="s">
        <v>5815</v>
      </c>
      <c r="E278" s="71">
        <v>2000000</v>
      </c>
      <c r="F278" s="72"/>
      <c r="G278" s="73" t="s">
        <v>5816</v>
      </c>
    </row>
    <row r="279" spans="1:7" ht="66" x14ac:dyDescent="0.3">
      <c r="A279" s="69" t="s">
        <v>5817</v>
      </c>
      <c r="B279" s="69" t="s">
        <v>5818</v>
      </c>
      <c r="C279" s="70" t="s">
        <v>927</v>
      </c>
      <c r="D279" s="70" t="s">
        <v>933</v>
      </c>
      <c r="E279" s="71">
        <v>2600000</v>
      </c>
      <c r="F279" s="72"/>
      <c r="G279" s="73" t="s">
        <v>5819</v>
      </c>
    </row>
    <row r="280" spans="1:7" ht="52.8" x14ac:dyDescent="0.3">
      <c r="A280" s="69" t="s">
        <v>5820</v>
      </c>
      <c r="B280" s="69" t="s">
        <v>5821</v>
      </c>
      <c r="C280" s="70" t="s">
        <v>927</v>
      </c>
      <c r="D280" s="70" t="s">
        <v>933</v>
      </c>
      <c r="E280" s="71">
        <v>1248500</v>
      </c>
      <c r="F280" s="72"/>
      <c r="G280" s="73" t="s">
        <v>5822</v>
      </c>
    </row>
    <row r="281" spans="1:7" ht="39.6" x14ac:dyDescent="0.3">
      <c r="A281" s="69" t="s">
        <v>5823</v>
      </c>
      <c r="B281" s="69" t="s">
        <v>5824</v>
      </c>
      <c r="C281" s="70" t="s">
        <v>927</v>
      </c>
      <c r="D281" s="70" t="s">
        <v>933</v>
      </c>
      <c r="E281" s="71">
        <v>1083875</v>
      </c>
      <c r="F281" s="72"/>
      <c r="G281" s="73" t="s">
        <v>5825</v>
      </c>
    </row>
    <row r="282" spans="1:7" ht="39.6" x14ac:dyDescent="0.3">
      <c r="A282" s="69" t="s">
        <v>5826</v>
      </c>
      <c r="B282" s="69" t="s">
        <v>4145</v>
      </c>
      <c r="C282" s="70" t="s">
        <v>927</v>
      </c>
      <c r="D282" s="70" t="s">
        <v>933</v>
      </c>
      <c r="E282" s="71">
        <v>2895200</v>
      </c>
      <c r="F282" s="72"/>
      <c r="G282" s="73" t="s">
        <v>5827</v>
      </c>
    </row>
    <row r="283" spans="1:7" ht="92.4" x14ac:dyDescent="0.3">
      <c r="A283" s="69" t="s">
        <v>5828</v>
      </c>
      <c r="B283" s="69" t="s">
        <v>5829</v>
      </c>
      <c r="C283" s="70" t="s">
        <v>927</v>
      </c>
      <c r="D283" s="70" t="s">
        <v>933</v>
      </c>
      <c r="E283" s="71">
        <v>4000000</v>
      </c>
      <c r="F283" s="72">
        <v>3000000</v>
      </c>
      <c r="G283" s="73" t="s">
        <v>5830</v>
      </c>
    </row>
    <row r="284" spans="1:7" ht="52.8" x14ac:dyDescent="0.3">
      <c r="A284" s="69" t="s">
        <v>5831</v>
      </c>
      <c r="B284" s="69" t="s">
        <v>5832</v>
      </c>
      <c r="C284" s="70" t="s">
        <v>927</v>
      </c>
      <c r="D284" s="70" t="s">
        <v>933</v>
      </c>
      <c r="E284" s="71">
        <v>750000</v>
      </c>
      <c r="F284" s="72">
        <v>500000</v>
      </c>
      <c r="G284" s="73" t="s">
        <v>5833</v>
      </c>
    </row>
    <row r="285" spans="1:7" ht="52.8" x14ac:dyDescent="0.3">
      <c r="A285" s="69" t="s">
        <v>5834</v>
      </c>
      <c r="B285" s="69" t="s">
        <v>5835</v>
      </c>
      <c r="C285" s="70" t="s">
        <v>927</v>
      </c>
      <c r="D285" s="70" t="s">
        <v>933</v>
      </c>
      <c r="E285" s="71">
        <v>875000</v>
      </c>
      <c r="F285" s="72"/>
      <c r="G285" s="73" t="s">
        <v>5836</v>
      </c>
    </row>
    <row r="286" spans="1:7" ht="39.6" x14ac:dyDescent="0.3">
      <c r="A286" s="69" t="s">
        <v>5837</v>
      </c>
      <c r="B286" s="69" t="s">
        <v>5838</v>
      </c>
      <c r="C286" s="70" t="s">
        <v>927</v>
      </c>
      <c r="D286" s="70" t="s">
        <v>933</v>
      </c>
      <c r="E286" s="71">
        <v>1710568</v>
      </c>
      <c r="F286" s="72"/>
      <c r="G286" s="73" t="s">
        <v>5839</v>
      </c>
    </row>
    <row r="287" spans="1:7" ht="52.8" x14ac:dyDescent="0.3">
      <c r="A287" s="69" t="s">
        <v>5840</v>
      </c>
      <c r="B287" s="69" t="s">
        <v>5841</v>
      </c>
      <c r="C287" s="70" t="s">
        <v>927</v>
      </c>
      <c r="D287" s="70" t="s">
        <v>5776</v>
      </c>
      <c r="E287" s="71">
        <v>9900000</v>
      </c>
      <c r="F287" s="72"/>
      <c r="G287" s="73" t="s">
        <v>5842</v>
      </c>
    </row>
    <row r="288" spans="1:7" ht="52.8" x14ac:dyDescent="0.3">
      <c r="A288" s="69" t="s">
        <v>5843</v>
      </c>
      <c r="B288" s="69" t="s">
        <v>5844</v>
      </c>
      <c r="C288" s="70" t="s">
        <v>927</v>
      </c>
      <c r="D288" s="70" t="s">
        <v>933</v>
      </c>
      <c r="E288" s="71">
        <v>2197523</v>
      </c>
      <c r="F288" s="72">
        <v>1500000</v>
      </c>
      <c r="G288" s="73" t="s">
        <v>5845</v>
      </c>
    </row>
    <row r="289" spans="1:7" ht="79.2" x14ac:dyDescent="0.3">
      <c r="A289" s="69" t="s">
        <v>5846</v>
      </c>
      <c r="B289" s="69" t="s">
        <v>5847</v>
      </c>
      <c r="C289" s="70" t="s">
        <v>927</v>
      </c>
      <c r="D289" s="70" t="s">
        <v>933</v>
      </c>
      <c r="E289" s="71">
        <v>3000000</v>
      </c>
      <c r="F289" s="72"/>
      <c r="G289" s="73" t="s">
        <v>5848</v>
      </c>
    </row>
    <row r="290" spans="1:7" ht="39.6" x14ac:dyDescent="0.3">
      <c r="A290" s="69" t="s">
        <v>5849</v>
      </c>
      <c r="B290" s="69" t="s">
        <v>5850</v>
      </c>
      <c r="C290" s="70" t="s">
        <v>991</v>
      </c>
      <c r="D290" s="70" t="s">
        <v>4187</v>
      </c>
      <c r="E290" s="71">
        <v>1000000</v>
      </c>
      <c r="F290" s="72">
        <v>1000000</v>
      </c>
      <c r="G290" s="73" t="s">
        <v>5851</v>
      </c>
    </row>
    <row r="291" spans="1:7" ht="52.8" x14ac:dyDescent="0.3">
      <c r="A291" s="69" t="s">
        <v>5852</v>
      </c>
      <c r="B291" s="69" t="s">
        <v>4004</v>
      </c>
      <c r="C291" s="70" t="s">
        <v>991</v>
      </c>
      <c r="D291" s="70" t="s">
        <v>5853</v>
      </c>
      <c r="E291" s="71">
        <v>2000000</v>
      </c>
      <c r="F291" s="72"/>
      <c r="G291" s="73" t="s">
        <v>5854</v>
      </c>
    </row>
    <row r="292" spans="1:7" ht="39.6" x14ac:dyDescent="0.3">
      <c r="A292" s="69" t="s">
        <v>5855</v>
      </c>
      <c r="B292" s="69" t="s">
        <v>5856</v>
      </c>
      <c r="C292" s="70" t="s">
        <v>991</v>
      </c>
      <c r="D292" s="70" t="s">
        <v>5857</v>
      </c>
      <c r="E292" s="71">
        <v>2017941</v>
      </c>
      <c r="F292" s="72">
        <v>1517941</v>
      </c>
      <c r="G292" s="73" t="s">
        <v>5858</v>
      </c>
    </row>
    <row r="293" spans="1:7" ht="66" x14ac:dyDescent="0.3">
      <c r="A293" s="69" t="s">
        <v>5859</v>
      </c>
      <c r="B293" s="69" t="s">
        <v>5860</v>
      </c>
      <c r="C293" s="70" t="s">
        <v>991</v>
      </c>
      <c r="D293" s="70" t="s">
        <v>5861</v>
      </c>
      <c r="E293" s="71">
        <v>1017542</v>
      </c>
      <c r="F293" s="72">
        <v>1017542</v>
      </c>
      <c r="G293" s="73" t="s">
        <v>5862</v>
      </c>
    </row>
    <row r="294" spans="1:7" ht="52.8" x14ac:dyDescent="0.3">
      <c r="A294" s="69" t="s">
        <v>5863</v>
      </c>
      <c r="B294" s="69" t="s">
        <v>5864</v>
      </c>
      <c r="C294" s="70" t="s">
        <v>991</v>
      </c>
      <c r="D294" s="70" t="s">
        <v>992</v>
      </c>
      <c r="E294" s="71">
        <v>2500000</v>
      </c>
      <c r="F294" s="72"/>
      <c r="G294" s="73" t="s">
        <v>5865</v>
      </c>
    </row>
    <row r="295" spans="1:7" ht="66" x14ac:dyDescent="0.3">
      <c r="A295" s="69" t="s">
        <v>5866</v>
      </c>
      <c r="B295" s="69" t="s">
        <v>990</v>
      </c>
      <c r="C295" s="70" t="s">
        <v>991</v>
      </c>
      <c r="D295" s="70" t="s">
        <v>992</v>
      </c>
      <c r="E295" s="71">
        <v>2502932</v>
      </c>
      <c r="F295" s="72">
        <v>1000000</v>
      </c>
      <c r="G295" s="73" t="s">
        <v>5867</v>
      </c>
    </row>
    <row r="296" spans="1:7" ht="52.8" x14ac:dyDescent="0.3">
      <c r="A296" s="69" t="s">
        <v>5868</v>
      </c>
      <c r="B296" s="69" t="s">
        <v>5869</v>
      </c>
      <c r="C296" s="70" t="s">
        <v>991</v>
      </c>
      <c r="D296" s="70" t="s">
        <v>2686</v>
      </c>
      <c r="E296" s="71">
        <v>1500000</v>
      </c>
      <c r="F296" s="72">
        <v>1500000</v>
      </c>
      <c r="G296" s="73" t="s">
        <v>5870</v>
      </c>
    </row>
    <row r="297" spans="1:7" ht="92.4" x14ac:dyDescent="0.3">
      <c r="A297" s="69" t="s">
        <v>5871</v>
      </c>
      <c r="B297" s="69" t="s">
        <v>5872</v>
      </c>
      <c r="C297" s="70" t="s">
        <v>991</v>
      </c>
      <c r="D297" s="70" t="s">
        <v>5873</v>
      </c>
      <c r="E297" s="71">
        <v>1070283</v>
      </c>
      <c r="F297" s="72">
        <v>1000000</v>
      </c>
      <c r="G297" s="73" t="s">
        <v>5874</v>
      </c>
    </row>
    <row r="298" spans="1:7" ht="66" x14ac:dyDescent="0.3">
      <c r="A298" s="69" t="s">
        <v>5875</v>
      </c>
      <c r="B298" s="69" t="s">
        <v>5876</v>
      </c>
      <c r="C298" s="70" t="s">
        <v>991</v>
      </c>
      <c r="D298" s="70" t="s">
        <v>5877</v>
      </c>
      <c r="E298" s="71">
        <v>1327311</v>
      </c>
      <c r="F298" s="72">
        <v>1327000</v>
      </c>
      <c r="G298" s="73" t="s">
        <v>5878</v>
      </c>
    </row>
    <row r="299" spans="1:7" ht="52.8" x14ac:dyDescent="0.3">
      <c r="A299" s="69" t="s">
        <v>5879</v>
      </c>
      <c r="B299" s="69" t="s">
        <v>5880</v>
      </c>
      <c r="C299" s="70" t="s">
        <v>991</v>
      </c>
      <c r="D299" s="70" t="s">
        <v>5880</v>
      </c>
      <c r="E299" s="71">
        <v>2482400</v>
      </c>
      <c r="F299" s="72"/>
      <c r="G299" s="73" t="s">
        <v>5881</v>
      </c>
    </row>
    <row r="300" spans="1:7" ht="66" x14ac:dyDescent="0.3">
      <c r="A300" s="69" t="s">
        <v>5882</v>
      </c>
      <c r="B300" s="69" t="s">
        <v>1011</v>
      </c>
      <c r="C300" s="70" t="s">
        <v>991</v>
      </c>
      <c r="D300" s="70" t="s">
        <v>992</v>
      </c>
      <c r="E300" s="71">
        <v>4000000</v>
      </c>
      <c r="F300" s="72">
        <v>1500000</v>
      </c>
      <c r="G300" s="73" t="s">
        <v>5883</v>
      </c>
    </row>
    <row r="301" spans="1:7" ht="79.2" x14ac:dyDescent="0.3">
      <c r="A301" s="69" t="s">
        <v>5884</v>
      </c>
      <c r="B301" s="69" t="s">
        <v>5885</v>
      </c>
      <c r="C301" s="70" t="s">
        <v>991</v>
      </c>
      <c r="D301" s="70" t="s">
        <v>5857</v>
      </c>
      <c r="E301" s="71">
        <v>4000000</v>
      </c>
      <c r="F301" s="72">
        <v>2500000</v>
      </c>
      <c r="G301" s="73" t="s">
        <v>5886</v>
      </c>
    </row>
    <row r="302" spans="1:7" ht="79.2" x14ac:dyDescent="0.3">
      <c r="A302" s="69" t="s">
        <v>5887</v>
      </c>
      <c r="B302" s="69" t="s">
        <v>5888</v>
      </c>
      <c r="C302" s="70" t="s">
        <v>991</v>
      </c>
      <c r="D302" s="70" t="s">
        <v>992</v>
      </c>
      <c r="E302" s="71">
        <v>3401510</v>
      </c>
      <c r="F302" s="72">
        <v>500000</v>
      </c>
      <c r="G302" s="73" t="s">
        <v>5889</v>
      </c>
    </row>
    <row r="303" spans="1:7" ht="92.4" x14ac:dyDescent="0.3">
      <c r="A303" s="69" t="s">
        <v>5890</v>
      </c>
      <c r="B303" s="69" t="s">
        <v>4216</v>
      </c>
      <c r="C303" s="70" t="s">
        <v>1038</v>
      </c>
      <c r="D303" s="70" t="s">
        <v>1049</v>
      </c>
      <c r="E303" s="71">
        <v>1000000</v>
      </c>
      <c r="F303" s="72">
        <v>1000000</v>
      </c>
      <c r="G303" s="73" t="s">
        <v>5891</v>
      </c>
    </row>
    <row r="304" spans="1:7" ht="79.2" x14ac:dyDescent="0.3">
      <c r="A304" s="69" t="s">
        <v>2707</v>
      </c>
      <c r="B304" s="69" t="s">
        <v>5892</v>
      </c>
      <c r="C304" s="70" t="s">
        <v>1055</v>
      </c>
      <c r="D304" s="70" t="s">
        <v>1060</v>
      </c>
      <c r="E304" s="71">
        <v>8421801</v>
      </c>
      <c r="F304" s="72"/>
      <c r="G304" s="73" t="s">
        <v>5893</v>
      </c>
    </row>
    <row r="305" spans="1:7" ht="52.8" x14ac:dyDescent="0.3">
      <c r="A305" s="69" t="s">
        <v>5894</v>
      </c>
      <c r="B305" s="69" t="s">
        <v>2710</v>
      </c>
      <c r="C305" s="70" t="s">
        <v>1055</v>
      </c>
      <c r="D305" s="70" t="s">
        <v>2711</v>
      </c>
      <c r="E305" s="71">
        <v>4000000</v>
      </c>
      <c r="F305" s="72">
        <v>500000</v>
      </c>
      <c r="G305" s="73" t="s">
        <v>5895</v>
      </c>
    </row>
    <row r="306" spans="1:7" ht="79.2" x14ac:dyDescent="0.3">
      <c r="A306" s="69" t="s">
        <v>5896</v>
      </c>
      <c r="B306" s="69" t="s">
        <v>5897</v>
      </c>
      <c r="C306" s="70" t="s">
        <v>1075</v>
      </c>
      <c r="D306" s="70" t="s">
        <v>4247</v>
      </c>
      <c r="E306" s="71">
        <v>12500000</v>
      </c>
      <c r="F306" s="72">
        <v>3000000</v>
      </c>
      <c r="G306" s="73" t="s">
        <v>5898</v>
      </c>
    </row>
    <row r="307" spans="1:7" ht="92.4" x14ac:dyDescent="0.3">
      <c r="A307" s="69" t="s">
        <v>5899</v>
      </c>
      <c r="B307" s="69" t="s">
        <v>5900</v>
      </c>
      <c r="C307" s="70" t="s">
        <v>1075</v>
      </c>
      <c r="D307" s="70" t="s">
        <v>2716</v>
      </c>
      <c r="E307" s="71">
        <v>2000000</v>
      </c>
      <c r="F307" s="72">
        <v>1000000</v>
      </c>
      <c r="G307" s="73" t="s">
        <v>5901</v>
      </c>
    </row>
    <row r="308" spans="1:7" ht="66" x14ac:dyDescent="0.3">
      <c r="A308" s="69" t="s">
        <v>5902</v>
      </c>
      <c r="B308" s="69" t="s">
        <v>4453</v>
      </c>
      <c r="C308" s="70" t="s">
        <v>1075</v>
      </c>
      <c r="D308" s="70" t="s">
        <v>2716</v>
      </c>
      <c r="E308" s="71">
        <v>8000000</v>
      </c>
      <c r="F308" s="72">
        <v>1000000</v>
      </c>
      <c r="G308" s="73" t="s">
        <v>5903</v>
      </c>
    </row>
    <row r="309" spans="1:7" ht="52.8" x14ac:dyDescent="0.3">
      <c r="A309" s="69" t="s">
        <v>5904</v>
      </c>
      <c r="B309" s="69" t="s">
        <v>2723</v>
      </c>
      <c r="C309" s="70" t="s">
        <v>1075</v>
      </c>
      <c r="D309" s="70" t="s">
        <v>2724</v>
      </c>
      <c r="E309" s="71">
        <v>7000000</v>
      </c>
      <c r="F309" s="72">
        <v>1000000</v>
      </c>
      <c r="G309" s="73" t="s">
        <v>5905</v>
      </c>
    </row>
    <row r="310" spans="1:7" ht="52.8" x14ac:dyDescent="0.3">
      <c r="A310" s="69" t="s">
        <v>5906</v>
      </c>
      <c r="B310" s="69" t="s">
        <v>5907</v>
      </c>
      <c r="C310" s="70" t="s">
        <v>1075</v>
      </c>
      <c r="D310" s="70" t="s">
        <v>2724</v>
      </c>
      <c r="E310" s="71">
        <v>5000000</v>
      </c>
      <c r="F310" s="72"/>
      <c r="G310" s="73" t="s">
        <v>5908</v>
      </c>
    </row>
    <row r="311" spans="1:7" ht="79.2" x14ac:dyDescent="0.3">
      <c r="A311" s="69" t="s">
        <v>5909</v>
      </c>
      <c r="B311" s="69" t="s">
        <v>5910</v>
      </c>
      <c r="C311" s="70" t="s">
        <v>1075</v>
      </c>
      <c r="D311" s="70" t="s">
        <v>1081</v>
      </c>
      <c r="E311" s="71">
        <v>1915000</v>
      </c>
      <c r="F311" s="72"/>
      <c r="G311" s="73" t="s">
        <v>5911</v>
      </c>
    </row>
    <row r="312" spans="1:7" ht="79.2" x14ac:dyDescent="0.3">
      <c r="A312" s="69" t="s">
        <v>5912</v>
      </c>
      <c r="B312" s="69" t="s">
        <v>5913</v>
      </c>
      <c r="C312" s="70" t="s">
        <v>1075</v>
      </c>
      <c r="D312" s="70" t="s">
        <v>2716</v>
      </c>
      <c r="E312" s="71">
        <v>1500000</v>
      </c>
      <c r="F312" s="72">
        <v>1000000</v>
      </c>
      <c r="G312" s="73" t="s">
        <v>5914</v>
      </c>
    </row>
    <row r="313" spans="1:7" ht="39.6" x14ac:dyDescent="0.3">
      <c r="A313" s="69" t="s">
        <v>5915</v>
      </c>
      <c r="B313" s="69" t="s">
        <v>5916</v>
      </c>
      <c r="C313" s="70" t="s">
        <v>1075</v>
      </c>
      <c r="D313" s="70" t="s">
        <v>2716</v>
      </c>
      <c r="E313" s="71">
        <v>1000000</v>
      </c>
      <c r="F313" s="72">
        <v>1000000</v>
      </c>
      <c r="G313" s="73" t="s">
        <v>5917</v>
      </c>
    </row>
    <row r="314" spans="1:7" ht="79.2" x14ac:dyDescent="0.3">
      <c r="A314" s="69" t="s">
        <v>5918</v>
      </c>
      <c r="B314" s="69" t="s">
        <v>5919</v>
      </c>
      <c r="C314" s="70" t="s">
        <v>1075</v>
      </c>
      <c r="D314" s="70" t="s">
        <v>2724</v>
      </c>
      <c r="E314" s="71">
        <v>2250000</v>
      </c>
      <c r="F314" s="72">
        <v>500000</v>
      </c>
      <c r="G314" s="73" t="s">
        <v>5920</v>
      </c>
    </row>
    <row r="315" spans="1:7" ht="66" x14ac:dyDescent="0.3">
      <c r="A315" s="69" t="s">
        <v>5921</v>
      </c>
      <c r="B315" s="69" t="s">
        <v>5922</v>
      </c>
      <c r="C315" s="70" t="s">
        <v>1075</v>
      </c>
      <c r="D315" s="70" t="s">
        <v>5923</v>
      </c>
      <c r="E315" s="71">
        <v>3000000</v>
      </c>
      <c r="F315" s="72">
        <v>500000</v>
      </c>
      <c r="G315" s="73" t="s">
        <v>5924</v>
      </c>
    </row>
    <row r="316" spans="1:7" ht="66" x14ac:dyDescent="0.3">
      <c r="A316" s="69" t="s">
        <v>5925</v>
      </c>
      <c r="B316" s="69" t="s">
        <v>5926</v>
      </c>
      <c r="C316" s="70" t="s">
        <v>1075</v>
      </c>
      <c r="D316" s="70" t="s">
        <v>1097</v>
      </c>
      <c r="E316" s="71">
        <v>12500000</v>
      </c>
      <c r="F316" s="72">
        <v>1000000</v>
      </c>
      <c r="G316" s="73" t="s">
        <v>5927</v>
      </c>
    </row>
    <row r="317" spans="1:7" ht="39.6" x14ac:dyDescent="0.3">
      <c r="A317" s="69" t="s">
        <v>5928</v>
      </c>
      <c r="B317" s="69" t="s">
        <v>5929</v>
      </c>
      <c r="C317" s="70" t="s">
        <v>1075</v>
      </c>
      <c r="D317" s="70" t="s">
        <v>2716</v>
      </c>
      <c r="E317" s="71">
        <v>2000000</v>
      </c>
      <c r="F317" s="72">
        <v>1000000</v>
      </c>
      <c r="G317" s="73" t="s">
        <v>5930</v>
      </c>
    </row>
    <row r="318" spans="1:7" ht="66" x14ac:dyDescent="0.3">
      <c r="A318" s="69" t="s">
        <v>5931</v>
      </c>
      <c r="B318" s="69" t="s">
        <v>5929</v>
      </c>
      <c r="C318" s="70" t="s">
        <v>1075</v>
      </c>
      <c r="D318" s="70" t="s">
        <v>2720</v>
      </c>
      <c r="E318" s="71">
        <v>2000000</v>
      </c>
      <c r="F318" s="72"/>
      <c r="G318" s="73" t="s">
        <v>5932</v>
      </c>
    </row>
    <row r="319" spans="1:7" ht="79.2" x14ac:dyDescent="0.3">
      <c r="A319" s="69" t="s">
        <v>5933</v>
      </c>
      <c r="B319" s="69" t="s">
        <v>4263</v>
      </c>
      <c r="C319" s="70" t="s">
        <v>1075</v>
      </c>
      <c r="D319" s="70" t="s">
        <v>4263</v>
      </c>
      <c r="E319" s="71">
        <v>4000000</v>
      </c>
      <c r="F319" s="72"/>
      <c r="G319" s="73" t="s">
        <v>5934</v>
      </c>
    </row>
    <row r="320" spans="1:7" ht="26.4" x14ac:dyDescent="0.3">
      <c r="A320" s="69" t="s">
        <v>5935</v>
      </c>
      <c r="B320" s="69" t="s">
        <v>5936</v>
      </c>
      <c r="C320" s="70" t="s">
        <v>1086</v>
      </c>
      <c r="D320" s="70" t="s">
        <v>5937</v>
      </c>
      <c r="E320" s="71">
        <v>4000000</v>
      </c>
      <c r="F320" s="72">
        <v>2000000</v>
      </c>
      <c r="G320" s="73" t="s">
        <v>5938</v>
      </c>
    </row>
    <row r="321" spans="1:7" ht="66" x14ac:dyDescent="0.3">
      <c r="A321" s="69" t="s">
        <v>5939</v>
      </c>
      <c r="B321" s="69" t="s">
        <v>5940</v>
      </c>
      <c r="C321" s="70" t="s">
        <v>1086</v>
      </c>
      <c r="D321" s="70" t="s">
        <v>1117</v>
      </c>
      <c r="E321" s="71">
        <v>1000000</v>
      </c>
      <c r="F321" s="72">
        <v>1000000</v>
      </c>
      <c r="G321" s="73" t="s">
        <v>5941</v>
      </c>
    </row>
    <row r="322" spans="1:7" ht="79.2" x14ac:dyDescent="0.3">
      <c r="A322" s="69" t="s">
        <v>5942</v>
      </c>
      <c r="B322" s="69" t="s">
        <v>2753</v>
      </c>
      <c r="C322" s="70" t="s">
        <v>1086</v>
      </c>
      <c r="D322" s="70" t="s">
        <v>1087</v>
      </c>
      <c r="E322" s="71">
        <v>5000000</v>
      </c>
      <c r="F322" s="72">
        <v>2500000</v>
      </c>
      <c r="G322" s="73" t="s">
        <v>5943</v>
      </c>
    </row>
    <row r="323" spans="1:7" ht="52.8" x14ac:dyDescent="0.3">
      <c r="A323" s="69" t="s">
        <v>5944</v>
      </c>
      <c r="B323" s="69" t="s">
        <v>5945</v>
      </c>
      <c r="C323" s="70" t="s">
        <v>1086</v>
      </c>
      <c r="D323" s="70" t="s">
        <v>4291</v>
      </c>
      <c r="E323" s="71">
        <v>3400000</v>
      </c>
      <c r="F323" s="72"/>
      <c r="G323" s="73" t="s">
        <v>5946</v>
      </c>
    </row>
    <row r="324" spans="1:7" ht="66" x14ac:dyDescent="0.3">
      <c r="A324" s="69" t="s">
        <v>5947</v>
      </c>
      <c r="B324" s="69" t="s">
        <v>4286</v>
      </c>
      <c r="C324" s="70" t="s">
        <v>1086</v>
      </c>
      <c r="D324" s="70" t="s">
        <v>1087</v>
      </c>
      <c r="E324" s="71">
        <v>3000000</v>
      </c>
      <c r="F324" s="72">
        <v>1000000</v>
      </c>
      <c r="G324" s="73" t="s">
        <v>5948</v>
      </c>
    </row>
    <row r="325" spans="1:7" ht="39.6" x14ac:dyDescent="0.3">
      <c r="A325" s="69" t="s">
        <v>5949</v>
      </c>
      <c r="B325" s="69" t="s">
        <v>5950</v>
      </c>
      <c r="C325" s="70" t="s">
        <v>1086</v>
      </c>
      <c r="D325" s="70" t="s">
        <v>5937</v>
      </c>
      <c r="E325" s="71">
        <v>4000000</v>
      </c>
      <c r="F325" s="72"/>
      <c r="G325" s="73" t="s">
        <v>5951</v>
      </c>
    </row>
    <row r="326" spans="1:7" ht="52.8" x14ac:dyDescent="0.3">
      <c r="A326" s="69" t="s">
        <v>5952</v>
      </c>
      <c r="B326" s="69" t="s">
        <v>5953</v>
      </c>
      <c r="C326" s="70" t="s">
        <v>1086</v>
      </c>
      <c r="D326" s="70" t="s">
        <v>5954</v>
      </c>
      <c r="E326" s="71">
        <v>2700000</v>
      </c>
      <c r="F326" s="72"/>
      <c r="G326" s="73" t="s">
        <v>5955</v>
      </c>
    </row>
    <row r="327" spans="1:7" ht="79.2" x14ac:dyDescent="0.3">
      <c r="A327" s="69" t="s">
        <v>5956</v>
      </c>
      <c r="B327" s="69" t="s">
        <v>5957</v>
      </c>
      <c r="C327" s="70" t="s">
        <v>1086</v>
      </c>
      <c r="D327" s="70" t="s">
        <v>1142</v>
      </c>
      <c r="E327" s="71">
        <v>2500000</v>
      </c>
      <c r="F327" s="72"/>
      <c r="G327" s="73" t="s">
        <v>5958</v>
      </c>
    </row>
    <row r="328" spans="1:7" ht="39.6" x14ac:dyDescent="0.3">
      <c r="A328" s="69" t="s">
        <v>5959</v>
      </c>
      <c r="B328" s="69" t="s">
        <v>5960</v>
      </c>
      <c r="C328" s="70" t="s">
        <v>1086</v>
      </c>
      <c r="D328" s="70" t="s">
        <v>1142</v>
      </c>
      <c r="E328" s="71">
        <v>1950000</v>
      </c>
      <c r="F328" s="72">
        <v>1000000</v>
      </c>
      <c r="G328" s="73" t="s">
        <v>5961</v>
      </c>
    </row>
    <row r="329" spans="1:7" ht="92.4" x14ac:dyDescent="0.3">
      <c r="A329" s="69" t="s">
        <v>5962</v>
      </c>
      <c r="B329" s="69" t="s">
        <v>1116</v>
      </c>
      <c r="C329" s="70" t="s">
        <v>1086</v>
      </c>
      <c r="D329" s="70" t="s">
        <v>1117</v>
      </c>
      <c r="E329" s="71">
        <v>1350000</v>
      </c>
      <c r="F329" s="72">
        <v>500000</v>
      </c>
      <c r="G329" s="73" t="s">
        <v>5963</v>
      </c>
    </row>
    <row r="330" spans="1:7" ht="92.4" x14ac:dyDescent="0.3">
      <c r="A330" s="69" t="s">
        <v>5964</v>
      </c>
      <c r="B330" s="69" t="s">
        <v>2753</v>
      </c>
      <c r="C330" s="70" t="s">
        <v>1086</v>
      </c>
      <c r="D330" s="70" t="s">
        <v>1092</v>
      </c>
      <c r="E330" s="71">
        <v>1500000</v>
      </c>
      <c r="F330" s="72">
        <v>1500000</v>
      </c>
      <c r="G330" s="73" t="s">
        <v>5965</v>
      </c>
    </row>
    <row r="331" spans="1:7" ht="66" x14ac:dyDescent="0.3">
      <c r="A331" s="69" t="s">
        <v>5966</v>
      </c>
      <c r="B331" s="69" t="s">
        <v>5967</v>
      </c>
      <c r="C331" s="70" t="s">
        <v>1086</v>
      </c>
      <c r="D331" s="70" t="s">
        <v>1122</v>
      </c>
      <c r="E331" s="71">
        <v>1500000</v>
      </c>
      <c r="F331" s="72"/>
      <c r="G331" s="73" t="s">
        <v>5968</v>
      </c>
    </row>
    <row r="332" spans="1:7" ht="66" x14ac:dyDescent="0.3">
      <c r="A332" s="69" t="s">
        <v>5969</v>
      </c>
      <c r="B332" s="69" t="s">
        <v>5970</v>
      </c>
      <c r="C332" s="70" t="s">
        <v>1086</v>
      </c>
      <c r="D332" s="70" t="s">
        <v>5971</v>
      </c>
      <c r="E332" s="71">
        <v>7526708</v>
      </c>
      <c r="F332" s="72"/>
      <c r="G332" s="73" t="s">
        <v>5972</v>
      </c>
    </row>
    <row r="333" spans="1:7" ht="39.6" x14ac:dyDescent="0.3">
      <c r="A333" s="69" t="s">
        <v>5973</v>
      </c>
      <c r="B333" s="69" t="s">
        <v>5974</v>
      </c>
      <c r="C333" s="70" t="s">
        <v>1086</v>
      </c>
      <c r="D333" s="70" t="s">
        <v>5975</v>
      </c>
      <c r="E333" s="71">
        <v>1725000</v>
      </c>
      <c r="F333" s="72">
        <v>1500000</v>
      </c>
      <c r="G333" s="73" t="s">
        <v>5976</v>
      </c>
    </row>
    <row r="334" spans="1:7" ht="52.8" x14ac:dyDescent="0.3">
      <c r="A334" s="69" t="s">
        <v>5977</v>
      </c>
      <c r="B334" s="69" t="s">
        <v>5978</v>
      </c>
      <c r="C334" s="70" t="s">
        <v>1086</v>
      </c>
      <c r="D334" s="70" t="s">
        <v>1087</v>
      </c>
      <c r="E334" s="71">
        <v>514898</v>
      </c>
      <c r="F334" s="72"/>
      <c r="G334" s="73" t="s">
        <v>5979</v>
      </c>
    </row>
    <row r="335" spans="1:7" ht="79.2" x14ac:dyDescent="0.3">
      <c r="A335" s="69" t="s">
        <v>5980</v>
      </c>
      <c r="B335" s="69" t="s">
        <v>5981</v>
      </c>
      <c r="C335" s="70" t="s">
        <v>1086</v>
      </c>
      <c r="D335" s="70" t="s">
        <v>5982</v>
      </c>
      <c r="E335" s="71">
        <v>2000000</v>
      </c>
      <c r="F335" s="72">
        <v>1000000</v>
      </c>
      <c r="G335" s="73" t="s">
        <v>5983</v>
      </c>
    </row>
    <row r="336" spans="1:7" ht="52.8" x14ac:dyDescent="0.3">
      <c r="A336" s="69" t="s">
        <v>5984</v>
      </c>
      <c r="B336" s="69" t="s">
        <v>5985</v>
      </c>
      <c r="C336" s="70" t="s">
        <v>1086</v>
      </c>
      <c r="D336" s="70" t="s">
        <v>1136</v>
      </c>
      <c r="E336" s="71">
        <v>2200000</v>
      </c>
      <c r="F336" s="72">
        <v>500000</v>
      </c>
      <c r="G336" s="73" t="s">
        <v>5986</v>
      </c>
    </row>
    <row r="337" spans="1:7" ht="79.2" x14ac:dyDescent="0.3">
      <c r="A337" s="69" t="s">
        <v>5987</v>
      </c>
      <c r="B337" s="69" t="s">
        <v>5988</v>
      </c>
      <c r="C337" s="70" t="s">
        <v>1086</v>
      </c>
      <c r="D337" s="70" t="s">
        <v>2754</v>
      </c>
      <c r="E337" s="71">
        <v>5000000</v>
      </c>
      <c r="F337" s="72">
        <v>2500000</v>
      </c>
      <c r="G337" s="73" t="s">
        <v>5989</v>
      </c>
    </row>
    <row r="338" spans="1:7" ht="66" x14ac:dyDescent="0.3">
      <c r="A338" s="69" t="s">
        <v>5990</v>
      </c>
      <c r="B338" s="69" t="s">
        <v>4267</v>
      </c>
      <c r="C338" s="70" t="s">
        <v>1086</v>
      </c>
      <c r="D338" s="80" t="s">
        <v>5991</v>
      </c>
      <c r="E338" s="71">
        <v>600000</v>
      </c>
      <c r="F338" s="72"/>
      <c r="G338" s="73" t="s">
        <v>5992</v>
      </c>
    </row>
    <row r="339" spans="1:7" ht="92.4" x14ac:dyDescent="0.3">
      <c r="A339" s="69" t="s">
        <v>5993</v>
      </c>
      <c r="B339" s="69" t="s">
        <v>5994</v>
      </c>
      <c r="C339" s="70" t="s">
        <v>1157</v>
      </c>
      <c r="D339" s="80" t="s">
        <v>5995</v>
      </c>
      <c r="E339" s="71">
        <v>2000000</v>
      </c>
      <c r="F339" s="72">
        <v>1000000</v>
      </c>
      <c r="G339" s="73" t="s">
        <v>5996</v>
      </c>
    </row>
    <row r="340" spans="1:7" ht="79.2" x14ac:dyDescent="0.3">
      <c r="A340" s="69" t="s">
        <v>5997</v>
      </c>
      <c r="B340" s="69" t="s">
        <v>5998</v>
      </c>
      <c r="C340" s="70" t="s">
        <v>1157</v>
      </c>
      <c r="D340" s="70" t="s">
        <v>5999</v>
      </c>
      <c r="E340" s="71">
        <v>500000</v>
      </c>
      <c r="F340" s="72"/>
      <c r="G340" s="73" t="s">
        <v>6000</v>
      </c>
    </row>
    <row r="341" spans="1:7" ht="79.2" x14ac:dyDescent="0.3">
      <c r="A341" s="69" t="s">
        <v>6001</v>
      </c>
      <c r="B341" s="69" t="s">
        <v>1156</v>
      </c>
      <c r="C341" s="70" t="s">
        <v>1157</v>
      </c>
      <c r="D341" s="70" t="s">
        <v>1158</v>
      </c>
      <c r="E341" s="71">
        <v>2500000</v>
      </c>
      <c r="F341" s="72">
        <v>500000</v>
      </c>
      <c r="G341" s="73" t="s">
        <v>6002</v>
      </c>
    </row>
    <row r="342" spans="1:7" ht="39.6" x14ac:dyDescent="0.3">
      <c r="A342" s="69" t="s">
        <v>6003</v>
      </c>
      <c r="B342" s="69" t="s">
        <v>6004</v>
      </c>
      <c r="C342" s="70" t="s">
        <v>1157</v>
      </c>
      <c r="D342" s="70" t="s">
        <v>6004</v>
      </c>
      <c r="E342" s="71">
        <v>500000</v>
      </c>
      <c r="F342" s="72"/>
      <c r="G342" s="73" t="s">
        <v>6005</v>
      </c>
    </row>
    <row r="343" spans="1:7" ht="52.8" x14ac:dyDescent="0.3">
      <c r="A343" s="69" t="s">
        <v>6006</v>
      </c>
      <c r="B343" s="69" t="s">
        <v>6007</v>
      </c>
      <c r="C343" s="70" t="s">
        <v>1157</v>
      </c>
      <c r="D343" s="70" t="s">
        <v>6008</v>
      </c>
      <c r="E343" s="71">
        <v>2600000</v>
      </c>
      <c r="F343" s="72"/>
      <c r="G343" s="73" t="s">
        <v>6009</v>
      </c>
    </row>
    <row r="344" spans="1:7" ht="79.2" x14ac:dyDescent="0.3">
      <c r="A344" s="69" t="s">
        <v>6010</v>
      </c>
      <c r="B344" s="69" t="s">
        <v>6011</v>
      </c>
      <c r="C344" s="70" t="s">
        <v>1157</v>
      </c>
      <c r="D344" s="70" t="s">
        <v>1158</v>
      </c>
      <c r="E344" s="71">
        <v>4000000</v>
      </c>
      <c r="F344" s="72">
        <v>2000000</v>
      </c>
      <c r="G344" s="73" t="s">
        <v>6012</v>
      </c>
    </row>
    <row r="345" spans="1:7" ht="52.8" x14ac:dyDescent="0.3">
      <c r="A345" s="69" t="s">
        <v>6013</v>
      </c>
      <c r="B345" s="69" t="s">
        <v>6014</v>
      </c>
      <c r="C345" s="70" t="s">
        <v>1178</v>
      </c>
      <c r="D345" s="70" t="s">
        <v>1188</v>
      </c>
      <c r="E345" s="71">
        <v>3000000</v>
      </c>
      <c r="F345" s="72">
        <v>3000000</v>
      </c>
      <c r="G345" s="73" t="s">
        <v>6015</v>
      </c>
    </row>
    <row r="346" spans="1:7" ht="66" x14ac:dyDescent="0.3">
      <c r="A346" s="69" t="s">
        <v>6016</v>
      </c>
      <c r="B346" s="69" t="s">
        <v>6017</v>
      </c>
      <c r="C346" s="70" t="s">
        <v>1178</v>
      </c>
      <c r="D346" s="70" t="s">
        <v>1179</v>
      </c>
      <c r="E346" s="71">
        <v>2050000</v>
      </c>
      <c r="F346" s="72">
        <v>1000000</v>
      </c>
      <c r="G346" s="73" t="s">
        <v>6018</v>
      </c>
    </row>
    <row r="347" spans="1:7" ht="52.8" x14ac:dyDescent="0.3">
      <c r="A347" s="69" t="s">
        <v>6019</v>
      </c>
      <c r="B347" s="69" t="s">
        <v>6020</v>
      </c>
      <c r="C347" s="70" t="s">
        <v>1193</v>
      </c>
      <c r="D347" s="70" t="s">
        <v>6021</v>
      </c>
      <c r="E347" s="71">
        <v>4436514</v>
      </c>
      <c r="F347" s="72">
        <v>500000</v>
      </c>
      <c r="G347" s="73" t="s">
        <v>6022</v>
      </c>
    </row>
    <row r="348" spans="1:7" ht="66" x14ac:dyDescent="0.3">
      <c r="A348" s="69" t="s">
        <v>6023</v>
      </c>
      <c r="B348" s="69" t="s">
        <v>6024</v>
      </c>
      <c r="C348" s="70" t="s">
        <v>1193</v>
      </c>
      <c r="D348" s="70" t="s">
        <v>6025</v>
      </c>
      <c r="E348" s="71">
        <v>750000</v>
      </c>
      <c r="F348" s="72">
        <v>750000</v>
      </c>
      <c r="G348" s="73" t="s">
        <v>6026</v>
      </c>
    </row>
    <row r="349" spans="1:7" ht="52.8" x14ac:dyDescent="0.3">
      <c r="A349" s="69" t="s">
        <v>2794</v>
      </c>
      <c r="B349" s="69" t="s">
        <v>2795</v>
      </c>
      <c r="C349" s="70" t="s">
        <v>1193</v>
      </c>
      <c r="D349" s="70" t="s">
        <v>1199</v>
      </c>
      <c r="E349" s="71">
        <v>1400000</v>
      </c>
      <c r="F349" s="72">
        <v>1000000</v>
      </c>
      <c r="G349" s="73" t="s">
        <v>6027</v>
      </c>
    </row>
    <row r="350" spans="1:7" ht="26.4" x14ac:dyDescent="0.3">
      <c r="A350" s="69" t="s">
        <v>6028</v>
      </c>
      <c r="B350" s="69" t="s">
        <v>6029</v>
      </c>
      <c r="C350" s="70" t="s">
        <v>1193</v>
      </c>
      <c r="D350" s="70" t="s">
        <v>6030</v>
      </c>
      <c r="E350" s="71">
        <v>2000000</v>
      </c>
      <c r="F350" s="72">
        <v>500000</v>
      </c>
      <c r="G350" s="73" t="s">
        <v>6031</v>
      </c>
    </row>
    <row r="351" spans="1:7" ht="39.6" x14ac:dyDescent="0.3">
      <c r="A351" s="69" t="s">
        <v>6032</v>
      </c>
      <c r="B351" s="69" t="s">
        <v>2804</v>
      </c>
      <c r="C351" s="70" t="s">
        <v>1193</v>
      </c>
      <c r="D351" s="70" t="s">
        <v>2805</v>
      </c>
      <c r="E351" s="71">
        <v>5000000</v>
      </c>
      <c r="F351" s="72"/>
      <c r="G351" s="73" t="s">
        <v>6033</v>
      </c>
    </row>
    <row r="352" spans="1:7" ht="66" x14ac:dyDescent="0.3">
      <c r="A352" s="69" t="s">
        <v>6034</v>
      </c>
      <c r="B352" s="69" t="s">
        <v>6035</v>
      </c>
      <c r="C352" s="70" t="s">
        <v>4354</v>
      </c>
      <c r="D352" s="70" t="s">
        <v>6036</v>
      </c>
      <c r="E352" s="71">
        <v>2048565</v>
      </c>
      <c r="F352" s="72">
        <v>1000000</v>
      </c>
      <c r="G352" s="73" t="s">
        <v>6037</v>
      </c>
    </row>
    <row r="353" spans="1:7" ht="39.6" x14ac:dyDescent="0.3">
      <c r="A353" s="69" t="s">
        <v>6038</v>
      </c>
      <c r="B353" s="69" t="s">
        <v>6039</v>
      </c>
      <c r="C353" s="70" t="s">
        <v>1211</v>
      </c>
      <c r="D353" s="70" t="s">
        <v>2814</v>
      </c>
      <c r="E353" s="71">
        <v>3000000</v>
      </c>
      <c r="F353" s="72">
        <v>1000000</v>
      </c>
      <c r="G353" s="73" t="s">
        <v>6040</v>
      </c>
    </row>
    <row r="354" spans="1:7" ht="39.6" x14ac:dyDescent="0.3">
      <c r="A354" s="69" t="s">
        <v>6041</v>
      </c>
      <c r="B354" s="69" t="s">
        <v>1210</v>
      </c>
      <c r="C354" s="70" t="s">
        <v>1211</v>
      </c>
      <c r="D354" s="70" t="s">
        <v>1212</v>
      </c>
      <c r="E354" s="71">
        <v>1000000</v>
      </c>
      <c r="F354" s="72">
        <v>1000000</v>
      </c>
      <c r="G354" s="73" t="s">
        <v>6042</v>
      </c>
    </row>
    <row r="355" spans="1:7" ht="39.6" x14ac:dyDescent="0.3">
      <c r="A355" s="69" t="s">
        <v>6043</v>
      </c>
      <c r="B355" s="69" t="s">
        <v>1210</v>
      </c>
      <c r="C355" s="70" t="s">
        <v>1211</v>
      </c>
      <c r="D355" s="70" t="s">
        <v>1212</v>
      </c>
      <c r="E355" s="71">
        <v>2000000</v>
      </c>
      <c r="F355" s="72">
        <v>2000000</v>
      </c>
      <c r="G355" s="73" t="s">
        <v>6044</v>
      </c>
    </row>
    <row r="356" spans="1:7" ht="79.2" x14ac:dyDescent="0.3">
      <c r="A356" s="69" t="s">
        <v>6045</v>
      </c>
      <c r="B356" s="69" t="s">
        <v>6046</v>
      </c>
      <c r="C356" s="70" t="s">
        <v>1211</v>
      </c>
      <c r="D356" s="70" t="s">
        <v>1222</v>
      </c>
      <c r="E356" s="71">
        <v>500000</v>
      </c>
      <c r="F356" s="72"/>
      <c r="G356" s="73" t="s">
        <v>6047</v>
      </c>
    </row>
    <row r="357" spans="1:7" ht="39.6" x14ac:dyDescent="0.3">
      <c r="A357" s="69" t="s">
        <v>6048</v>
      </c>
      <c r="B357" s="69" t="s">
        <v>2824</v>
      </c>
      <c r="C357" s="70" t="s">
        <v>1211</v>
      </c>
      <c r="D357" s="70" t="s">
        <v>1222</v>
      </c>
      <c r="E357" s="71">
        <v>3000000</v>
      </c>
      <c r="F357" s="72">
        <v>2000000</v>
      </c>
      <c r="G357" s="73" t="s">
        <v>6049</v>
      </c>
    </row>
    <row r="358" spans="1:7" ht="66" x14ac:dyDescent="0.3">
      <c r="A358" s="69" t="s">
        <v>6050</v>
      </c>
      <c r="B358" s="69" t="s">
        <v>4375</v>
      </c>
      <c r="C358" s="70" t="s">
        <v>1211</v>
      </c>
      <c r="D358" s="70" t="s">
        <v>4375</v>
      </c>
      <c r="E358" s="71">
        <v>1500000</v>
      </c>
      <c r="F358" s="72">
        <v>500000</v>
      </c>
      <c r="G358" s="73" t="s">
        <v>6051</v>
      </c>
    </row>
    <row r="359" spans="1:7" ht="39.6" x14ac:dyDescent="0.3">
      <c r="A359" s="69" t="s">
        <v>6052</v>
      </c>
      <c r="B359" s="69" t="s">
        <v>1210</v>
      </c>
      <c r="C359" s="70" t="s">
        <v>1211</v>
      </c>
      <c r="D359" s="70" t="s">
        <v>1228</v>
      </c>
      <c r="E359" s="71">
        <v>3500000</v>
      </c>
      <c r="F359" s="72"/>
      <c r="G359" s="73" t="s">
        <v>6053</v>
      </c>
    </row>
    <row r="360" spans="1:7" ht="52.8" x14ac:dyDescent="0.3">
      <c r="A360" s="69" t="s">
        <v>6054</v>
      </c>
      <c r="B360" s="69" t="s">
        <v>6055</v>
      </c>
      <c r="C360" s="70" t="s">
        <v>1211</v>
      </c>
      <c r="D360" s="70" t="s">
        <v>6056</v>
      </c>
      <c r="E360" s="71">
        <v>1000000</v>
      </c>
      <c r="F360" s="72"/>
      <c r="G360" s="73" t="s">
        <v>6057</v>
      </c>
    </row>
    <row r="361" spans="1:7" ht="66" x14ac:dyDescent="0.3">
      <c r="A361" s="69" t="s">
        <v>6058</v>
      </c>
      <c r="B361" s="69" t="s">
        <v>3766</v>
      </c>
      <c r="C361" s="70" t="s">
        <v>1248</v>
      </c>
      <c r="D361" s="70" t="s">
        <v>1269</v>
      </c>
      <c r="E361" s="71">
        <v>1000000</v>
      </c>
      <c r="F361" s="72"/>
      <c r="G361" s="73" t="s">
        <v>6059</v>
      </c>
    </row>
    <row r="362" spans="1:7" ht="79.2" x14ac:dyDescent="0.3">
      <c r="A362" s="69" t="s">
        <v>6060</v>
      </c>
      <c r="B362" s="69" t="s">
        <v>6061</v>
      </c>
      <c r="C362" s="70" t="s">
        <v>1248</v>
      </c>
      <c r="D362" s="70" t="s">
        <v>1314</v>
      </c>
      <c r="E362" s="71">
        <v>3500000</v>
      </c>
      <c r="F362" s="72"/>
      <c r="G362" s="73" t="s">
        <v>6062</v>
      </c>
    </row>
    <row r="363" spans="1:7" ht="79.2" x14ac:dyDescent="0.3">
      <c r="A363" s="69" t="s">
        <v>6063</v>
      </c>
      <c r="B363" s="69" t="s">
        <v>6064</v>
      </c>
      <c r="C363" s="70" t="s">
        <v>1248</v>
      </c>
      <c r="D363" s="70" t="s">
        <v>1279</v>
      </c>
      <c r="E363" s="71">
        <v>380000</v>
      </c>
      <c r="F363" s="72"/>
      <c r="G363" s="73" t="s">
        <v>6065</v>
      </c>
    </row>
    <row r="364" spans="1:7" ht="66" x14ac:dyDescent="0.3">
      <c r="A364" s="69" t="s">
        <v>6066</v>
      </c>
      <c r="B364" s="69" t="s">
        <v>6067</v>
      </c>
      <c r="C364" s="70" t="s">
        <v>1248</v>
      </c>
      <c r="D364" s="70" t="s">
        <v>6068</v>
      </c>
      <c r="E364" s="71">
        <v>2000000</v>
      </c>
      <c r="F364" s="72"/>
      <c r="G364" s="73" t="s">
        <v>6069</v>
      </c>
    </row>
    <row r="365" spans="1:7" ht="52.8" x14ac:dyDescent="0.3">
      <c r="A365" s="69" t="s">
        <v>6070</v>
      </c>
      <c r="B365" s="69" t="s">
        <v>6071</v>
      </c>
      <c r="C365" s="70" t="s">
        <v>1248</v>
      </c>
      <c r="D365" s="70" t="s">
        <v>6072</v>
      </c>
      <c r="E365" s="71">
        <v>2300000</v>
      </c>
      <c r="F365" s="72"/>
      <c r="G365" s="73" t="s">
        <v>6073</v>
      </c>
    </row>
    <row r="366" spans="1:7" ht="79.2" x14ac:dyDescent="0.3">
      <c r="A366" s="69" t="s">
        <v>6074</v>
      </c>
      <c r="B366" s="69" t="s">
        <v>6075</v>
      </c>
      <c r="C366" s="70" t="s">
        <v>1248</v>
      </c>
      <c r="D366" s="70" t="s">
        <v>1255</v>
      </c>
      <c r="E366" s="71">
        <v>3000000</v>
      </c>
      <c r="F366" s="72"/>
      <c r="G366" s="73" t="s">
        <v>6076</v>
      </c>
    </row>
    <row r="367" spans="1:7" ht="66" x14ac:dyDescent="0.3">
      <c r="A367" s="69" t="s">
        <v>6077</v>
      </c>
      <c r="B367" s="69" t="s">
        <v>6078</v>
      </c>
      <c r="C367" s="70" t="s">
        <v>1248</v>
      </c>
      <c r="D367" s="70" t="s">
        <v>1306</v>
      </c>
      <c r="E367" s="71">
        <v>6488350</v>
      </c>
      <c r="F367" s="72">
        <v>2000000</v>
      </c>
      <c r="G367" s="73" t="s">
        <v>6079</v>
      </c>
    </row>
    <row r="368" spans="1:7" ht="92.4" x14ac:dyDescent="0.3">
      <c r="A368" s="69" t="s">
        <v>6080</v>
      </c>
      <c r="B368" s="69" t="s">
        <v>6081</v>
      </c>
      <c r="C368" s="70" t="s">
        <v>1248</v>
      </c>
      <c r="D368" s="70" t="s">
        <v>1288</v>
      </c>
      <c r="E368" s="71">
        <v>6000000</v>
      </c>
      <c r="F368" s="72">
        <v>1000000</v>
      </c>
      <c r="G368" s="73" t="s">
        <v>6082</v>
      </c>
    </row>
    <row r="369" spans="1:7" ht="52.8" x14ac:dyDescent="0.3">
      <c r="A369" s="69" t="s">
        <v>6083</v>
      </c>
      <c r="B369" s="69" t="s">
        <v>6084</v>
      </c>
      <c r="C369" s="70" t="s">
        <v>1248</v>
      </c>
      <c r="D369" s="70" t="s">
        <v>1279</v>
      </c>
      <c r="E369" s="71">
        <v>5000000</v>
      </c>
      <c r="F369" s="72">
        <v>1000000</v>
      </c>
      <c r="G369" s="73" t="s">
        <v>6085</v>
      </c>
    </row>
    <row r="370" spans="1:7" ht="39.6" x14ac:dyDescent="0.3">
      <c r="A370" s="69" t="s">
        <v>6086</v>
      </c>
      <c r="B370" s="69" t="s">
        <v>2928</v>
      </c>
      <c r="C370" s="70" t="s">
        <v>1248</v>
      </c>
      <c r="D370" s="70" t="s">
        <v>1288</v>
      </c>
      <c r="E370" s="71">
        <v>1000000</v>
      </c>
      <c r="F370" s="72">
        <v>1000000</v>
      </c>
      <c r="G370" s="73" t="s">
        <v>6087</v>
      </c>
    </row>
    <row r="371" spans="1:7" ht="52.8" x14ac:dyDescent="0.3">
      <c r="A371" s="69" t="s">
        <v>6088</v>
      </c>
      <c r="B371" s="69" t="s">
        <v>6089</v>
      </c>
      <c r="C371" s="70" t="s">
        <v>1248</v>
      </c>
      <c r="D371" s="70" t="s">
        <v>6090</v>
      </c>
      <c r="E371" s="71">
        <v>500000</v>
      </c>
      <c r="F371" s="72"/>
      <c r="G371" s="73" t="s">
        <v>6091</v>
      </c>
    </row>
    <row r="372" spans="1:7" ht="39.6" x14ac:dyDescent="0.3">
      <c r="A372" s="69" t="s">
        <v>6092</v>
      </c>
      <c r="B372" s="69" t="s">
        <v>4382</v>
      </c>
      <c r="C372" s="70" t="s">
        <v>1248</v>
      </c>
      <c r="D372" s="70" t="s">
        <v>2845</v>
      </c>
      <c r="E372" s="71">
        <v>1404165</v>
      </c>
      <c r="F372" s="72"/>
      <c r="G372" s="73" t="s">
        <v>6093</v>
      </c>
    </row>
    <row r="373" spans="1:7" ht="52.8" x14ac:dyDescent="0.3">
      <c r="A373" s="69" t="s">
        <v>6094</v>
      </c>
      <c r="B373" s="69" t="s">
        <v>6095</v>
      </c>
      <c r="C373" s="70" t="s">
        <v>1248</v>
      </c>
      <c r="D373" s="70" t="s">
        <v>2849</v>
      </c>
      <c r="E373" s="71">
        <v>2500000</v>
      </c>
      <c r="F373" s="72"/>
      <c r="G373" s="73" t="s">
        <v>6096</v>
      </c>
    </row>
    <row r="374" spans="1:7" ht="66" x14ac:dyDescent="0.3">
      <c r="A374" s="69" t="s">
        <v>6097</v>
      </c>
      <c r="B374" s="69" t="s">
        <v>6098</v>
      </c>
      <c r="C374" s="70" t="s">
        <v>1248</v>
      </c>
      <c r="D374" s="70" t="s">
        <v>6099</v>
      </c>
      <c r="E374" s="71">
        <v>2500000</v>
      </c>
      <c r="F374" s="72">
        <v>2500000</v>
      </c>
      <c r="G374" s="73" t="s">
        <v>6100</v>
      </c>
    </row>
    <row r="375" spans="1:7" ht="79.2" x14ac:dyDescent="0.3">
      <c r="A375" s="69" t="s">
        <v>6101</v>
      </c>
      <c r="B375" s="69" t="s">
        <v>6102</v>
      </c>
      <c r="C375" s="70" t="s">
        <v>1248</v>
      </c>
      <c r="D375" s="70" t="s">
        <v>6103</v>
      </c>
      <c r="E375" s="71">
        <v>500000</v>
      </c>
      <c r="F375" s="72"/>
      <c r="G375" s="73" t="s">
        <v>6104</v>
      </c>
    </row>
    <row r="376" spans="1:7" ht="66" x14ac:dyDescent="0.3">
      <c r="A376" s="69" t="s">
        <v>6105</v>
      </c>
      <c r="B376" s="69" t="s">
        <v>3002</v>
      </c>
      <c r="C376" s="70" t="s">
        <v>1248</v>
      </c>
      <c r="D376" s="70" t="s">
        <v>6106</v>
      </c>
      <c r="E376" s="71">
        <v>3500000</v>
      </c>
      <c r="F376" s="72">
        <v>2000000</v>
      </c>
      <c r="G376" s="73" t="s">
        <v>6107</v>
      </c>
    </row>
    <row r="377" spans="1:7" ht="79.2" x14ac:dyDescent="0.3">
      <c r="A377" s="69" t="s">
        <v>6108</v>
      </c>
      <c r="B377" s="69" t="s">
        <v>6109</v>
      </c>
      <c r="C377" s="70" t="s">
        <v>1248</v>
      </c>
      <c r="D377" s="70" t="s">
        <v>6109</v>
      </c>
      <c r="E377" s="71">
        <v>5326867</v>
      </c>
      <c r="F377" s="72">
        <v>1000000</v>
      </c>
      <c r="G377" s="73" t="s">
        <v>6110</v>
      </c>
    </row>
    <row r="378" spans="1:7" ht="79.2" x14ac:dyDescent="0.3">
      <c r="A378" s="69" t="s">
        <v>6111</v>
      </c>
      <c r="B378" s="69" t="s">
        <v>6112</v>
      </c>
      <c r="C378" s="70" t="s">
        <v>1248</v>
      </c>
      <c r="D378" s="70" t="s">
        <v>2841</v>
      </c>
      <c r="E378" s="71">
        <v>1000000</v>
      </c>
      <c r="F378" s="72">
        <v>1000000</v>
      </c>
      <c r="G378" s="73" t="s">
        <v>6113</v>
      </c>
    </row>
    <row r="379" spans="1:7" ht="92.4" x14ac:dyDescent="0.3">
      <c r="A379" s="69" t="s">
        <v>6114</v>
      </c>
      <c r="B379" s="69" t="s">
        <v>6115</v>
      </c>
      <c r="C379" s="70" t="s">
        <v>1248</v>
      </c>
      <c r="D379" s="70" t="s">
        <v>6103</v>
      </c>
      <c r="E379" s="71">
        <v>2500000</v>
      </c>
      <c r="F379" s="72">
        <v>1000000</v>
      </c>
      <c r="G379" s="73" t="s">
        <v>6116</v>
      </c>
    </row>
    <row r="380" spans="1:7" ht="52.8" x14ac:dyDescent="0.3">
      <c r="A380" s="69" t="s">
        <v>6117</v>
      </c>
      <c r="B380" s="69" t="s">
        <v>6118</v>
      </c>
      <c r="C380" s="70" t="s">
        <v>1248</v>
      </c>
      <c r="D380" s="70" t="s">
        <v>2845</v>
      </c>
      <c r="E380" s="71">
        <v>15000000</v>
      </c>
      <c r="F380" s="72">
        <v>1000000</v>
      </c>
      <c r="G380" s="73" t="s">
        <v>6119</v>
      </c>
    </row>
    <row r="381" spans="1:7" ht="92.4" x14ac:dyDescent="0.3">
      <c r="A381" s="69" t="s">
        <v>6120</v>
      </c>
      <c r="B381" s="69" t="s">
        <v>6121</v>
      </c>
      <c r="C381" s="70" t="s">
        <v>1248</v>
      </c>
      <c r="D381" s="70" t="s">
        <v>6122</v>
      </c>
      <c r="E381" s="71">
        <v>1500000</v>
      </c>
      <c r="F381" s="72">
        <v>1000000</v>
      </c>
      <c r="G381" s="73" t="s">
        <v>6123</v>
      </c>
    </row>
    <row r="382" spans="1:7" ht="52.8" x14ac:dyDescent="0.3">
      <c r="A382" s="69" t="s">
        <v>6124</v>
      </c>
      <c r="B382" s="69" t="s">
        <v>6125</v>
      </c>
      <c r="C382" s="70" t="s">
        <v>1248</v>
      </c>
      <c r="D382" s="70" t="s">
        <v>6126</v>
      </c>
      <c r="E382" s="71">
        <v>1000000</v>
      </c>
      <c r="F382" s="72">
        <v>1000000</v>
      </c>
      <c r="G382" s="73" t="s">
        <v>6127</v>
      </c>
    </row>
    <row r="383" spans="1:7" ht="52.8" x14ac:dyDescent="0.3">
      <c r="A383" s="69" t="s">
        <v>6128</v>
      </c>
      <c r="B383" s="69" t="s">
        <v>6128</v>
      </c>
      <c r="C383" s="70" t="s">
        <v>1248</v>
      </c>
      <c r="D383" s="70" t="s">
        <v>6129</v>
      </c>
      <c r="E383" s="71">
        <v>631231</v>
      </c>
      <c r="F383" s="72">
        <v>600000</v>
      </c>
      <c r="G383" s="73" t="s">
        <v>6130</v>
      </c>
    </row>
    <row r="384" spans="1:7" ht="66" x14ac:dyDescent="0.3">
      <c r="A384" s="69" t="s">
        <v>6131</v>
      </c>
      <c r="B384" s="69" t="s">
        <v>4421</v>
      </c>
      <c r="C384" s="70" t="s">
        <v>1248</v>
      </c>
      <c r="D384" s="70" t="s">
        <v>1269</v>
      </c>
      <c r="E384" s="71">
        <v>3367500</v>
      </c>
      <c r="F384" s="72">
        <v>1000000</v>
      </c>
      <c r="G384" s="73" t="s">
        <v>6132</v>
      </c>
    </row>
    <row r="385" spans="1:7" ht="92.4" x14ac:dyDescent="0.3">
      <c r="A385" s="69" t="s">
        <v>6133</v>
      </c>
      <c r="B385" s="69" t="s">
        <v>1298</v>
      </c>
      <c r="C385" s="70" t="s">
        <v>1248</v>
      </c>
      <c r="D385" s="70" t="s">
        <v>1298</v>
      </c>
      <c r="E385" s="71">
        <v>526900</v>
      </c>
      <c r="F385" s="72"/>
      <c r="G385" s="73" t="s">
        <v>6134</v>
      </c>
    </row>
    <row r="386" spans="1:7" ht="105.6" x14ac:dyDescent="0.3">
      <c r="A386" s="69" t="s">
        <v>6135</v>
      </c>
      <c r="B386" s="69" t="s">
        <v>6136</v>
      </c>
      <c r="C386" s="70" t="s">
        <v>1248</v>
      </c>
      <c r="D386" s="70" t="s">
        <v>6103</v>
      </c>
      <c r="E386" s="71">
        <v>2800000</v>
      </c>
      <c r="F386" s="72">
        <v>1000000</v>
      </c>
      <c r="G386" s="73" t="s">
        <v>6137</v>
      </c>
    </row>
    <row r="387" spans="1:7" ht="79.2" x14ac:dyDescent="0.3">
      <c r="A387" s="69" t="s">
        <v>6138</v>
      </c>
      <c r="B387" s="69" t="s">
        <v>6138</v>
      </c>
      <c r="C387" s="70" t="s">
        <v>1248</v>
      </c>
      <c r="D387" s="70" t="s">
        <v>1279</v>
      </c>
      <c r="E387" s="71">
        <v>3000000</v>
      </c>
      <c r="F387" s="72"/>
      <c r="G387" s="73" t="s">
        <v>6139</v>
      </c>
    </row>
    <row r="388" spans="1:7" ht="66" x14ac:dyDescent="0.3">
      <c r="A388" s="69" t="s">
        <v>6140</v>
      </c>
      <c r="B388" s="69" t="s">
        <v>1287</v>
      </c>
      <c r="C388" s="70" t="s">
        <v>1248</v>
      </c>
      <c r="D388" s="70" t="s">
        <v>1288</v>
      </c>
      <c r="E388" s="71">
        <v>750000</v>
      </c>
      <c r="F388" s="72">
        <v>750000</v>
      </c>
      <c r="G388" s="73" t="s">
        <v>6141</v>
      </c>
    </row>
    <row r="389" spans="1:7" ht="52.8" x14ac:dyDescent="0.3">
      <c r="A389" s="69" t="s">
        <v>6142</v>
      </c>
      <c r="B389" s="69" t="s">
        <v>6143</v>
      </c>
      <c r="C389" s="70" t="s">
        <v>1248</v>
      </c>
      <c r="D389" s="70" t="s">
        <v>1249</v>
      </c>
      <c r="E389" s="71">
        <v>6000000</v>
      </c>
      <c r="F389" s="72">
        <v>1000000</v>
      </c>
      <c r="G389" s="73" t="s">
        <v>6144</v>
      </c>
    </row>
    <row r="390" spans="1:7" ht="79.2" x14ac:dyDescent="0.3">
      <c r="A390" s="69" t="s">
        <v>6145</v>
      </c>
      <c r="B390" s="69" t="s">
        <v>6068</v>
      </c>
      <c r="C390" s="70" t="s">
        <v>1248</v>
      </c>
      <c r="D390" s="70" t="s">
        <v>6129</v>
      </c>
      <c r="E390" s="71">
        <v>2000000</v>
      </c>
      <c r="F390" s="72">
        <v>1000000</v>
      </c>
      <c r="G390" s="73" t="s">
        <v>6146</v>
      </c>
    </row>
    <row r="391" spans="1:7" ht="52.8" x14ac:dyDescent="0.3">
      <c r="A391" s="69" t="s">
        <v>6147</v>
      </c>
      <c r="B391" s="69" t="s">
        <v>6090</v>
      </c>
      <c r="C391" s="70" t="s">
        <v>1248</v>
      </c>
      <c r="D391" s="70" t="s">
        <v>6090</v>
      </c>
      <c r="E391" s="71">
        <v>1100000</v>
      </c>
      <c r="F391" s="72"/>
      <c r="G391" s="73" t="s">
        <v>6148</v>
      </c>
    </row>
    <row r="392" spans="1:7" ht="52.8" x14ac:dyDescent="0.3">
      <c r="A392" s="69" t="s">
        <v>6149</v>
      </c>
      <c r="B392" s="69" t="s">
        <v>6150</v>
      </c>
      <c r="C392" s="70" t="s">
        <v>1248</v>
      </c>
      <c r="D392" s="70" t="s">
        <v>1279</v>
      </c>
      <c r="E392" s="71">
        <v>1500000</v>
      </c>
      <c r="F392" s="72"/>
      <c r="G392" s="73" t="s">
        <v>6151</v>
      </c>
    </row>
    <row r="393" spans="1:7" ht="66" x14ac:dyDescent="0.3">
      <c r="A393" s="69" t="s">
        <v>6152</v>
      </c>
      <c r="B393" s="69" t="s">
        <v>6153</v>
      </c>
      <c r="C393" s="70" t="s">
        <v>1248</v>
      </c>
      <c r="D393" s="70" t="s">
        <v>1298</v>
      </c>
      <c r="E393" s="71">
        <v>1000000</v>
      </c>
      <c r="F393" s="72">
        <v>750000</v>
      </c>
      <c r="G393" s="73" t="s">
        <v>6154</v>
      </c>
    </row>
    <row r="394" spans="1:7" ht="79.2" x14ac:dyDescent="0.3">
      <c r="A394" s="69" t="s">
        <v>6155</v>
      </c>
      <c r="B394" s="69" t="s">
        <v>6156</v>
      </c>
      <c r="C394" s="70" t="s">
        <v>1248</v>
      </c>
      <c r="D394" s="70" t="s">
        <v>6103</v>
      </c>
      <c r="E394" s="71">
        <v>989775</v>
      </c>
      <c r="F394" s="72">
        <v>500000</v>
      </c>
      <c r="G394" s="73" t="s">
        <v>6157</v>
      </c>
    </row>
    <row r="395" spans="1:7" ht="39.6" x14ac:dyDescent="0.3">
      <c r="A395" s="69" t="s">
        <v>6158</v>
      </c>
      <c r="B395" s="69" t="s">
        <v>6159</v>
      </c>
      <c r="C395" s="70" t="s">
        <v>1325</v>
      </c>
      <c r="D395" s="70" t="s">
        <v>1326</v>
      </c>
      <c r="E395" s="71">
        <v>5000000</v>
      </c>
      <c r="F395" s="72">
        <v>2250000</v>
      </c>
      <c r="G395" s="73" t="s">
        <v>6160</v>
      </c>
    </row>
    <row r="396" spans="1:7" ht="79.2" x14ac:dyDescent="0.3">
      <c r="A396" s="69" t="s">
        <v>6161</v>
      </c>
      <c r="B396" s="69" t="s">
        <v>2882</v>
      </c>
      <c r="C396" s="70" t="s">
        <v>1325</v>
      </c>
      <c r="D396" s="70" t="s">
        <v>1348</v>
      </c>
      <c r="E396" s="71">
        <v>5500000</v>
      </c>
      <c r="F396" s="72">
        <v>3500000</v>
      </c>
      <c r="G396" s="73" t="s">
        <v>6162</v>
      </c>
    </row>
    <row r="397" spans="1:7" ht="66" x14ac:dyDescent="0.3">
      <c r="A397" s="69" t="s">
        <v>6163</v>
      </c>
      <c r="B397" s="69" t="s">
        <v>6164</v>
      </c>
      <c r="C397" s="70" t="s">
        <v>1325</v>
      </c>
      <c r="D397" s="70" t="s">
        <v>1348</v>
      </c>
      <c r="E397" s="71">
        <v>5000000</v>
      </c>
      <c r="F397" s="72">
        <v>250000</v>
      </c>
      <c r="G397" s="73" t="s">
        <v>6165</v>
      </c>
    </row>
    <row r="398" spans="1:7" ht="79.2" x14ac:dyDescent="0.3">
      <c r="A398" s="69" t="s">
        <v>6166</v>
      </c>
      <c r="B398" s="69" t="s">
        <v>1324</v>
      </c>
      <c r="C398" s="70" t="s">
        <v>1325</v>
      </c>
      <c r="D398" s="70" t="s">
        <v>1326</v>
      </c>
      <c r="E398" s="71">
        <v>1000000</v>
      </c>
      <c r="F398" s="72">
        <v>1000000</v>
      </c>
      <c r="G398" s="73" t="s">
        <v>6167</v>
      </c>
    </row>
    <row r="399" spans="1:7" ht="79.2" x14ac:dyDescent="0.3">
      <c r="A399" s="69" t="s">
        <v>6168</v>
      </c>
      <c r="B399" s="69" t="s">
        <v>6169</v>
      </c>
      <c r="C399" s="70" t="s">
        <v>1325</v>
      </c>
      <c r="D399" s="70" t="s">
        <v>1326</v>
      </c>
      <c r="E399" s="71">
        <v>7000000</v>
      </c>
      <c r="F399" s="72"/>
      <c r="G399" s="73" t="s">
        <v>6170</v>
      </c>
    </row>
    <row r="400" spans="1:7" ht="79.2" x14ac:dyDescent="0.3">
      <c r="A400" s="69" t="s">
        <v>6171</v>
      </c>
      <c r="B400" s="69" t="s">
        <v>6172</v>
      </c>
      <c r="C400" s="70" t="s">
        <v>1325</v>
      </c>
      <c r="D400" s="70" t="s">
        <v>1326</v>
      </c>
      <c r="E400" s="71">
        <v>5000000</v>
      </c>
      <c r="F400" s="72"/>
      <c r="G400" s="73" t="s">
        <v>6173</v>
      </c>
    </row>
    <row r="401" spans="1:7" ht="52.8" x14ac:dyDescent="0.3">
      <c r="A401" s="69" t="s">
        <v>6174</v>
      </c>
      <c r="B401" s="69" t="s">
        <v>6175</v>
      </c>
      <c r="C401" s="70" t="s">
        <v>1325</v>
      </c>
      <c r="D401" s="70" t="s">
        <v>1348</v>
      </c>
      <c r="E401" s="71">
        <v>2000000</v>
      </c>
      <c r="F401" s="72">
        <v>1000000</v>
      </c>
      <c r="G401" s="73" t="s">
        <v>6176</v>
      </c>
    </row>
    <row r="402" spans="1:7" ht="92.4" x14ac:dyDescent="0.3">
      <c r="A402" s="69" t="s">
        <v>6177</v>
      </c>
      <c r="B402" s="69" t="s">
        <v>6178</v>
      </c>
      <c r="C402" s="70" t="s">
        <v>1325</v>
      </c>
      <c r="D402" s="70" t="s">
        <v>1336</v>
      </c>
      <c r="E402" s="71">
        <v>5000000</v>
      </c>
      <c r="F402" s="72">
        <v>1500000</v>
      </c>
      <c r="G402" s="73" t="s">
        <v>6179</v>
      </c>
    </row>
    <row r="403" spans="1:7" ht="66" x14ac:dyDescent="0.3">
      <c r="A403" s="69" t="s">
        <v>6180</v>
      </c>
      <c r="B403" s="69" t="s">
        <v>6181</v>
      </c>
      <c r="C403" s="70" t="s">
        <v>1325</v>
      </c>
      <c r="D403" s="70" t="s">
        <v>1326</v>
      </c>
      <c r="E403" s="71">
        <v>1473250</v>
      </c>
      <c r="F403" s="72"/>
      <c r="G403" s="73" t="s">
        <v>6182</v>
      </c>
    </row>
    <row r="404" spans="1:7" ht="52.8" x14ac:dyDescent="0.3">
      <c r="A404" s="69" t="s">
        <v>6183</v>
      </c>
      <c r="B404" s="69" t="s">
        <v>4490</v>
      </c>
      <c r="C404" s="70" t="s">
        <v>6184</v>
      </c>
      <c r="D404" s="70" t="s">
        <v>6185</v>
      </c>
      <c r="E404" s="71">
        <v>4000000</v>
      </c>
      <c r="F404" s="72">
        <v>1000000</v>
      </c>
      <c r="G404" s="73" t="s">
        <v>6186</v>
      </c>
    </row>
    <row r="405" spans="1:7" ht="92.4" x14ac:dyDescent="0.3">
      <c r="A405" s="69" t="s">
        <v>6187</v>
      </c>
      <c r="B405" s="69" t="s">
        <v>6188</v>
      </c>
      <c r="C405" s="70" t="s">
        <v>2903</v>
      </c>
      <c r="D405" s="70" t="s">
        <v>6189</v>
      </c>
      <c r="E405" s="71">
        <v>3000000</v>
      </c>
      <c r="F405" s="72">
        <v>500000</v>
      </c>
      <c r="G405" s="73" t="s">
        <v>6190</v>
      </c>
    </row>
    <row r="406" spans="1:7" ht="39.6" x14ac:dyDescent="0.3">
      <c r="A406" s="69" t="s">
        <v>6191</v>
      </c>
      <c r="B406" s="69" t="s">
        <v>4485</v>
      </c>
      <c r="C406" s="70" t="s">
        <v>2903</v>
      </c>
      <c r="D406" s="70" t="s">
        <v>6189</v>
      </c>
      <c r="E406" s="71">
        <v>1500000</v>
      </c>
      <c r="F406" s="72">
        <v>1500000</v>
      </c>
      <c r="G406" s="73" t="s">
        <v>6192</v>
      </c>
    </row>
    <row r="407" spans="1:7" ht="66" x14ac:dyDescent="0.3">
      <c r="A407" s="69" t="s">
        <v>4495</v>
      </c>
      <c r="B407" s="69" t="s">
        <v>6193</v>
      </c>
      <c r="C407" s="70" t="s">
        <v>2903</v>
      </c>
      <c r="D407" s="70" t="s">
        <v>4497</v>
      </c>
      <c r="E407" s="71">
        <v>1000000</v>
      </c>
      <c r="F407" s="72">
        <v>1000000</v>
      </c>
      <c r="G407" s="73" t="s">
        <v>6194</v>
      </c>
    </row>
    <row r="408" spans="1:7" ht="39.6" x14ac:dyDescent="0.3">
      <c r="A408" s="69" t="s">
        <v>6195</v>
      </c>
      <c r="B408" s="69" t="s">
        <v>6196</v>
      </c>
      <c r="C408" s="70" t="s">
        <v>1367</v>
      </c>
      <c r="D408" s="70" t="s">
        <v>6197</v>
      </c>
      <c r="E408" s="71">
        <v>500000</v>
      </c>
      <c r="F408" s="72">
        <v>500000</v>
      </c>
      <c r="G408" s="73" t="s">
        <v>6198</v>
      </c>
    </row>
    <row r="409" spans="1:7" ht="52.8" x14ac:dyDescent="0.3">
      <c r="A409" s="69" t="s">
        <v>6199</v>
      </c>
      <c r="B409" s="69" t="s">
        <v>6200</v>
      </c>
      <c r="C409" s="70" t="s">
        <v>1367</v>
      </c>
      <c r="D409" s="70" t="s">
        <v>495</v>
      </c>
      <c r="E409" s="71">
        <v>1500000</v>
      </c>
      <c r="F409" s="72"/>
      <c r="G409" s="73" t="s">
        <v>6201</v>
      </c>
    </row>
    <row r="410" spans="1:7" ht="79.2" x14ac:dyDescent="0.3">
      <c r="A410" s="69" t="s">
        <v>6202</v>
      </c>
      <c r="B410" s="69" t="s">
        <v>6203</v>
      </c>
      <c r="C410" s="70" t="s">
        <v>1373</v>
      </c>
      <c r="D410" s="70" t="s">
        <v>1374</v>
      </c>
      <c r="E410" s="71">
        <v>13665000</v>
      </c>
      <c r="F410" s="72">
        <v>2000000</v>
      </c>
      <c r="G410" s="73" t="s">
        <v>6204</v>
      </c>
    </row>
    <row r="411" spans="1:7" ht="79.2" x14ac:dyDescent="0.3">
      <c r="A411" s="69" t="s">
        <v>6205</v>
      </c>
      <c r="B411" s="69" t="s">
        <v>1379</v>
      </c>
      <c r="C411" s="70" t="s">
        <v>1373</v>
      </c>
      <c r="D411" s="70" t="s">
        <v>1374</v>
      </c>
      <c r="E411" s="71">
        <v>4500000</v>
      </c>
      <c r="F411" s="72"/>
      <c r="G411" s="73" t="s">
        <v>6206</v>
      </c>
    </row>
    <row r="412" spans="1:7" ht="52.8" x14ac:dyDescent="0.3">
      <c r="A412" s="69" t="s">
        <v>6207</v>
      </c>
      <c r="B412" s="69" t="s">
        <v>6208</v>
      </c>
      <c r="C412" s="70" t="s">
        <v>1373</v>
      </c>
      <c r="D412" s="70" t="s">
        <v>1374</v>
      </c>
      <c r="E412" s="71">
        <v>4351080</v>
      </c>
      <c r="F412" s="72"/>
      <c r="G412" s="73" t="s">
        <v>6209</v>
      </c>
    </row>
    <row r="413" spans="1:7" ht="79.2" x14ac:dyDescent="0.3">
      <c r="A413" s="69" t="s">
        <v>6210</v>
      </c>
      <c r="B413" s="69" t="s">
        <v>6211</v>
      </c>
      <c r="C413" s="70" t="s">
        <v>1373</v>
      </c>
      <c r="D413" s="70" t="s">
        <v>1374</v>
      </c>
      <c r="E413" s="71">
        <v>10000000</v>
      </c>
      <c r="F413" s="72">
        <v>4000000</v>
      </c>
      <c r="G413" s="73" t="s">
        <v>6212</v>
      </c>
    </row>
    <row r="414" spans="1:7" ht="66" x14ac:dyDescent="0.3">
      <c r="A414" s="69" t="s">
        <v>6213</v>
      </c>
      <c r="B414" s="69" t="s">
        <v>6214</v>
      </c>
      <c r="C414" s="70" t="s">
        <v>1373</v>
      </c>
      <c r="D414" s="70" t="s">
        <v>1374</v>
      </c>
      <c r="E414" s="71">
        <v>3500000</v>
      </c>
      <c r="F414" s="72">
        <v>3000000</v>
      </c>
      <c r="G414" s="73" t="s">
        <v>6215</v>
      </c>
    </row>
    <row r="415" spans="1:7" ht="66" x14ac:dyDescent="0.3">
      <c r="A415" s="69" t="s">
        <v>6216</v>
      </c>
      <c r="B415" s="69" t="s">
        <v>6217</v>
      </c>
      <c r="C415" s="70" t="s">
        <v>1373</v>
      </c>
      <c r="D415" s="70" t="s">
        <v>1374</v>
      </c>
      <c r="E415" s="71">
        <v>2500000</v>
      </c>
      <c r="F415" s="72">
        <v>500000</v>
      </c>
      <c r="G415" s="73" t="s">
        <v>6218</v>
      </c>
    </row>
    <row r="416" spans="1:7" ht="52.8" x14ac:dyDescent="0.3">
      <c r="A416" s="69" t="s">
        <v>6219</v>
      </c>
      <c r="B416" s="69" t="s">
        <v>6220</v>
      </c>
      <c r="C416" s="70" t="s">
        <v>1373</v>
      </c>
      <c r="D416" s="70" t="s">
        <v>1374</v>
      </c>
      <c r="E416" s="71">
        <v>6500000</v>
      </c>
      <c r="F416" s="72"/>
      <c r="G416" s="73" t="s">
        <v>6221</v>
      </c>
    </row>
    <row r="417" spans="1:7" ht="66" x14ac:dyDescent="0.3">
      <c r="A417" s="69" t="s">
        <v>6222</v>
      </c>
      <c r="B417" s="69" t="s">
        <v>4815</v>
      </c>
      <c r="C417" s="70" t="s">
        <v>1373</v>
      </c>
      <c r="D417" s="70" t="s">
        <v>1374</v>
      </c>
      <c r="E417" s="71">
        <v>3743198</v>
      </c>
      <c r="F417" s="72">
        <v>1250000</v>
      </c>
      <c r="G417" s="73" t="s">
        <v>6223</v>
      </c>
    </row>
    <row r="418" spans="1:7" ht="39.6" x14ac:dyDescent="0.3">
      <c r="A418" s="69" t="s">
        <v>6224</v>
      </c>
      <c r="B418" s="69" t="s">
        <v>6225</v>
      </c>
      <c r="C418" s="70" t="s">
        <v>1373</v>
      </c>
      <c r="D418" s="70" t="s">
        <v>1374</v>
      </c>
      <c r="E418" s="71">
        <v>7500000</v>
      </c>
      <c r="F418" s="72"/>
      <c r="G418" s="73" t="s">
        <v>6226</v>
      </c>
    </row>
    <row r="419" spans="1:7" ht="79.2" x14ac:dyDescent="0.3">
      <c r="A419" s="69" t="s">
        <v>6227</v>
      </c>
      <c r="B419" s="69" t="s">
        <v>6228</v>
      </c>
      <c r="C419" s="70" t="s">
        <v>1373</v>
      </c>
      <c r="D419" s="70" t="s">
        <v>1374</v>
      </c>
      <c r="E419" s="71">
        <v>1000000</v>
      </c>
      <c r="F419" s="72">
        <v>500000</v>
      </c>
      <c r="G419" s="73" t="s">
        <v>6229</v>
      </c>
    </row>
    <row r="420" spans="1:7" ht="52.8" x14ac:dyDescent="0.3">
      <c r="A420" s="69" t="s">
        <v>6230</v>
      </c>
      <c r="B420" s="69" t="s">
        <v>4542</v>
      </c>
      <c r="C420" s="70" t="s">
        <v>1373</v>
      </c>
      <c r="D420" s="70" t="s">
        <v>1374</v>
      </c>
      <c r="E420" s="71">
        <v>5000000</v>
      </c>
      <c r="F420" s="72">
        <v>1000000</v>
      </c>
      <c r="G420" s="73" t="s">
        <v>6231</v>
      </c>
    </row>
    <row r="421" spans="1:7" ht="79.2" x14ac:dyDescent="0.3">
      <c r="A421" s="69" t="s">
        <v>6232</v>
      </c>
      <c r="B421" s="69" t="s">
        <v>6233</v>
      </c>
      <c r="C421" s="70" t="s">
        <v>1373</v>
      </c>
      <c r="D421" s="70" t="s">
        <v>1374</v>
      </c>
      <c r="E421" s="71">
        <v>3500000</v>
      </c>
      <c r="F421" s="72"/>
      <c r="G421" s="73" t="s">
        <v>6234</v>
      </c>
    </row>
    <row r="422" spans="1:7" ht="92.4" x14ac:dyDescent="0.3">
      <c r="A422" s="69" t="s">
        <v>6235</v>
      </c>
      <c r="B422" s="69" t="s">
        <v>6235</v>
      </c>
      <c r="C422" s="70" t="s">
        <v>1373</v>
      </c>
      <c r="D422" s="70" t="s">
        <v>1374</v>
      </c>
      <c r="E422" s="71">
        <v>1000000</v>
      </c>
      <c r="F422" s="72"/>
      <c r="G422" s="73" t="s">
        <v>6236</v>
      </c>
    </row>
    <row r="423" spans="1:7" ht="79.2" x14ac:dyDescent="0.3">
      <c r="A423" s="69" t="s">
        <v>6237</v>
      </c>
      <c r="B423" s="69" t="s">
        <v>6238</v>
      </c>
      <c r="C423" s="70" t="s">
        <v>1373</v>
      </c>
      <c r="D423" s="70" t="s">
        <v>1374</v>
      </c>
      <c r="E423" s="71">
        <v>525000</v>
      </c>
      <c r="F423" s="72"/>
      <c r="G423" s="73" t="s">
        <v>6239</v>
      </c>
    </row>
    <row r="424" spans="1:7" ht="66" x14ac:dyDescent="0.3">
      <c r="A424" s="69" t="s">
        <v>6240</v>
      </c>
      <c r="B424" s="69" t="s">
        <v>6241</v>
      </c>
      <c r="C424" s="70" t="s">
        <v>1373</v>
      </c>
      <c r="D424" s="70" t="s">
        <v>1374</v>
      </c>
      <c r="E424" s="71">
        <v>3000000</v>
      </c>
      <c r="F424" s="72">
        <v>3000000</v>
      </c>
      <c r="G424" s="73" t="s">
        <v>6242</v>
      </c>
    </row>
    <row r="425" spans="1:7" ht="52.8" x14ac:dyDescent="0.3">
      <c r="A425" s="69" t="s">
        <v>6243</v>
      </c>
      <c r="B425" s="69" t="s">
        <v>6244</v>
      </c>
      <c r="C425" s="70" t="s">
        <v>1373</v>
      </c>
      <c r="D425" s="70" t="s">
        <v>1374</v>
      </c>
      <c r="E425" s="71">
        <v>10000000</v>
      </c>
      <c r="F425" s="72"/>
      <c r="G425" s="73" t="s">
        <v>6245</v>
      </c>
    </row>
    <row r="426" spans="1:7" ht="52.8" x14ac:dyDescent="0.3">
      <c r="A426" s="69" t="s">
        <v>6246</v>
      </c>
      <c r="B426" s="69" t="s">
        <v>6247</v>
      </c>
      <c r="C426" s="70" t="s">
        <v>1373</v>
      </c>
      <c r="D426" s="70" t="s">
        <v>1374</v>
      </c>
      <c r="E426" s="71">
        <v>2500000</v>
      </c>
      <c r="F426" s="72"/>
      <c r="G426" s="73" t="s">
        <v>6248</v>
      </c>
    </row>
    <row r="427" spans="1:7" ht="79.2" x14ac:dyDescent="0.3">
      <c r="A427" s="69" t="s">
        <v>2930</v>
      </c>
      <c r="B427" s="69" t="s">
        <v>4546</v>
      </c>
      <c r="C427" s="70" t="s">
        <v>1373</v>
      </c>
      <c r="D427" s="70" t="s">
        <v>1374</v>
      </c>
      <c r="E427" s="71">
        <v>5000000</v>
      </c>
      <c r="F427" s="72">
        <v>2500000</v>
      </c>
      <c r="G427" s="73" t="s">
        <v>6249</v>
      </c>
    </row>
    <row r="428" spans="1:7" ht="79.2" x14ac:dyDescent="0.3">
      <c r="A428" s="69" t="s">
        <v>6250</v>
      </c>
      <c r="B428" s="69" t="s">
        <v>6251</v>
      </c>
      <c r="C428" s="70" t="s">
        <v>1373</v>
      </c>
      <c r="D428" s="70" t="s">
        <v>1374</v>
      </c>
      <c r="E428" s="71">
        <v>3000000</v>
      </c>
      <c r="F428" s="72"/>
      <c r="G428" s="73" t="s">
        <v>6252</v>
      </c>
    </row>
    <row r="429" spans="1:7" ht="79.2" x14ac:dyDescent="0.3">
      <c r="A429" s="69" t="s">
        <v>6253</v>
      </c>
      <c r="B429" s="69" t="s">
        <v>6254</v>
      </c>
      <c r="C429" s="70" t="s">
        <v>1373</v>
      </c>
      <c r="D429" s="70" t="s">
        <v>1374</v>
      </c>
      <c r="E429" s="71">
        <v>10000000</v>
      </c>
      <c r="F429" s="72">
        <v>350000</v>
      </c>
      <c r="G429" s="73" t="s">
        <v>6255</v>
      </c>
    </row>
    <row r="430" spans="1:7" ht="79.2" x14ac:dyDescent="0.3">
      <c r="A430" s="69" t="s">
        <v>6256</v>
      </c>
      <c r="B430" s="69" t="s">
        <v>1492</v>
      </c>
      <c r="C430" s="70" t="s">
        <v>1373</v>
      </c>
      <c r="D430" s="70" t="s">
        <v>1374</v>
      </c>
      <c r="E430" s="71">
        <v>2000000</v>
      </c>
      <c r="F430" s="72">
        <v>2000000</v>
      </c>
      <c r="G430" s="73" t="s">
        <v>6257</v>
      </c>
    </row>
    <row r="431" spans="1:7" ht="105.6" x14ac:dyDescent="0.3">
      <c r="A431" s="69" t="s">
        <v>6258</v>
      </c>
      <c r="B431" s="69" t="s">
        <v>6259</v>
      </c>
      <c r="C431" s="70" t="s">
        <v>1373</v>
      </c>
      <c r="D431" s="70" t="s">
        <v>1374</v>
      </c>
      <c r="E431" s="71">
        <v>5392994</v>
      </c>
      <c r="F431" s="72">
        <v>3000000</v>
      </c>
      <c r="G431" s="73" t="s">
        <v>6260</v>
      </c>
    </row>
    <row r="432" spans="1:7" ht="52.8" x14ac:dyDescent="0.3">
      <c r="A432" s="69" t="s">
        <v>6261</v>
      </c>
      <c r="B432" s="69" t="s">
        <v>6262</v>
      </c>
      <c r="C432" s="70" t="s">
        <v>1373</v>
      </c>
      <c r="D432" s="70" t="s">
        <v>1374</v>
      </c>
      <c r="E432" s="71">
        <v>2275000</v>
      </c>
      <c r="F432" s="72">
        <v>1000000</v>
      </c>
      <c r="G432" s="73" t="s">
        <v>6263</v>
      </c>
    </row>
    <row r="433" spans="1:7" ht="66" x14ac:dyDescent="0.3">
      <c r="A433" s="69" t="s">
        <v>6264</v>
      </c>
      <c r="B433" s="69" t="s">
        <v>6265</v>
      </c>
      <c r="C433" s="70" t="s">
        <v>1373</v>
      </c>
      <c r="D433" s="70" t="s">
        <v>1374</v>
      </c>
      <c r="E433" s="71">
        <v>4000000</v>
      </c>
      <c r="F433" s="72">
        <v>500000</v>
      </c>
      <c r="G433" s="73" t="s">
        <v>6266</v>
      </c>
    </row>
    <row r="434" spans="1:7" ht="52.8" x14ac:dyDescent="0.3">
      <c r="A434" s="69" t="s">
        <v>6267</v>
      </c>
      <c r="B434" s="69" t="s">
        <v>6268</v>
      </c>
      <c r="C434" s="70" t="s">
        <v>1373</v>
      </c>
      <c r="D434" s="70" t="s">
        <v>1374</v>
      </c>
      <c r="E434" s="71">
        <v>6446450</v>
      </c>
      <c r="F434" s="72"/>
      <c r="G434" s="73" t="s">
        <v>6269</v>
      </c>
    </row>
    <row r="435" spans="1:7" ht="66" x14ac:dyDescent="0.3">
      <c r="A435" s="69" t="s">
        <v>2942</v>
      </c>
      <c r="B435" s="69" t="s">
        <v>2942</v>
      </c>
      <c r="C435" s="70" t="s">
        <v>1373</v>
      </c>
      <c r="D435" s="70" t="s">
        <v>1374</v>
      </c>
      <c r="E435" s="71">
        <v>1000000</v>
      </c>
      <c r="F435" s="72">
        <v>500000</v>
      </c>
      <c r="G435" s="73" t="s">
        <v>6270</v>
      </c>
    </row>
    <row r="436" spans="1:7" ht="79.2" x14ac:dyDescent="0.3">
      <c r="A436" s="69" t="s">
        <v>6271</v>
      </c>
      <c r="B436" s="69" t="s">
        <v>6272</v>
      </c>
      <c r="C436" s="70" t="s">
        <v>1373</v>
      </c>
      <c r="D436" s="70" t="s">
        <v>1374</v>
      </c>
      <c r="E436" s="71">
        <v>850000</v>
      </c>
      <c r="F436" s="72">
        <v>600000</v>
      </c>
      <c r="G436" s="73" t="s">
        <v>6273</v>
      </c>
    </row>
    <row r="437" spans="1:7" ht="52.8" x14ac:dyDescent="0.3">
      <c r="A437" s="69" t="s">
        <v>6274</v>
      </c>
      <c r="B437" s="69" t="s">
        <v>6275</v>
      </c>
      <c r="C437" s="70" t="s">
        <v>1373</v>
      </c>
      <c r="D437" s="70" t="s">
        <v>1374</v>
      </c>
      <c r="E437" s="71">
        <v>2000000</v>
      </c>
      <c r="F437" s="72">
        <v>1000000</v>
      </c>
      <c r="G437" s="73" t="s">
        <v>6276</v>
      </c>
    </row>
    <row r="438" spans="1:7" ht="79.2" x14ac:dyDescent="0.3">
      <c r="A438" s="69" t="s">
        <v>6277</v>
      </c>
      <c r="B438" s="69" t="s">
        <v>6278</v>
      </c>
      <c r="C438" s="70" t="s">
        <v>1373</v>
      </c>
      <c r="D438" s="70" t="s">
        <v>1374</v>
      </c>
      <c r="E438" s="71">
        <v>7000000</v>
      </c>
      <c r="F438" s="72"/>
      <c r="G438" s="73" t="s">
        <v>6279</v>
      </c>
    </row>
    <row r="439" spans="1:7" ht="79.2" x14ac:dyDescent="0.3">
      <c r="A439" s="69" t="s">
        <v>6280</v>
      </c>
      <c r="B439" s="69" t="s">
        <v>6281</v>
      </c>
      <c r="C439" s="70" t="s">
        <v>1373</v>
      </c>
      <c r="D439" s="70" t="s">
        <v>1374</v>
      </c>
      <c r="E439" s="71">
        <v>10000000</v>
      </c>
      <c r="F439" s="72">
        <v>500000</v>
      </c>
      <c r="G439" s="73" t="s">
        <v>6282</v>
      </c>
    </row>
    <row r="440" spans="1:7" ht="79.2" x14ac:dyDescent="0.3">
      <c r="A440" s="69" t="s">
        <v>6283</v>
      </c>
      <c r="B440" s="69" t="s">
        <v>6284</v>
      </c>
      <c r="C440" s="70" t="s">
        <v>1373</v>
      </c>
      <c r="D440" s="70" t="s">
        <v>1374</v>
      </c>
      <c r="E440" s="71">
        <v>5000000</v>
      </c>
      <c r="F440" s="72"/>
      <c r="G440" s="73" t="s">
        <v>6285</v>
      </c>
    </row>
    <row r="441" spans="1:7" ht="52.8" x14ac:dyDescent="0.3">
      <c r="A441" s="69" t="s">
        <v>6286</v>
      </c>
      <c r="B441" s="69" t="s">
        <v>6287</v>
      </c>
      <c r="C441" s="70" t="s">
        <v>1373</v>
      </c>
      <c r="D441" s="70" t="s">
        <v>1374</v>
      </c>
      <c r="E441" s="71">
        <v>10000000</v>
      </c>
      <c r="F441" s="72"/>
      <c r="G441" s="73" t="s">
        <v>6288</v>
      </c>
    </row>
    <row r="442" spans="1:7" ht="66" x14ac:dyDescent="0.3">
      <c r="A442" s="69" t="s">
        <v>6289</v>
      </c>
      <c r="B442" s="69" t="s">
        <v>6290</v>
      </c>
      <c r="C442" s="70" t="s">
        <v>1373</v>
      </c>
      <c r="D442" s="70" t="s">
        <v>1374</v>
      </c>
      <c r="E442" s="71">
        <v>2000000</v>
      </c>
      <c r="F442" s="72">
        <v>500000</v>
      </c>
      <c r="G442" s="73" t="s">
        <v>6291</v>
      </c>
    </row>
    <row r="443" spans="1:7" ht="66" x14ac:dyDescent="0.3">
      <c r="A443" s="69" t="s">
        <v>6292</v>
      </c>
      <c r="B443" s="69" t="s">
        <v>4689</v>
      </c>
      <c r="C443" s="70" t="s">
        <v>1373</v>
      </c>
      <c r="D443" s="70" t="s">
        <v>1374</v>
      </c>
      <c r="E443" s="71">
        <v>2000000</v>
      </c>
      <c r="F443" s="72">
        <v>1750000</v>
      </c>
      <c r="G443" s="73" t="s">
        <v>6293</v>
      </c>
    </row>
    <row r="444" spans="1:7" ht="52.8" x14ac:dyDescent="0.3">
      <c r="A444" s="69" t="s">
        <v>6294</v>
      </c>
      <c r="B444" s="69" t="s">
        <v>4597</v>
      </c>
      <c r="C444" s="70" t="s">
        <v>1373</v>
      </c>
      <c r="D444" s="70" t="s">
        <v>1374</v>
      </c>
      <c r="E444" s="71">
        <v>1500000</v>
      </c>
      <c r="F444" s="72">
        <v>1250000</v>
      </c>
      <c r="G444" s="73" t="s">
        <v>6295</v>
      </c>
    </row>
    <row r="445" spans="1:7" ht="66" x14ac:dyDescent="0.3">
      <c r="A445" s="69" t="s">
        <v>6296</v>
      </c>
      <c r="B445" s="69" t="s">
        <v>6297</v>
      </c>
      <c r="C445" s="70" t="s">
        <v>1373</v>
      </c>
      <c r="D445" s="70" t="s">
        <v>1374</v>
      </c>
      <c r="E445" s="71">
        <v>2500000</v>
      </c>
      <c r="F445" s="72">
        <v>1250000</v>
      </c>
      <c r="G445" s="73" t="s">
        <v>6298</v>
      </c>
    </row>
    <row r="446" spans="1:7" ht="52.8" x14ac:dyDescent="0.3">
      <c r="A446" s="69" t="s">
        <v>6299</v>
      </c>
      <c r="B446" s="69" t="s">
        <v>4608</v>
      </c>
      <c r="C446" s="70" t="s">
        <v>1373</v>
      </c>
      <c r="D446" s="70" t="s">
        <v>1374</v>
      </c>
      <c r="E446" s="71">
        <v>3000000</v>
      </c>
      <c r="F446" s="72">
        <v>1000000</v>
      </c>
      <c r="G446" s="73" t="s">
        <v>6300</v>
      </c>
    </row>
    <row r="447" spans="1:7" ht="79.2" x14ac:dyDescent="0.3">
      <c r="A447" s="69" t="s">
        <v>6301</v>
      </c>
      <c r="B447" s="69" t="s">
        <v>6302</v>
      </c>
      <c r="C447" s="70" t="s">
        <v>1373</v>
      </c>
      <c r="D447" s="70" t="s">
        <v>1374</v>
      </c>
      <c r="E447" s="71">
        <v>15000000</v>
      </c>
      <c r="F447" s="72">
        <v>5000000</v>
      </c>
      <c r="G447" s="73" t="s">
        <v>6303</v>
      </c>
    </row>
    <row r="448" spans="1:7" ht="79.2" x14ac:dyDescent="0.3">
      <c r="A448" s="69" t="s">
        <v>6304</v>
      </c>
      <c r="B448" s="69" t="s">
        <v>2946</v>
      </c>
      <c r="C448" s="70" t="s">
        <v>1373</v>
      </c>
      <c r="D448" s="70" t="s">
        <v>1374</v>
      </c>
      <c r="E448" s="71">
        <v>2008810</v>
      </c>
      <c r="F448" s="72">
        <v>2000000</v>
      </c>
      <c r="G448" s="73" t="s">
        <v>6305</v>
      </c>
    </row>
    <row r="449" spans="1:7" ht="92.4" x14ac:dyDescent="0.3">
      <c r="A449" s="69" t="s">
        <v>6306</v>
      </c>
      <c r="B449" s="69" t="s">
        <v>6307</v>
      </c>
      <c r="C449" s="70" t="s">
        <v>1373</v>
      </c>
      <c r="D449" s="70" t="s">
        <v>1374</v>
      </c>
      <c r="E449" s="71">
        <v>1031183</v>
      </c>
      <c r="F449" s="72"/>
      <c r="G449" s="73" t="s">
        <v>6308</v>
      </c>
    </row>
    <row r="450" spans="1:7" ht="79.2" x14ac:dyDescent="0.3">
      <c r="A450" s="69" t="s">
        <v>6309</v>
      </c>
      <c r="B450" s="69" t="s">
        <v>6310</v>
      </c>
      <c r="C450" s="70" t="s">
        <v>1373</v>
      </c>
      <c r="D450" s="70" t="s">
        <v>1374</v>
      </c>
      <c r="E450" s="71">
        <v>5136436</v>
      </c>
      <c r="F450" s="72"/>
      <c r="G450" s="73" t="s">
        <v>6311</v>
      </c>
    </row>
    <row r="451" spans="1:7" ht="66" x14ac:dyDescent="0.3">
      <c r="A451" s="69" t="s">
        <v>6312</v>
      </c>
      <c r="B451" s="69" t="s">
        <v>6313</v>
      </c>
      <c r="C451" s="70" t="s">
        <v>1373</v>
      </c>
      <c r="D451" s="70" t="s">
        <v>1374</v>
      </c>
      <c r="E451" s="71">
        <v>1621898</v>
      </c>
      <c r="F451" s="72"/>
      <c r="G451" s="73" t="s">
        <v>6314</v>
      </c>
    </row>
    <row r="452" spans="1:7" ht="52.8" x14ac:dyDescent="0.3">
      <c r="A452" s="69" t="s">
        <v>6315</v>
      </c>
      <c r="B452" s="69" t="s">
        <v>1413</v>
      </c>
      <c r="C452" s="70" t="s">
        <v>1373</v>
      </c>
      <c r="D452" s="70" t="s">
        <v>1374</v>
      </c>
      <c r="E452" s="71">
        <v>10000000</v>
      </c>
      <c r="F452" s="72"/>
      <c r="G452" s="73" t="s">
        <v>6316</v>
      </c>
    </row>
    <row r="453" spans="1:7" ht="66" x14ac:dyDescent="0.3">
      <c r="A453" s="69" t="s">
        <v>6317</v>
      </c>
      <c r="B453" s="69" t="s">
        <v>1408</v>
      </c>
      <c r="C453" s="70" t="s">
        <v>1373</v>
      </c>
      <c r="D453" s="70" t="s">
        <v>1374</v>
      </c>
      <c r="E453" s="71">
        <v>1500000</v>
      </c>
      <c r="F453" s="72">
        <v>500000</v>
      </c>
      <c r="G453" s="73" t="s">
        <v>6318</v>
      </c>
    </row>
    <row r="454" spans="1:7" ht="52.8" x14ac:dyDescent="0.3">
      <c r="A454" s="69" t="s">
        <v>6319</v>
      </c>
      <c r="B454" s="69" t="s">
        <v>6089</v>
      </c>
      <c r="C454" s="70" t="s">
        <v>1373</v>
      </c>
      <c r="D454" s="70" t="s">
        <v>1374</v>
      </c>
      <c r="E454" s="71">
        <v>500000</v>
      </c>
      <c r="F454" s="72">
        <v>500000</v>
      </c>
      <c r="G454" s="73" t="s">
        <v>6320</v>
      </c>
    </row>
    <row r="455" spans="1:7" ht="39.6" x14ac:dyDescent="0.3">
      <c r="A455" s="69" t="s">
        <v>6321</v>
      </c>
      <c r="B455" s="69" t="s">
        <v>6322</v>
      </c>
      <c r="C455" s="70" t="s">
        <v>1373</v>
      </c>
      <c r="D455" s="70" t="s">
        <v>1374</v>
      </c>
      <c r="E455" s="71">
        <v>1500000</v>
      </c>
      <c r="F455" s="72">
        <v>1000000</v>
      </c>
      <c r="G455" s="73" t="s">
        <v>6323</v>
      </c>
    </row>
    <row r="456" spans="1:7" ht="39.6" x14ac:dyDescent="0.3">
      <c r="A456" s="69" t="s">
        <v>6324</v>
      </c>
      <c r="B456" s="69" t="s">
        <v>6325</v>
      </c>
      <c r="C456" s="70" t="s">
        <v>1373</v>
      </c>
      <c r="D456" s="70" t="s">
        <v>495</v>
      </c>
      <c r="E456" s="71">
        <v>2500000</v>
      </c>
      <c r="F456" s="72"/>
      <c r="G456" s="73" t="s">
        <v>6326</v>
      </c>
    </row>
    <row r="457" spans="1:7" ht="39.6" x14ac:dyDescent="0.3">
      <c r="A457" s="69" t="s">
        <v>6327</v>
      </c>
      <c r="B457" s="69" t="s">
        <v>2437</v>
      </c>
      <c r="C457" s="70" t="s">
        <v>1373</v>
      </c>
      <c r="D457" s="70" t="s">
        <v>1374</v>
      </c>
      <c r="E457" s="71">
        <v>3000000</v>
      </c>
      <c r="F457" s="72"/>
      <c r="G457" s="73" t="s">
        <v>6328</v>
      </c>
    </row>
    <row r="458" spans="1:7" ht="66" x14ac:dyDescent="0.3">
      <c r="A458" s="69" t="s">
        <v>6329</v>
      </c>
      <c r="B458" s="69" t="s">
        <v>6330</v>
      </c>
      <c r="C458" s="70" t="s">
        <v>1373</v>
      </c>
      <c r="D458" s="70" t="s">
        <v>1374</v>
      </c>
      <c r="E458" s="71">
        <v>10000000</v>
      </c>
      <c r="F458" s="72">
        <v>2000000</v>
      </c>
      <c r="G458" s="73" t="s">
        <v>6331</v>
      </c>
    </row>
    <row r="459" spans="1:7" ht="79.2" x14ac:dyDescent="0.3">
      <c r="A459" s="69" t="s">
        <v>6332</v>
      </c>
      <c r="B459" s="69" t="s">
        <v>6333</v>
      </c>
      <c r="C459" s="70" t="s">
        <v>1373</v>
      </c>
      <c r="D459" s="70" t="s">
        <v>1374</v>
      </c>
      <c r="E459" s="71">
        <v>7000000</v>
      </c>
      <c r="F459" s="72">
        <v>500000</v>
      </c>
      <c r="G459" s="73" t="s">
        <v>6334</v>
      </c>
    </row>
    <row r="460" spans="1:7" ht="66" x14ac:dyDescent="0.3">
      <c r="A460" s="69" t="s">
        <v>6335</v>
      </c>
      <c r="B460" s="69" t="s">
        <v>4642</v>
      </c>
      <c r="C460" s="70" t="s">
        <v>1373</v>
      </c>
      <c r="D460" s="70" t="s">
        <v>1374</v>
      </c>
      <c r="E460" s="71">
        <v>500000</v>
      </c>
      <c r="F460" s="72">
        <v>500000</v>
      </c>
      <c r="G460" s="73" t="s">
        <v>6336</v>
      </c>
    </row>
    <row r="461" spans="1:7" ht="52.8" x14ac:dyDescent="0.3">
      <c r="A461" s="69" t="s">
        <v>6337</v>
      </c>
      <c r="B461" s="69" t="s">
        <v>1483</v>
      </c>
      <c r="C461" s="70" t="s">
        <v>1373</v>
      </c>
      <c r="D461" s="70" t="s">
        <v>1374</v>
      </c>
      <c r="E461" s="71">
        <v>8000000</v>
      </c>
      <c r="F461" s="72">
        <v>1500000</v>
      </c>
      <c r="G461" s="73" t="s">
        <v>6338</v>
      </c>
    </row>
    <row r="462" spans="1:7" ht="79.2" x14ac:dyDescent="0.3">
      <c r="A462" s="69" t="s">
        <v>6339</v>
      </c>
      <c r="B462" s="69" t="s">
        <v>6340</v>
      </c>
      <c r="C462" s="70" t="s">
        <v>1373</v>
      </c>
      <c r="D462" s="70" t="s">
        <v>1374</v>
      </c>
      <c r="E462" s="71">
        <v>4500000</v>
      </c>
      <c r="F462" s="72">
        <v>500000</v>
      </c>
      <c r="G462" s="73" t="s">
        <v>6341</v>
      </c>
    </row>
    <row r="463" spans="1:7" ht="52.8" x14ac:dyDescent="0.3">
      <c r="A463" s="69" t="s">
        <v>6342</v>
      </c>
      <c r="B463" s="69" t="s">
        <v>6343</v>
      </c>
      <c r="C463" s="70" t="s">
        <v>1373</v>
      </c>
      <c r="D463" s="70" t="s">
        <v>1374</v>
      </c>
      <c r="E463" s="71">
        <v>1045000</v>
      </c>
      <c r="F463" s="72"/>
      <c r="G463" s="73" t="s">
        <v>6344</v>
      </c>
    </row>
    <row r="464" spans="1:7" ht="66" x14ac:dyDescent="0.3">
      <c r="A464" s="69" t="s">
        <v>6345</v>
      </c>
      <c r="B464" s="69" t="s">
        <v>6346</v>
      </c>
      <c r="C464" s="70" t="s">
        <v>1373</v>
      </c>
      <c r="D464" s="70" t="s">
        <v>1374</v>
      </c>
      <c r="E464" s="71">
        <v>2000000</v>
      </c>
      <c r="F464" s="72">
        <v>1000000</v>
      </c>
      <c r="G464" s="73" t="s">
        <v>6347</v>
      </c>
    </row>
    <row r="465" spans="1:7" ht="92.4" x14ac:dyDescent="0.3">
      <c r="A465" s="69" t="s">
        <v>6348</v>
      </c>
      <c r="B465" s="69" t="s">
        <v>6349</v>
      </c>
      <c r="C465" s="70" t="s">
        <v>1373</v>
      </c>
      <c r="D465" s="70" t="s">
        <v>1374</v>
      </c>
      <c r="E465" s="71">
        <v>1000000</v>
      </c>
      <c r="F465" s="72"/>
      <c r="G465" s="73" t="s">
        <v>6350</v>
      </c>
    </row>
    <row r="466" spans="1:7" ht="66" x14ac:dyDescent="0.3">
      <c r="A466" s="69" t="s">
        <v>6351</v>
      </c>
      <c r="B466" s="69" t="s">
        <v>6352</v>
      </c>
      <c r="C466" s="70" t="s">
        <v>1373</v>
      </c>
      <c r="D466" s="70" t="s">
        <v>1374</v>
      </c>
      <c r="E466" s="71">
        <v>4000000</v>
      </c>
      <c r="F466" s="72">
        <v>1000000</v>
      </c>
      <c r="G466" s="73" t="s">
        <v>6353</v>
      </c>
    </row>
    <row r="467" spans="1:7" ht="92.4" x14ac:dyDescent="0.3">
      <c r="A467" s="69" t="s">
        <v>6354</v>
      </c>
      <c r="B467" s="69" t="s">
        <v>6355</v>
      </c>
      <c r="C467" s="70" t="s">
        <v>1373</v>
      </c>
      <c r="D467" s="70" t="s">
        <v>1374</v>
      </c>
      <c r="E467" s="71">
        <v>1900000</v>
      </c>
      <c r="F467" s="72"/>
      <c r="G467" s="73" t="s">
        <v>6356</v>
      </c>
    </row>
    <row r="468" spans="1:7" ht="92.4" x14ac:dyDescent="0.3">
      <c r="A468" s="69" t="s">
        <v>6357</v>
      </c>
      <c r="B468" s="69" t="s">
        <v>6358</v>
      </c>
      <c r="C468" s="70" t="s">
        <v>1373</v>
      </c>
      <c r="D468" s="70" t="s">
        <v>1374</v>
      </c>
      <c r="E468" s="71">
        <v>3056739</v>
      </c>
      <c r="F468" s="72">
        <v>1000000</v>
      </c>
      <c r="G468" s="73" t="s">
        <v>6359</v>
      </c>
    </row>
    <row r="469" spans="1:7" ht="39.6" x14ac:dyDescent="0.3">
      <c r="A469" s="69" t="s">
        <v>6360</v>
      </c>
      <c r="B469" s="69" t="s">
        <v>6361</v>
      </c>
      <c r="C469" s="70" t="s">
        <v>1373</v>
      </c>
      <c r="D469" s="70" t="s">
        <v>1374</v>
      </c>
      <c r="E469" s="71">
        <v>2000000</v>
      </c>
      <c r="F469" s="72">
        <v>1000000</v>
      </c>
      <c r="G469" s="73" t="s">
        <v>6362</v>
      </c>
    </row>
    <row r="470" spans="1:7" ht="52.8" x14ac:dyDescent="0.3">
      <c r="A470" s="69" t="s">
        <v>6363</v>
      </c>
      <c r="B470" s="69" t="s">
        <v>6364</v>
      </c>
      <c r="C470" s="70" t="s">
        <v>1373</v>
      </c>
      <c r="D470" s="70" t="s">
        <v>1374</v>
      </c>
      <c r="E470" s="71">
        <v>2293000</v>
      </c>
      <c r="F470" s="72">
        <v>2000000</v>
      </c>
      <c r="G470" s="73" t="s">
        <v>6365</v>
      </c>
    </row>
    <row r="471" spans="1:7" ht="79.2" x14ac:dyDescent="0.3">
      <c r="A471" s="69" t="s">
        <v>6366</v>
      </c>
      <c r="B471" s="69" t="s">
        <v>6367</v>
      </c>
      <c r="C471" s="70" t="s">
        <v>1373</v>
      </c>
      <c r="D471" s="70" t="s">
        <v>1374</v>
      </c>
      <c r="E471" s="71">
        <v>1000000</v>
      </c>
      <c r="F471" s="72">
        <v>750000</v>
      </c>
      <c r="G471" s="73" t="s">
        <v>6368</v>
      </c>
    </row>
    <row r="472" spans="1:7" ht="79.2" x14ac:dyDescent="0.3">
      <c r="A472" s="69" t="s">
        <v>6369</v>
      </c>
      <c r="B472" s="69" t="s">
        <v>6370</v>
      </c>
      <c r="C472" s="70" t="s">
        <v>1373</v>
      </c>
      <c r="D472" s="70" t="s">
        <v>1374</v>
      </c>
      <c r="E472" s="71">
        <v>4000000</v>
      </c>
      <c r="F472" s="72">
        <v>750000</v>
      </c>
      <c r="G472" s="73" t="s">
        <v>6371</v>
      </c>
    </row>
    <row r="473" spans="1:7" ht="39.6" x14ac:dyDescent="0.3">
      <c r="A473" s="69" t="s">
        <v>6372</v>
      </c>
      <c r="B473" s="69" t="s">
        <v>4580</v>
      </c>
      <c r="C473" s="70" t="s">
        <v>1373</v>
      </c>
      <c r="D473" s="70" t="s">
        <v>1374</v>
      </c>
      <c r="E473" s="71">
        <v>15000000</v>
      </c>
      <c r="F473" s="72">
        <v>5000000</v>
      </c>
      <c r="G473" s="73" t="s">
        <v>6373</v>
      </c>
    </row>
    <row r="474" spans="1:7" ht="52.8" x14ac:dyDescent="0.3">
      <c r="A474" s="69" t="s">
        <v>6374</v>
      </c>
      <c r="B474" s="69" t="s">
        <v>6375</v>
      </c>
      <c r="C474" s="70" t="s">
        <v>1373</v>
      </c>
      <c r="D474" s="70" t="s">
        <v>1374</v>
      </c>
      <c r="E474" s="71">
        <v>750000</v>
      </c>
      <c r="F474" s="72"/>
      <c r="G474" s="73" t="s">
        <v>6376</v>
      </c>
    </row>
    <row r="475" spans="1:7" ht="105.6" x14ac:dyDescent="0.3">
      <c r="A475" s="69" t="s">
        <v>6377</v>
      </c>
      <c r="B475" s="69" t="s">
        <v>6378</v>
      </c>
      <c r="C475" s="70" t="s">
        <v>1373</v>
      </c>
      <c r="D475" s="70" t="s">
        <v>1374</v>
      </c>
      <c r="E475" s="71">
        <v>5000000</v>
      </c>
      <c r="F475" s="72"/>
      <c r="G475" s="73" t="s">
        <v>6379</v>
      </c>
    </row>
    <row r="476" spans="1:7" ht="79.2" x14ac:dyDescent="0.3">
      <c r="A476" s="69" t="s">
        <v>6380</v>
      </c>
      <c r="B476" s="69" t="s">
        <v>1740</v>
      </c>
      <c r="C476" s="70" t="s">
        <v>1373</v>
      </c>
      <c r="D476" s="70" t="s">
        <v>1374</v>
      </c>
      <c r="E476" s="71">
        <v>1250000</v>
      </c>
      <c r="F476" s="72"/>
      <c r="G476" s="73" t="s">
        <v>6381</v>
      </c>
    </row>
    <row r="477" spans="1:7" ht="79.2" x14ac:dyDescent="0.3">
      <c r="A477" s="69" t="s">
        <v>6382</v>
      </c>
      <c r="B477" s="69" t="s">
        <v>3056</v>
      </c>
      <c r="C477" s="70" t="s">
        <v>1373</v>
      </c>
      <c r="D477" s="70" t="s">
        <v>1374</v>
      </c>
      <c r="E477" s="71">
        <v>3000000</v>
      </c>
      <c r="F477" s="72">
        <v>500000</v>
      </c>
      <c r="G477" s="73" t="s">
        <v>6383</v>
      </c>
    </row>
    <row r="478" spans="1:7" ht="92.4" x14ac:dyDescent="0.3">
      <c r="A478" s="69" t="s">
        <v>6384</v>
      </c>
      <c r="B478" s="69" t="s">
        <v>6385</v>
      </c>
      <c r="C478" s="70" t="s">
        <v>1373</v>
      </c>
      <c r="D478" s="70" t="s">
        <v>1374</v>
      </c>
      <c r="E478" s="71">
        <v>10000000</v>
      </c>
      <c r="F478" s="72"/>
      <c r="G478" s="73" t="s">
        <v>6386</v>
      </c>
    </row>
    <row r="479" spans="1:7" ht="79.2" x14ac:dyDescent="0.3">
      <c r="A479" s="69" t="s">
        <v>6387</v>
      </c>
      <c r="B479" s="69" t="s">
        <v>6388</v>
      </c>
      <c r="C479" s="70" t="s">
        <v>1373</v>
      </c>
      <c r="D479" s="70" t="s">
        <v>1374</v>
      </c>
      <c r="E479" s="71">
        <v>1200000</v>
      </c>
      <c r="F479" s="72"/>
      <c r="G479" s="73" t="s">
        <v>6389</v>
      </c>
    </row>
    <row r="480" spans="1:7" ht="79.2" x14ac:dyDescent="0.3">
      <c r="A480" s="69" t="s">
        <v>4706</v>
      </c>
      <c r="B480" s="69" t="s">
        <v>4707</v>
      </c>
      <c r="C480" s="70" t="s">
        <v>1373</v>
      </c>
      <c r="D480" s="70" t="s">
        <v>1374</v>
      </c>
      <c r="E480" s="71">
        <v>5000000</v>
      </c>
      <c r="F480" s="72">
        <v>1000000</v>
      </c>
      <c r="G480" s="73" t="s">
        <v>6390</v>
      </c>
    </row>
    <row r="481" spans="1:7" ht="79.2" x14ac:dyDescent="0.3">
      <c r="A481" s="69" t="s">
        <v>4714</v>
      </c>
      <c r="B481" s="69" t="s">
        <v>6391</v>
      </c>
      <c r="C481" s="70" t="s">
        <v>1373</v>
      </c>
      <c r="D481" s="70" t="s">
        <v>1374</v>
      </c>
      <c r="E481" s="71">
        <v>2100000</v>
      </c>
      <c r="F481" s="72">
        <v>1000000</v>
      </c>
      <c r="G481" s="73" t="s">
        <v>6392</v>
      </c>
    </row>
    <row r="482" spans="1:7" ht="105.6" x14ac:dyDescent="0.3">
      <c r="A482" s="69" t="s">
        <v>6393</v>
      </c>
      <c r="B482" s="69" t="s">
        <v>6394</v>
      </c>
      <c r="C482" s="70" t="s">
        <v>1373</v>
      </c>
      <c r="D482" s="70" t="s">
        <v>1374</v>
      </c>
      <c r="E482" s="71">
        <v>2000000</v>
      </c>
      <c r="F482" s="72"/>
      <c r="G482" s="73" t="s">
        <v>6395</v>
      </c>
    </row>
    <row r="483" spans="1:7" ht="79.2" x14ac:dyDescent="0.3">
      <c r="A483" s="69" t="s">
        <v>6396</v>
      </c>
      <c r="B483" s="69" t="s">
        <v>4730</v>
      </c>
      <c r="C483" s="70" t="s">
        <v>1373</v>
      </c>
      <c r="D483" s="70" t="s">
        <v>1374</v>
      </c>
      <c r="E483" s="71">
        <v>5000000</v>
      </c>
      <c r="F483" s="72"/>
      <c r="G483" s="73" t="s">
        <v>6397</v>
      </c>
    </row>
    <row r="484" spans="1:7" ht="66" x14ac:dyDescent="0.3">
      <c r="A484" s="69" t="s">
        <v>6398</v>
      </c>
      <c r="B484" s="69" t="s">
        <v>6399</v>
      </c>
      <c r="C484" s="70" t="s">
        <v>1373</v>
      </c>
      <c r="D484" s="70" t="s">
        <v>1374</v>
      </c>
      <c r="E484" s="71">
        <v>5000000</v>
      </c>
      <c r="F484" s="72">
        <v>1000000</v>
      </c>
      <c r="G484" s="73" t="s">
        <v>6400</v>
      </c>
    </row>
    <row r="485" spans="1:7" ht="66" x14ac:dyDescent="0.3">
      <c r="A485" s="69" t="s">
        <v>6401</v>
      </c>
      <c r="B485" s="69" t="s">
        <v>6402</v>
      </c>
      <c r="C485" s="70" t="s">
        <v>1373</v>
      </c>
      <c r="D485" s="70" t="s">
        <v>1374</v>
      </c>
      <c r="E485" s="71">
        <v>3000000</v>
      </c>
      <c r="F485" s="72">
        <v>500000</v>
      </c>
      <c r="G485" s="73" t="s">
        <v>6403</v>
      </c>
    </row>
    <row r="486" spans="1:7" ht="92.4" x14ac:dyDescent="0.3">
      <c r="A486" s="69" t="s">
        <v>6404</v>
      </c>
      <c r="B486" s="69" t="s">
        <v>6405</v>
      </c>
      <c r="C486" s="70" t="s">
        <v>1373</v>
      </c>
      <c r="D486" s="70" t="s">
        <v>1374</v>
      </c>
      <c r="E486" s="71">
        <v>3500000</v>
      </c>
      <c r="F486" s="72"/>
      <c r="G486" s="73" t="s">
        <v>6406</v>
      </c>
    </row>
    <row r="487" spans="1:7" ht="79.2" x14ac:dyDescent="0.3">
      <c r="A487" s="69" t="s">
        <v>4740</v>
      </c>
      <c r="B487" s="69" t="s">
        <v>6407</v>
      </c>
      <c r="C487" s="70" t="s">
        <v>1373</v>
      </c>
      <c r="D487" s="70" t="s">
        <v>1374</v>
      </c>
      <c r="E487" s="71">
        <v>3500000</v>
      </c>
      <c r="F487" s="72">
        <v>1000000</v>
      </c>
      <c r="G487" s="73" t="s">
        <v>6408</v>
      </c>
    </row>
    <row r="488" spans="1:7" ht="92.4" x14ac:dyDescent="0.3">
      <c r="A488" s="69" t="s">
        <v>6409</v>
      </c>
      <c r="B488" s="69" t="s">
        <v>6410</v>
      </c>
      <c r="C488" s="70" t="s">
        <v>1373</v>
      </c>
      <c r="D488" s="70" t="s">
        <v>1374</v>
      </c>
      <c r="E488" s="71">
        <v>1000000</v>
      </c>
      <c r="F488" s="72">
        <v>750000</v>
      </c>
      <c r="G488" s="73" t="s">
        <v>6411</v>
      </c>
    </row>
    <row r="489" spans="1:7" ht="66" x14ac:dyDescent="0.3">
      <c r="A489" s="69" t="s">
        <v>6412</v>
      </c>
      <c r="B489" s="69" t="s">
        <v>6413</v>
      </c>
      <c r="C489" s="70" t="s">
        <v>1373</v>
      </c>
      <c r="D489" s="70" t="s">
        <v>1374</v>
      </c>
      <c r="E489" s="71">
        <v>6000000</v>
      </c>
      <c r="F489" s="72">
        <v>1000000</v>
      </c>
      <c r="G489" s="73" t="s">
        <v>6414</v>
      </c>
    </row>
    <row r="490" spans="1:7" ht="66" x14ac:dyDescent="0.3">
      <c r="A490" s="69" t="s">
        <v>6415</v>
      </c>
      <c r="B490" s="69" t="s">
        <v>6416</v>
      </c>
      <c r="C490" s="70" t="s">
        <v>1373</v>
      </c>
      <c r="D490" s="70" t="s">
        <v>1374</v>
      </c>
      <c r="E490" s="71">
        <v>1500000</v>
      </c>
      <c r="F490" s="72">
        <v>1000000</v>
      </c>
      <c r="G490" s="73" t="s">
        <v>6417</v>
      </c>
    </row>
    <row r="491" spans="1:7" ht="92.4" x14ac:dyDescent="0.3">
      <c r="A491" s="69" t="s">
        <v>6418</v>
      </c>
      <c r="B491" s="69" t="s">
        <v>1598</v>
      </c>
      <c r="C491" s="70" t="s">
        <v>1373</v>
      </c>
      <c r="D491" s="70" t="s">
        <v>1374</v>
      </c>
      <c r="E491" s="71">
        <v>1800000</v>
      </c>
      <c r="F491" s="72"/>
      <c r="G491" s="73" t="s">
        <v>6419</v>
      </c>
    </row>
    <row r="492" spans="1:7" ht="79.2" x14ac:dyDescent="0.3">
      <c r="A492" s="69" t="s">
        <v>6420</v>
      </c>
      <c r="B492" s="69" t="s">
        <v>6421</v>
      </c>
      <c r="C492" s="70" t="s">
        <v>1373</v>
      </c>
      <c r="D492" s="70" t="s">
        <v>1374</v>
      </c>
      <c r="E492" s="71">
        <v>1624232</v>
      </c>
      <c r="F492" s="72"/>
      <c r="G492" s="73" t="s">
        <v>6422</v>
      </c>
    </row>
    <row r="493" spans="1:7" ht="39.6" x14ac:dyDescent="0.3">
      <c r="A493" s="69" t="s">
        <v>6423</v>
      </c>
      <c r="B493" s="69" t="s">
        <v>6424</v>
      </c>
      <c r="C493" s="70" t="s">
        <v>1373</v>
      </c>
      <c r="D493" s="70" t="s">
        <v>1374</v>
      </c>
      <c r="E493" s="71">
        <v>2465128</v>
      </c>
      <c r="F493" s="72">
        <v>1500000</v>
      </c>
      <c r="G493" s="73" t="s">
        <v>6425</v>
      </c>
    </row>
    <row r="494" spans="1:7" ht="92.4" x14ac:dyDescent="0.3">
      <c r="A494" s="69" t="s">
        <v>6426</v>
      </c>
      <c r="B494" s="69" t="s">
        <v>6427</v>
      </c>
      <c r="C494" s="70" t="s">
        <v>1373</v>
      </c>
      <c r="D494" s="70" t="s">
        <v>495</v>
      </c>
      <c r="E494" s="71">
        <v>797027</v>
      </c>
      <c r="F494" s="72">
        <v>500000</v>
      </c>
      <c r="G494" s="73" t="s">
        <v>6428</v>
      </c>
    </row>
    <row r="495" spans="1:7" ht="52.8" x14ac:dyDescent="0.3">
      <c r="A495" s="69" t="s">
        <v>6429</v>
      </c>
      <c r="B495" s="69" t="s">
        <v>6430</v>
      </c>
      <c r="C495" s="70" t="s">
        <v>1373</v>
      </c>
      <c r="D495" s="70" t="s">
        <v>1374</v>
      </c>
      <c r="E495" s="71">
        <v>7748568</v>
      </c>
      <c r="F495" s="72">
        <v>4000000</v>
      </c>
      <c r="G495" s="73" t="s">
        <v>6431</v>
      </c>
    </row>
    <row r="496" spans="1:7" ht="66" x14ac:dyDescent="0.3">
      <c r="A496" s="69" t="s">
        <v>6432</v>
      </c>
      <c r="B496" s="69" t="s">
        <v>6433</v>
      </c>
      <c r="C496" s="70" t="s">
        <v>1373</v>
      </c>
      <c r="D496" s="70" t="s">
        <v>1374</v>
      </c>
      <c r="E496" s="71">
        <v>1000000</v>
      </c>
      <c r="F496" s="72"/>
      <c r="G496" s="73" t="s">
        <v>6434</v>
      </c>
    </row>
    <row r="497" spans="1:7" ht="66" x14ac:dyDescent="0.3">
      <c r="A497" s="69" t="s">
        <v>6435</v>
      </c>
      <c r="B497" s="69" t="s">
        <v>1400</v>
      </c>
      <c r="C497" s="70" t="s">
        <v>1373</v>
      </c>
      <c r="D497" s="70" t="s">
        <v>1374</v>
      </c>
      <c r="E497" s="71">
        <v>1500000</v>
      </c>
      <c r="F497" s="72">
        <v>1500000</v>
      </c>
      <c r="G497" s="73" t="s">
        <v>6436</v>
      </c>
    </row>
    <row r="498" spans="1:7" ht="52.8" x14ac:dyDescent="0.3">
      <c r="A498" s="69" t="s">
        <v>6437</v>
      </c>
      <c r="B498" s="69" t="s">
        <v>6438</v>
      </c>
      <c r="C498" s="70" t="s">
        <v>1373</v>
      </c>
      <c r="D498" s="70" t="s">
        <v>1374</v>
      </c>
      <c r="E498" s="71">
        <v>7000000</v>
      </c>
      <c r="F498" s="72">
        <v>500000</v>
      </c>
      <c r="G498" s="73" t="s">
        <v>6439</v>
      </c>
    </row>
    <row r="499" spans="1:7" ht="66" x14ac:dyDescent="0.3">
      <c r="A499" s="69" t="s">
        <v>6440</v>
      </c>
      <c r="B499" s="69" t="s">
        <v>6441</v>
      </c>
      <c r="C499" s="70" t="s">
        <v>1373</v>
      </c>
      <c r="D499" s="70" t="s">
        <v>1374</v>
      </c>
      <c r="E499" s="71">
        <v>2000000</v>
      </c>
      <c r="F499" s="72">
        <v>2000000</v>
      </c>
      <c r="G499" s="73" t="s">
        <v>6442</v>
      </c>
    </row>
    <row r="500" spans="1:7" ht="79.2" x14ac:dyDescent="0.3">
      <c r="A500" s="69" t="s">
        <v>6443</v>
      </c>
      <c r="B500" s="69" t="s">
        <v>6444</v>
      </c>
      <c r="C500" s="70" t="s">
        <v>1373</v>
      </c>
      <c r="D500" s="70" t="s">
        <v>1374</v>
      </c>
      <c r="E500" s="71">
        <v>536229</v>
      </c>
      <c r="F500" s="72"/>
      <c r="G500" s="73" t="s">
        <v>6445</v>
      </c>
    </row>
    <row r="501" spans="1:7" ht="79.2" x14ac:dyDescent="0.3">
      <c r="A501" s="69" t="s">
        <v>6446</v>
      </c>
      <c r="B501" s="69" t="s">
        <v>1392</v>
      </c>
      <c r="C501" s="70" t="s">
        <v>1373</v>
      </c>
      <c r="D501" s="70" t="s">
        <v>1374</v>
      </c>
      <c r="E501" s="71">
        <v>2420822</v>
      </c>
      <c r="F501" s="72">
        <v>1000000</v>
      </c>
      <c r="G501" s="73" t="s">
        <v>6447</v>
      </c>
    </row>
    <row r="502" spans="1:7" ht="79.2" x14ac:dyDescent="0.3">
      <c r="A502" s="69" t="s">
        <v>6448</v>
      </c>
      <c r="B502" s="69" t="s">
        <v>6449</v>
      </c>
      <c r="C502" s="70" t="s">
        <v>1373</v>
      </c>
      <c r="D502" s="70" t="s">
        <v>1374</v>
      </c>
      <c r="E502" s="71">
        <v>1000000</v>
      </c>
      <c r="F502" s="72">
        <v>500000</v>
      </c>
      <c r="G502" s="73" t="s">
        <v>6450</v>
      </c>
    </row>
    <row r="503" spans="1:7" ht="52.8" x14ac:dyDescent="0.3">
      <c r="A503" s="69" t="s">
        <v>6451</v>
      </c>
      <c r="B503" s="69" t="s">
        <v>6452</v>
      </c>
      <c r="C503" s="70" t="s">
        <v>1373</v>
      </c>
      <c r="D503" s="70" t="s">
        <v>1374</v>
      </c>
      <c r="E503" s="71">
        <v>10000000</v>
      </c>
      <c r="F503" s="72"/>
      <c r="G503" s="73" t="s">
        <v>6453</v>
      </c>
    </row>
    <row r="504" spans="1:7" ht="66" x14ac:dyDescent="0.3">
      <c r="A504" s="69" t="s">
        <v>6454</v>
      </c>
      <c r="B504" s="69" t="s">
        <v>6455</v>
      </c>
      <c r="C504" s="70" t="s">
        <v>1373</v>
      </c>
      <c r="D504" s="70" t="s">
        <v>1374</v>
      </c>
      <c r="E504" s="71">
        <v>2000000</v>
      </c>
      <c r="F504" s="72">
        <v>2000000</v>
      </c>
      <c r="G504" s="73" t="s">
        <v>6456</v>
      </c>
    </row>
    <row r="505" spans="1:7" ht="52.8" x14ac:dyDescent="0.3">
      <c r="A505" s="69" t="s">
        <v>4801</v>
      </c>
      <c r="B505" s="69" t="s">
        <v>4004</v>
      </c>
      <c r="C505" s="70" t="s">
        <v>1373</v>
      </c>
      <c r="D505" s="70" t="s">
        <v>1374</v>
      </c>
      <c r="E505" s="71">
        <v>2000000</v>
      </c>
      <c r="F505" s="72"/>
      <c r="G505" s="73" t="s">
        <v>5433</v>
      </c>
    </row>
    <row r="506" spans="1:7" ht="79.2" x14ac:dyDescent="0.3">
      <c r="A506" s="69" t="s">
        <v>4811</v>
      </c>
      <c r="B506" s="69" t="s">
        <v>3073</v>
      </c>
      <c r="C506" s="70" t="s">
        <v>1373</v>
      </c>
      <c r="D506" s="70" t="s">
        <v>1374</v>
      </c>
      <c r="E506" s="71">
        <v>3000000</v>
      </c>
      <c r="F506" s="72">
        <v>2000000</v>
      </c>
      <c r="G506" s="73" t="s">
        <v>6457</v>
      </c>
    </row>
    <row r="507" spans="1:7" ht="66" x14ac:dyDescent="0.3">
      <c r="A507" s="69" t="s">
        <v>6458</v>
      </c>
      <c r="B507" s="69" t="s">
        <v>6459</v>
      </c>
      <c r="C507" s="70" t="s">
        <v>1373</v>
      </c>
      <c r="D507" s="70" t="s">
        <v>1374</v>
      </c>
      <c r="E507" s="71">
        <v>4000000</v>
      </c>
      <c r="F507" s="72">
        <v>500000</v>
      </c>
      <c r="G507" s="73" t="s">
        <v>6460</v>
      </c>
    </row>
    <row r="508" spans="1:7" ht="39.6" x14ac:dyDescent="0.3">
      <c r="A508" s="69" t="s">
        <v>6461</v>
      </c>
      <c r="B508" s="69" t="s">
        <v>6462</v>
      </c>
      <c r="C508" s="70" t="s">
        <v>1373</v>
      </c>
      <c r="D508" s="70" t="s">
        <v>495</v>
      </c>
      <c r="E508" s="71">
        <v>1207800</v>
      </c>
      <c r="F508" s="72">
        <v>1000000</v>
      </c>
      <c r="G508" s="73" t="s">
        <v>6463</v>
      </c>
    </row>
    <row r="509" spans="1:7" ht="79.2" x14ac:dyDescent="0.3">
      <c r="A509" s="69" t="s">
        <v>6464</v>
      </c>
      <c r="B509" s="69" t="s">
        <v>6465</v>
      </c>
      <c r="C509" s="70" t="s">
        <v>1373</v>
      </c>
      <c r="D509" s="70" t="s">
        <v>1374</v>
      </c>
      <c r="E509" s="71">
        <v>2500000</v>
      </c>
      <c r="F509" s="72">
        <v>500000</v>
      </c>
      <c r="G509" s="73" t="s">
        <v>6466</v>
      </c>
    </row>
    <row r="510" spans="1:7" ht="92.4" x14ac:dyDescent="0.3">
      <c r="A510" s="69" t="s">
        <v>6467</v>
      </c>
      <c r="B510" s="69" t="s">
        <v>4819</v>
      </c>
      <c r="C510" s="70" t="s">
        <v>1373</v>
      </c>
      <c r="D510" s="70" t="s">
        <v>1374</v>
      </c>
      <c r="E510" s="71">
        <v>1500000</v>
      </c>
      <c r="F510" s="72"/>
      <c r="G510" s="73" t="s">
        <v>6468</v>
      </c>
    </row>
    <row r="511" spans="1:7" ht="79.2" x14ac:dyDescent="0.3">
      <c r="A511" s="69" t="s">
        <v>6469</v>
      </c>
      <c r="B511" s="69" t="s">
        <v>6470</v>
      </c>
      <c r="C511" s="70" t="s">
        <v>1373</v>
      </c>
      <c r="D511" s="70" t="s">
        <v>1374</v>
      </c>
      <c r="E511" s="71">
        <v>2000000</v>
      </c>
      <c r="F511" s="72">
        <v>1000000</v>
      </c>
      <c r="G511" s="73" t="s">
        <v>6471</v>
      </c>
    </row>
    <row r="512" spans="1:7" ht="66" x14ac:dyDescent="0.3">
      <c r="A512" s="69" t="s">
        <v>6472</v>
      </c>
      <c r="B512" s="69" t="s">
        <v>6473</v>
      </c>
      <c r="C512" s="70" t="s">
        <v>1373</v>
      </c>
      <c r="D512" s="70" t="s">
        <v>1374</v>
      </c>
      <c r="E512" s="71">
        <v>2500000</v>
      </c>
      <c r="F512" s="72"/>
      <c r="G512" s="73" t="s">
        <v>6474</v>
      </c>
    </row>
    <row r="513" spans="1:7" ht="66" x14ac:dyDescent="0.3">
      <c r="A513" s="69" t="s">
        <v>6475</v>
      </c>
      <c r="B513" s="69" t="s">
        <v>6476</v>
      </c>
      <c r="C513" s="70" t="s">
        <v>1373</v>
      </c>
      <c r="D513" s="70" t="s">
        <v>1374</v>
      </c>
      <c r="E513" s="71">
        <v>2000000</v>
      </c>
      <c r="F513" s="72">
        <v>2000000</v>
      </c>
      <c r="G513" s="73" t="s">
        <v>6477</v>
      </c>
    </row>
    <row r="514" spans="1:7" ht="79.2" x14ac:dyDescent="0.3">
      <c r="A514" s="69" t="s">
        <v>6478</v>
      </c>
      <c r="B514" s="69" t="s">
        <v>6479</v>
      </c>
      <c r="C514" s="70" t="s">
        <v>1373</v>
      </c>
      <c r="D514" s="70" t="s">
        <v>1374</v>
      </c>
      <c r="E514" s="71">
        <v>2000000</v>
      </c>
      <c r="F514" s="72">
        <v>1000000</v>
      </c>
      <c r="G514" s="73" t="s">
        <v>6480</v>
      </c>
    </row>
    <row r="515" spans="1:7" ht="52.8" x14ac:dyDescent="0.3">
      <c r="A515" s="69" t="s">
        <v>6481</v>
      </c>
      <c r="B515" s="69" t="s">
        <v>6482</v>
      </c>
      <c r="C515" s="70" t="s">
        <v>1373</v>
      </c>
      <c r="D515" s="70" t="s">
        <v>1374</v>
      </c>
      <c r="E515" s="71">
        <v>5000000</v>
      </c>
      <c r="F515" s="72">
        <v>1000000</v>
      </c>
      <c r="G515" s="73" t="s">
        <v>6483</v>
      </c>
    </row>
    <row r="516" spans="1:7" ht="52.8" x14ac:dyDescent="0.3">
      <c r="A516" s="69" t="s">
        <v>6484</v>
      </c>
      <c r="B516" s="69" t="s">
        <v>6485</v>
      </c>
      <c r="C516" s="70" t="s">
        <v>1373</v>
      </c>
      <c r="D516" s="70" t="s">
        <v>1374</v>
      </c>
      <c r="E516" s="71">
        <v>881360</v>
      </c>
      <c r="F516" s="72">
        <v>840000</v>
      </c>
      <c r="G516" s="73" t="s">
        <v>6486</v>
      </c>
    </row>
    <row r="517" spans="1:7" ht="52.8" x14ac:dyDescent="0.3">
      <c r="A517" s="69" t="s">
        <v>6487</v>
      </c>
      <c r="B517" s="69" t="s">
        <v>6488</v>
      </c>
      <c r="C517" s="70" t="s">
        <v>1373</v>
      </c>
      <c r="D517" s="70" t="s">
        <v>1374</v>
      </c>
      <c r="E517" s="71">
        <v>5000000</v>
      </c>
      <c r="F517" s="72"/>
      <c r="G517" s="73" t="s">
        <v>6489</v>
      </c>
    </row>
    <row r="518" spans="1:7" ht="66" x14ac:dyDescent="0.3">
      <c r="A518" s="69" t="s">
        <v>6490</v>
      </c>
      <c r="B518" s="69" t="s">
        <v>6491</v>
      </c>
      <c r="C518" s="70" t="s">
        <v>1373</v>
      </c>
      <c r="D518" s="70" t="s">
        <v>1374</v>
      </c>
      <c r="E518" s="71">
        <v>5000000</v>
      </c>
      <c r="F518" s="72">
        <v>1000000</v>
      </c>
      <c r="G518" s="73" t="s">
        <v>6492</v>
      </c>
    </row>
    <row r="519" spans="1:7" ht="79.2" x14ac:dyDescent="0.3">
      <c r="A519" s="69" t="s">
        <v>6493</v>
      </c>
      <c r="B519" s="69" t="s">
        <v>4826</v>
      </c>
      <c r="C519" s="70" t="s">
        <v>1373</v>
      </c>
      <c r="D519" s="70" t="s">
        <v>1374</v>
      </c>
      <c r="E519" s="71">
        <v>3000000</v>
      </c>
      <c r="F519" s="72">
        <v>1000000</v>
      </c>
      <c r="G519" s="73" t="s">
        <v>6494</v>
      </c>
    </row>
    <row r="520" spans="1:7" ht="105.6" x14ac:dyDescent="0.3">
      <c r="A520" s="69" t="s">
        <v>6495</v>
      </c>
      <c r="B520" s="69" t="s">
        <v>6496</v>
      </c>
      <c r="C520" s="70" t="s">
        <v>1373</v>
      </c>
      <c r="D520" s="70" t="s">
        <v>1374</v>
      </c>
      <c r="E520" s="71">
        <v>6000000</v>
      </c>
      <c r="F520" s="72"/>
      <c r="G520" s="73" t="s">
        <v>6497</v>
      </c>
    </row>
    <row r="521" spans="1:7" ht="66" x14ac:dyDescent="0.3">
      <c r="A521" s="69" t="s">
        <v>6498</v>
      </c>
      <c r="B521" s="69" t="s">
        <v>6499</v>
      </c>
      <c r="C521" s="70" t="s">
        <v>1373</v>
      </c>
      <c r="D521" s="70" t="s">
        <v>1374</v>
      </c>
      <c r="E521" s="71">
        <v>500000</v>
      </c>
      <c r="F521" s="72"/>
      <c r="G521" s="73" t="s">
        <v>6500</v>
      </c>
    </row>
    <row r="522" spans="1:7" ht="66" x14ac:dyDescent="0.3">
      <c r="A522" s="69" t="s">
        <v>6501</v>
      </c>
      <c r="B522" s="69" t="s">
        <v>3085</v>
      </c>
      <c r="C522" s="70" t="s">
        <v>1373</v>
      </c>
      <c r="D522" s="70" t="s">
        <v>1374</v>
      </c>
      <c r="E522" s="71">
        <v>2600000</v>
      </c>
      <c r="F522" s="72">
        <v>2000000</v>
      </c>
      <c r="G522" s="73" t="s">
        <v>6502</v>
      </c>
    </row>
    <row r="523" spans="1:7" ht="105.6" x14ac:dyDescent="0.3">
      <c r="A523" s="69" t="s">
        <v>6503</v>
      </c>
      <c r="B523" s="69" t="s">
        <v>4649</v>
      </c>
      <c r="C523" s="70" t="s">
        <v>1373</v>
      </c>
      <c r="D523" s="70" t="s">
        <v>1374</v>
      </c>
      <c r="E523" s="71">
        <v>25000000</v>
      </c>
      <c r="F523" s="72">
        <v>5000000</v>
      </c>
      <c r="G523" s="73" t="s">
        <v>6504</v>
      </c>
    </row>
    <row r="524" spans="1:7" ht="79.2" x14ac:dyDescent="0.3">
      <c r="A524" s="69" t="s">
        <v>6505</v>
      </c>
      <c r="B524" s="69" t="s">
        <v>1727</v>
      </c>
      <c r="C524" s="70" t="s">
        <v>1373</v>
      </c>
      <c r="D524" s="70" t="s">
        <v>1374</v>
      </c>
      <c r="E524" s="71">
        <v>13000000</v>
      </c>
      <c r="F524" s="72"/>
      <c r="G524" s="73" t="s">
        <v>6506</v>
      </c>
    </row>
    <row r="525" spans="1:7" ht="66" x14ac:dyDescent="0.3">
      <c r="A525" s="69" t="s">
        <v>6507</v>
      </c>
      <c r="B525" s="69" t="s">
        <v>1727</v>
      </c>
      <c r="C525" s="70" t="s">
        <v>1373</v>
      </c>
      <c r="D525" s="70" t="s">
        <v>1374</v>
      </c>
      <c r="E525" s="71">
        <v>13000000</v>
      </c>
      <c r="F525" s="72"/>
      <c r="G525" s="73" t="s">
        <v>6508</v>
      </c>
    </row>
    <row r="526" spans="1:7" ht="66" x14ac:dyDescent="0.3">
      <c r="A526" s="69" t="s">
        <v>6509</v>
      </c>
      <c r="B526" s="69" t="s">
        <v>1727</v>
      </c>
      <c r="C526" s="70" t="s">
        <v>1373</v>
      </c>
      <c r="D526" s="70" t="s">
        <v>1374</v>
      </c>
      <c r="E526" s="71">
        <v>9000000</v>
      </c>
      <c r="F526" s="72"/>
      <c r="G526" s="73" t="s">
        <v>6510</v>
      </c>
    </row>
    <row r="527" spans="1:7" ht="79.2" x14ac:dyDescent="0.3">
      <c r="A527" s="69" t="s">
        <v>6511</v>
      </c>
      <c r="B527" s="69" t="s">
        <v>1727</v>
      </c>
      <c r="C527" s="70" t="s">
        <v>1373</v>
      </c>
      <c r="D527" s="70" t="s">
        <v>1374</v>
      </c>
      <c r="E527" s="71">
        <v>9000000</v>
      </c>
      <c r="F527" s="72"/>
      <c r="G527" s="73" t="s">
        <v>6512</v>
      </c>
    </row>
    <row r="528" spans="1:7" ht="79.2" x14ac:dyDescent="0.3">
      <c r="A528" s="69" t="s">
        <v>6513</v>
      </c>
      <c r="B528" s="69" t="s">
        <v>6514</v>
      </c>
      <c r="C528" s="70" t="s">
        <v>1373</v>
      </c>
      <c r="D528" s="70" t="s">
        <v>1374</v>
      </c>
      <c r="E528" s="71">
        <v>3000000</v>
      </c>
      <c r="F528" s="72">
        <v>1000000</v>
      </c>
      <c r="G528" s="73" t="s">
        <v>6515</v>
      </c>
    </row>
    <row r="529" spans="1:7" ht="79.2" x14ac:dyDescent="0.3">
      <c r="A529" s="69" t="s">
        <v>6516</v>
      </c>
      <c r="B529" s="69" t="s">
        <v>6517</v>
      </c>
      <c r="C529" s="70" t="s">
        <v>1373</v>
      </c>
      <c r="D529" s="70" t="s">
        <v>1374</v>
      </c>
      <c r="E529" s="71">
        <v>5000000</v>
      </c>
      <c r="F529" s="72">
        <v>1000000</v>
      </c>
      <c r="G529" s="73" t="s">
        <v>6518</v>
      </c>
    </row>
    <row r="530" spans="1:7" ht="66" x14ac:dyDescent="0.3">
      <c r="A530" s="69" t="s">
        <v>4836</v>
      </c>
      <c r="B530" s="69" t="s">
        <v>1745</v>
      </c>
      <c r="C530" s="70" t="s">
        <v>1373</v>
      </c>
      <c r="D530" s="70" t="s">
        <v>1374</v>
      </c>
      <c r="E530" s="71">
        <v>4500000</v>
      </c>
      <c r="F530" s="72">
        <v>500000</v>
      </c>
      <c r="G530" s="73" t="s">
        <v>6519</v>
      </c>
    </row>
    <row r="531" spans="1:7" ht="52.8" x14ac:dyDescent="0.3">
      <c r="A531" s="69" t="s">
        <v>6520</v>
      </c>
      <c r="B531" s="69" t="s">
        <v>1750</v>
      </c>
      <c r="C531" s="70" t="s">
        <v>1373</v>
      </c>
      <c r="D531" s="70" t="s">
        <v>1374</v>
      </c>
      <c r="E531" s="71">
        <v>8000000</v>
      </c>
      <c r="F531" s="72">
        <v>500000</v>
      </c>
      <c r="G531" s="73" t="s">
        <v>6521</v>
      </c>
    </row>
    <row r="532" spans="1:7" ht="92.4" x14ac:dyDescent="0.3">
      <c r="A532" s="69" t="s">
        <v>6522</v>
      </c>
      <c r="B532" s="69" t="s">
        <v>1427</v>
      </c>
      <c r="C532" s="70" t="s">
        <v>1373</v>
      </c>
      <c r="D532" s="70" t="s">
        <v>1374</v>
      </c>
      <c r="E532" s="71">
        <v>5814074</v>
      </c>
      <c r="F532" s="72">
        <v>3000000</v>
      </c>
      <c r="G532" s="73" t="s">
        <v>6523</v>
      </c>
    </row>
    <row r="533" spans="1:7" ht="92.4" x14ac:dyDescent="0.3">
      <c r="A533" s="69" t="s">
        <v>6524</v>
      </c>
      <c r="B533" s="69" t="s">
        <v>1755</v>
      </c>
      <c r="C533" s="70" t="s">
        <v>1373</v>
      </c>
      <c r="D533" s="70" t="s">
        <v>1374</v>
      </c>
      <c r="E533" s="71">
        <v>7750000</v>
      </c>
      <c r="F533" s="72">
        <v>1000000</v>
      </c>
      <c r="G533" s="73" t="s">
        <v>6525</v>
      </c>
    </row>
    <row r="534" spans="1:7" ht="52.8" x14ac:dyDescent="0.3">
      <c r="A534" s="69" t="s">
        <v>6526</v>
      </c>
      <c r="B534" s="69" t="s">
        <v>3066</v>
      </c>
      <c r="C534" s="70" t="s">
        <v>1373</v>
      </c>
      <c r="D534" s="70" t="s">
        <v>1374</v>
      </c>
      <c r="E534" s="71">
        <v>591500</v>
      </c>
      <c r="F534" s="72"/>
      <c r="G534" s="73" t="s">
        <v>6527</v>
      </c>
    </row>
    <row r="535" spans="1:7" ht="79.2" x14ac:dyDescent="0.3">
      <c r="A535" s="69" t="s">
        <v>6528</v>
      </c>
      <c r="B535" s="69" t="s">
        <v>6529</v>
      </c>
      <c r="C535" s="70" t="s">
        <v>1373</v>
      </c>
      <c r="D535" s="70" t="s">
        <v>1374</v>
      </c>
      <c r="E535" s="71">
        <v>1000000</v>
      </c>
      <c r="F535" s="72">
        <v>1000000</v>
      </c>
      <c r="G535" s="73" t="s">
        <v>6530</v>
      </c>
    </row>
    <row r="536" spans="1:7" ht="79.2" x14ac:dyDescent="0.3">
      <c r="A536" s="69" t="s">
        <v>6531</v>
      </c>
      <c r="B536" s="69" t="s">
        <v>6532</v>
      </c>
      <c r="C536" s="70" t="s">
        <v>1373</v>
      </c>
      <c r="D536" s="70" t="s">
        <v>1374</v>
      </c>
      <c r="E536" s="71">
        <v>2500000</v>
      </c>
      <c r="F536" s="72">
        <v>1000000</v>
      </c>
      <c r="G536" s="73" t="s">
        <v>6533</v>
      </c>
    </row>
    <row r="537" spans="1:7" ht="79.2" x14ac:dyDescent="0.3">
      <c r="A537" s="69" t="s">
        <v>6534</v>
      </c>
      <c r="B537" s="69" t="s">
        <v>1767</v>
      </c>
      <c r="C537" s="70" t="s">
        <v>1373</v>
      </c>
      <c r="D537" s="70" t="s">
        <v>495</v>
      </c>
      <c r="E537" s="71">
        <v>1000000</v>
      </c>
      <c r="F537" s="72"/>
      <c r="G537" s="73" t="s">
        <v>6535</v>
      </c>
    </row>
    <row r="538" spans="1:7" ht="66" x14ac:dyDescent="0.3">
      <c r="A538" s="69" t="s">
        <v>6536</v>
      </c>
      <c r="B538" s="69" t="s">
        <v>1638</v>
      </c>
      <c r="C538" s="70" t="s">
        <v>1373</v>
      </c>
      <c r="D538" s="70" t="s">
        <v>1374</v>
      </c>
      <c r="E538" s="71">
        <v>10000000</v>
      </c>
      <c r="F538" s="72">
        <v>1000000</v>
      </c>
      <c r="G538" s="73" t="s">
        <v>6537</v>
      </c>
    </row>
    <row r="539" spans="1:7" ht="52.8" x14ac:dyDescent="0.3">
      <c r="A539" s="69" t="s">
        <v>6538</v>
      </c>
      <c r="B539" s="69" t="s">
        <v>6333</v>
      </c>
      <c r="C539" s="70" t="s">
        <v>1373</v>
      </c>
      <c r="D539" s="70" t="s">
        <v>1374</v>
      </c>
      <c r="E539" s="71">
        <v>1000000</v>
      </c>
      <c r="F539" s="72">
        <v>1000000</v>
      </c>
      <c r="G539" s="73" t="s">
        <v>6539</v>
      </c>
    </row>
    <row r="540" spans="1:7" ht="66" x14ac:dyDescent="0.3">
      <c r="A540" s="69" t="s">
        <v>6540</v>
      </c>
      <c r="B540" s="69" t="s">
        <v>6541</v>
      </c>
      <c r="C540" s="70" t="s">
        <v>4871</v>
      </c>
      <c r="D540" s="70" t="s">
        <v>6542</v>
      </c>
      <c r="E540" s="71">
        <v>1400000</v>
      </c>
      <c r="F540" s="72">
        <v>500000</v>
      </c>
      <c r="G540" s="73" t="s">
        <v>6543</v>
      </c>
    </row>
    <row r="541" spans="1:7" ht="79.2" x14ac:dyDescent="0.3">
      <c r="A541" s="69" t="s">
        <v>6544</v>
      </c>
      <c r="B541" s="69" t="s">
        <v>6545</v>
      </c>
      <c r="C541" s="70" t="s">
        <v>1772</v>
      </c>
      <c r="D541" s="70" t="s">
        <v>6546</v>
      </c>
      <c r="E541" s="71">
        <v>3000000</v>
      </c>
      <c r="F541" s="72">
        <v>1500000</v>
      </c>
      <c r="G541" s="73" t="s">
        <v>6547</v>
      </c>
    </row>
    <row r="542" spans="1:7" ht="39.6" x14ac:dyDescent="0.3">
      <c r="A542" s="69" t="s">
        <v>6548</v>
      </c>
      <c r="B542" s="69" t="s">
        <v>6549</v>
      </c>
      <c r="C542" s="70" t="s">
        <v>1772</v>
      </c>
      <c r="D542" s="70" t="s">
        <v>495</v>
      </c>
      <c r="E542" s="71">
        <v>5000000</v>
      </c>
      <c r="F542" s="72">
        <v>2500000</v>
      </c>
      <c r="G542" s="73" t="s">
        <v>6550</v>
      </c>
    </row>
    <row r="543" spans="1:7" ht="26.4" x14ac:dyDescent="0.3">
      <c r="A543" s="69" t="s">
        <v>6551</v>
      </c>
      <c r="B543" s="69" t="s">
        <v>6552</v>
      </c>
      <c r="C543" s="70" t="s">
        <v>3159</v>
      </c>
      <c r="D543" s="70" t="s">
        <v>6553</v>
      </c>
      <c r="E543" s="71">
        <v>500000</v>
      </c>
      <c r="F543" s="72">
        <v>500000</v>
      </c>
      <c r="G543" s="73" t="s">
        <v>6554</v>
      </c>
    </row>
    <row r="544" spans="1:7" ht="52.8" x14ac:dyDescent="0.3">
      <c r="A544" s="69" t="s">
        <v>6555</v>
      </c>
      <c r="B544" s="69" t="s">
        <v>6556</v>
      </c>
      <c r="C544" s="70" t="s">
        <v>3159</v>
      </c>
      <c r="D544" s="70" t="s">
        <v>6557</v>
      </c>
      <c r="E544" s="71">
        <v>500000</v>
      </c>
      <c r="F544" s="72">
        <v>250000</v>
      </c>
      <c r="G544" s="73" t="s">
        <v>6558</v>
      </c>
    </row>
    <row r="545" spans="1:7" ht="52.8" x14ac:dyDescent="0.3">
      <c r="A545" s="69" t="s">
        <v>6559</v>
      </c>
      <c r="B545" s="69" t="s">
        <v>6560</v>
      </c>
      <c r="C545" s="70" t="s">
        <v>3159</v>
      </c>
      <c r="D545" s="70" t="s">
        <v>3176</v>
      </c>
      <c r="E545" s="71">
        <v>500000</v>
      </c>
      <c r="F545" s="72">
        <v>500000</v>
      </c>
      <c r="G545" s="73" t="s">
        <v>6561</v>
      </c>
    </row>
    <row r="546" spans="1:7" ht="66" x14ac:dyDescent="0.3">
      <c r="A546" s="69" t="s">
        <v>6562</v>
      </c>
      <c r="B546" s="69" t="s">
        <v>6563</v>
      </c>
      <c r="C546" s="70" t="s">
        <v>3159</v>
      </c>
      <c r="D546" s="70" t="s">
        <v>3172</v>
      </c>
      <c r="E546" s="71">
        <v>579392</v>
      </c>
      <c r="F546" s="72"/>
      <c r="G546" s="73" t="s">
        <v>6564</v>
      </c>
    </row>
    <row r="547" spans="1:7" ht="52.8" x14ac:dyDescent="0.3">
      <c r="A547" s="69" t="s">
        <v>6565</v>
      </c>
      <c r="B547" s="69" t="s">
        <v>6566</v>
      </c>
      <c r="C547" s="70" t="s">
        <v>3159</v>
      </c>
      <c r="D547" s="70" t="s">
        <v>6567</v>
      </c>
      <c r="E547" s="71">
        <v>1000000</v>
      </c>
      <c r="F547" s="72">
        <v>1000000</v>
      </c>
      <c r="G547" s="73" t="s">
        <v>6568</v>
      </c>
    </row>
    <row r="548" spans="1:7" ht="79.2" x14ac:dyDescent="0.3">
      <c r="A548" s="69" t="s">
        <v>6569</v>
      </c>
      <c r="B548" s="69" t="s">
        <v>6570</v>
      </c>
      <c r="C548" s="70" t="s">
        <v>1810</v>
      </c>
      <c r="D548" s="70" t="s">
        <v>3183</v>
      </c>
      <c r="E548" s="71">
        <v>3000000</v>
      </c>
      <c r="F548" s="72"/>
      <c r="G548" s="73" t="s">
        <v>6571</v>
      </c>
    </row>
    <row r="549" spans="1:7" ht="52.8" x14ac:dyDescent="0.3">
      <c r="A549" s="69" t="s">
        <v>6572</v>
      </c>
      <c r="B549" s="69" t="s">
        <v>6573</v>
      </c>
      <c r="C549" s="70" t="s">
        <v>1810</v>
      </c>
      <c r="D549" s="70" t="s">
        <v>6574</v>
      </c>
      <c r="E549" s="71">
        <v>4800000</v>
      </c>
      <c r="F549" s="72">
        <v>2000000</v>
      </c>
      <c r="G549" s="73" t="s">
        <v>6575</v>
      </c>
    </row>
    <row r="550" spans="1:7" ht="79.2" x14ac:dyDescent="0.3">
      <c r="A550" s="69" t="s">
        <v>6576</v>
      </c>
      <c r="B550" s="69" t="s">
        <v>4910</v>
      </c>
      <c r="C550" s="70" t="s">
        <v>4911</v>
      </c>
      <c r="D550" s="70" t="s">
        <v>6577</v>
      </c>
      <c r="E550" s="71">
        <v>1500000</v>
      </c>
      <c r="F550" s="72"/>
      <c r="G550" s="73" t="s">
        <v>6578</v>
      </c>
    </row>
    <row r="551" spans="1:7" ht="66" x14ac:dyDescent="0.3">
      <c r="A551" s="69" t="s">
        <v>6579</v>
      </c>
      <c r="B551" s="69" t="s">
        <v>6580</v>
      </c>
      <c r="C551" s="70" t="s">
        <v>4911</v>
      </c>
      <c r="D551" s="70" t="s">
        <v>6581</v>
      </c>
      <c r="E551" s="71">
        <v>7462353</v>
      </c>
      <c r="F551" s="72">
        <v>2000000</v>
      </c>
      <c r="G551" s="73" t="s">
        <v>6582</v>
      </c>
    </row>
    <row r="552" spans="1:7" ht="52.8" x14ac:dyDescent="0.3">
      <c r="A552" s="69" t="s">
        <v>6583</v>
      </c>
      <c r="B552" s="69" t="s">
        <v>6584</v>
      </c>
      <c r="C552" s="70" t="s">
        <v>1816</v>
      </c>
      <c r="D552" s="70" t="s">
        <v>6585</v>
      </c>
      <c r="E552" s="71">
        <v>2150000</v>
      </c>
      <c r="F552" s="72"/>
      <c r="G552" s="73" t="s">
        <v>6586</v>
      </c>
    </row>
    <row r="553" spans="1:7" ht="92.4" x14ac:dyDescent="0.3">
      <c r="A553" s="69" t="s">
        <v>6587</v>
      </c>
      <c r="B553" s="69" t="s">
        <v>6588</v>
      </c>
      <c r="C553" s="70" t="s">
        <v>1816</v>
      </c>
      <c r="D553" s="70" t="s">
        <v>1817</v>
      </c>
      <c r="E553" s="71">
        <v>900000</v>
      </c>
      <c r="F553" s="72"/>
      <c r="G553" s="73" t="s">
        <v>6589</v>
      </c>
    </row>
    <row r="554" spans="1:7" ht="66" x14ac:dyDescent="0.3">
      <c r="A554" s="69" t="s">
        <v>6590</v>
      </c>
      <c r="B554" s="69" t="s">
        <v>6591</v>
      </c>
      <c r="C554" s="70" t="s">
        <v>1823</v>
      </c>
      <c r="D554" s="70" t="s">
        <v>1824</v>
      </c>
      <c r="E554" s="71">
        <v>4600000</v>
      </c>
      <c r="F554" s="72">
        <v>2000000</v>
      </c>
      <c r="G554" s="73" t="s">
        <v>6592</v>
      </c>
    </row>
    <row r="555" spans="1:7" ht="92.4" x14ac:dyDescent="0.3">
      <c r="A555" s="69" t="s">
        <v>6593</v>
      </c>
      <c r="B555" s="69" t="s">
        <v>6594</v>
      </c>
      <c r="C555" s="70" t="s">
        <v>1823</v>
      </c>
      <c r="D555" s="70" t="s">
        <v>6595</v>
      </c>
      <c r="E555" s="71">
        <v>1500000</v>
      </c>
      <c r="F555" s="72">
        <v>1500000</v>
      </c>
      <c r="G555" s="73" t="s">
        <v>6596</v>
      </c>
    </row>
    <row r="556" spans="1:7" ht="92.4" x14ac:dyDescent="0.3">
      <c r="A556" s="69" t="s">
        <v>6597</v>
      </c>
      <c r="B556" s="69" t="s">
        <v>6598</v>
      </c>
      <c r="C556" s="70" t="s">
        <v>1823</v>
      </c>
      <c r="D556" s="70" t="s">
        <v>1824</v>
      </c>
      <c r="E556" s="71">
        <v>2000000</v>
      </c>
      <c r="F556" s="72">
        <v>750000</v>
      </c>
      <c r="G556" s="73" t="s">
        <v>6599</v>
      </c>
    </row>
    <row r="557" spans="1:7" ht="52.8" x14ac:dyDescent="0.3">
      <c r="A557" s="69" t="s">
        <v>6600</v>
      </c>
      <c r="B557" s="69" t="s">
        <v>333</v>
      </c>
      <c r="C557" s="70" t="s">
        <v>1829</v>
      </c>
      <c r="D557" s="70" t="s">
        <v>5151</v>
      </c>
      <c r="E557" s="71">
        <v>2000000</v>
      </c>
      <c r="F557" s="72">
        <v>1000000</v>
      </c>
      <c r="G557" s="73" t="s">
        <v>6601</v>
      </c>
    </row>
    <row r="558" spans="1:7" ht="39.6" x14ac:dyDescent="0.3">
      <c r="A558" s="69" t="s">
        <v>6602</v>
      </c>
      <c r="B558" s="69" t="s">
        <v>6603</v>
      </c>
      <c r="C558" s="70" t="s">
        <v>1829</v>
      </c>
      <c r="D558" s="70" t="s">
        <v>6604</v>
      </c>
      <c r="E558" s="71">
        <v>750000</v>
      </c>
      <c r="F558" s="72"/>
      <c r="G558" s="73" t="s">
        <v>6605</v>
      </c>
    </row>
    <row r="559" spans="1:7" ht="39.6" x14ac:dyDescent="0.3">
      <c r="A559" s="69" t="s">
        <v>6606</v>
      </c>
      <c r="B559" s="69" t="s">
        <v>4933</v>
      </c>
      <c r="C559" s="70" t="s">
        <v>1829</v>
      </c>
      <c r="D559" s="70" t="s">
        <v>1847</v>
      </c>
      <c r="E559" s="71">
        <v>500000</v>
      </c>
      <c r="F559" s="72">
        <v>500000</v>
      </c>
      <c r="G559" s="73" t="s">
        <v>6607</v>
      </c>
    </row>
    <row r="560" spans="1:7" ht="66" x14ac:dyDescent="0.3">
      <c r="A560" s="69" t="s">
        <v>6608</v>
      </c>
      <c r="B560" s="69" t="s">
        <v>6609</v>
      </c>
      <c r="C560" s="70" t="s">
        <v>1829</v>
      </c>
      <c r="D560" s="70" t="s">
        <v>6610</v>
      </c>
      <c r="E560" s="71">
        <v>1066625</v>
      </c>
      <c r="F560" s="72">
        <v>841000</v>
      </c>
      <c r="G560" s="73" t="s">
        <v>6611</v>
      </c>
    </row>
    <row r="561" spans="1:7" ht="66" x14ac:dyDescent="0.3">
      <c r="A561" s="69" t="s">
        <v>6612</v>
      </c>
      <c r="B561" s="69" t="s">
        <v>6613</v>
      </c>
      <c r="C561" s="70" t="s">
        <v>1829</v>
      </c>
      <c r="D561" s="70" t="s">
        <v>6613</v>
      </c>
      <c r="E561" s="71">
        <v>5411829</v>
      </c>
      <c r="F561" s="72"/>
      <c r="G561" s="73" t="s">
        <v>6614</v>
      </c>
    </row>
    <row r="562" spans="1:7" ht="79.2" x14ac:dyDescent="0.3">
      <c r="A562" s="69" t="s">
        <v>6615</v>
      </c>
      <c r="B562" s="69" t="s">
        <v>6613</v>
      </c>
      <c r="C562" s="70" t="s">
        <v>1829</v>
      </c>
      <c r="D562" s="70" t="s">
        <v>6613</v>
      </c>
      <c r="E562" s="71">
        <v>4097780</v>
      </c>
      <c r="F562" s="72"/>
      <c r="G562" s="73" t="s">
        <v>6616</v>
      </c>
    </row>
    <row r="563" spans="1:7" ht="66" x14ac:dyDescent="0.3">
      <c r="A563" s="69" t="s">
        <v>6617</v>
      </c>
      <c r="B563" s="69" t="s">
        <v>6618</v>
      </c>
      <c r="C563" s="70" t="s">
        <v>1829</v>
      </c>
      <c r="D563" s="70" t="s">
        <v>1870</v>
      </c>
      <c r="E563" s="71">
        <v>8000000</v>
      </c>
      <c r="F563" s="72">
        <v>1500000</v>
      </c>
      <c r="G563" s="73" t="s">
        <v>6619</v>
      </c>
    </row>
    <row r="564" spans="1:7" ht="92.4" x14ac:dyDescent="0.3">
      <c r="A564" s="69" t="s">
        <v>6620</v>
      </c>
      <c r="B564" s="69" t="s">
        <v>6621</v>
      </c>
      <c r="C564" s="70" t="s">
        <v>1829</v>
      </c>
      <c r="D564" s="70" t="s">
        <v>5151</v>
      </c>
      <c r="E564" s="71">
        <v>4500000</v>
      </c>
      <c r="F564" s="72">
        <v>500000</v>
      </c>
      <c r="G564" s="73" t="s">
        <v>6622</v>
      </c>
    </row>
    <row r="565" spans="1:7" ht="52.8" x14ac:dyDescent="0.3">
      <c r="A565" s="69" t="s">
        <v>3240</v>
      </c>
      <c r="B565" s="69" t="s">
        <v>3241</v>
      </c>
      <c r="C565" s="70" t="s">
        <v>1876</v>
      </c>
      <c r="D565" s="70" t="s">
        <v>3242</v>
      </c>
      <c r="E565" s="71">
        <v>1000000</v>
      </c>
      <c r="F565" s="72">
        <v>1000000</v>
      </c>
      <c r="G565" s="73" t="s">
        <v>6623</v>
      </c>
    </row>
    <row r="566" spans="1:7" ht="79.2" x14ac:dyDescent="0.3">
      <c r="A566" s="69" t="s">
        <v>6624</v>
      </c>
      <c r="B566" s="69" t="s">
        <v>4951</v>
      </c>
      <c r="C566" s="70" t="s">
        <v>1876</v>
      </c>
      <c r="D566" s="70" t="s">
        <v>6625</v>
      </c>
      <c r="E566" s="71">
        <v>2431922</v>
      </c>
      <c r="F566" s="72">
        <v>1000000</v>
      </c>
      <c r="G566" s="73" t="s">
        <v>6626</v>
      </c>
    </row>
    <row r="567" spans="1:7" ht="92.4" x14ac:dyDescent="0.3">
      <c r="A567" s="69" t="s">
        <v>4965</v>
      </c>
      <c r="B567" s="69" t="s">
        <v>3247</v>
      </c>
      <c r="C567" s="70" t="s">
        <v>1882</v>
      </c>
      <c r="D567" s="70" t="s">
        <v>3248</v>
      </c>
      <c r="E567" s="71">
        <v>2000000</v>
      </c>
      <c r="F567" s="72">
        <v>750000</v>
      </c>
      <c r="G567" s="73" t="s">
        <v>6627</v>
      </c>
    </row>
    <row r="568" spans="1:7" ht="66" x14ac:dyDescent="0.3">
      <c r="A568" s="69" t="s">
        <v>6628</v>
      </c>
      <c r="B568" s="69" t="s">
        <v>6629</v>
      </c>
      <c r="C568" s="70" t="s">
        <v>1882</v>
      </c>
      <c r="D568" s="70" t="s">
        <v>1883</v>
      </c>
      <c r="E568" s="71">
        <v>2789781</v>
      </c>
      <c r="F568" s="72">
        <v>700000</v>
      </c>
      <c r="G568" s="73" t="s">
        <v>6630</v>
      </c>
    </row>
    <row r="569" spans="1:7" ht="52.8" x14ac:dyDescent="0.3">
      <c r="A569" s="69" t="s">
        <v>6631</v>
      </c>
      <c r="B569" s="69" t="s">
        <v>6632</v>
      </c>
      <c r="C569" s="70" t="s">
        <v>1882</v>
      </c>
      <c r="D569" s="70" t="s">
        <v>1894</v>
      </c>
      <c r="E569" s="71">
        <v>1500000</v>
      </c>
      <c r="F569" s="72">
        <v>1250000</v>
      </c>
      <c r="G569" s="73" t="s">
        <v>6633</v>
      </c>
    </row>
    <row r="570" spans="1:7" ht="92.4" x14ac:dyDescent="0.3">
      <c r="A570" s="69" t="s">
        <v>6634</v>
      </c>
      <c r="B570" s="69" t="s">
        <v>6635</v>
      </c>
      <c r="C570" s="70" t="s">
        <v>1882</v>
      </c>
      <c r="D570" s="70" t="s">
        <v>3248</v>
      </c>
      <c r="E570" s="71">
        <v>3500000</v>
      </c>
      <c r="F570" s="72"/>
      <c r="G570" s="73" t="s">
        <v>6636</v>
      </c>
    </row>
    <row r="571" spans="1:7" ht="52.8" x14ac:dyDescent="0.3">
      <c r="A571" s="69" t="s">
        <v>6637</v>
      </c>
      <c r="B571" s="69" t="s">
        <v>6638</v>
      </c>
      <c r="C571" s="70" t="s">
        <v>1882</v>
      </c>
      <c r="D571" s="70" t="s">
        <v>6639</v>
      </c>
      <c r="E571" s="71">
        <v>5000000</v>
      </c>
      <c r="F571" s="72">
        <v>1000000</v>
      </c>
      <c r="G571" s="73" t="s">
        <v>6640</v>
      </c>
    </row>
    <row r="572" spans="1:7" ht="52.8" x14ac:dyDescent="0.3">
      <c r="A572" s="69" t="s">
        <v>6641</v>
      </c>
      <c r="B572" s="69" t="s">
        <v>6642</v>
      </c>
      <c r="C572" s="70" t="s">
        <v>1882</v>
      </c>
      <c r="D572" s="70" t="s">
        <v>1883</v>
      </c>
      <c r="E572" s="71">
        <v>5000000</v>
      </c>
      <c r="F572" s="72">
        <v>1500000</v>
      </c>
      <c r="G572" s="73" t="s">
        <v>6643</v>
      </c>
    </row>
    <row r="573" spans="1:7" ht="66" x14ac:dyDescent="0.3">
      <c r="A573" s="69" t="s">
        <v>6644</v>
      </c>
      <c r="B573" s="69" t="s">
        <v>1917</v>
      </c>
      <c r="C573" s="70" t="s">
        <v>1882</v>
      </c>
      <c r="D573" s="70" t="s">
        <v>1918</v>
      </c>
      <c r="E573" s="71">
        <v>2000000</v>
      </c>
      <c r="F573" s="72">
        <v>500000</v>
      </c>
      <c r="G573" s="73" t="s">
        <v>6645</v>
      </c>
    </row>
    <row r="574" spans="1:7" ht="26.4" x14ac:dyDescent="0.3">
      <c r="A574" s="69" t="s">
        <v>6646</v>
      </c>
      <c r="B574" s="69" t="s">
        <v>6647</v>
      </c>
      <c r="C574" s="70" t="s">
        <v>1924</v>
      </c>
      <c r="D574" s="70" t="s">
        <v>1173</v>
      </c>
      <c r="E574" s="71">
        <v>500000</v>
      </c>
      <c r="F574" s="72"/>
      <c r="G574" s="73" t="s">
        <v>6648</v>
      </c>
    </row>
    <row r="575" spans="1:7" ht="92.4" x14ac:dyDescent="0.3">
      <c r="A575" s="69" t="s">
        <v>6649</v>
      </c>
      <c r="B575" s="69" t="s">
        <v>6650</v>
      </c>
      <c r="C575" s="70" t="s">
        <v>1930</v>
      </c>
      <c r="D575" s="70" t="s">
        <v>1931</v>
      </c>
      <c r="E575" s="71">
        <v>1374000</v>
      </c>
      <c r="F575" s="72"/>
      <c r="G575" s="73" t="s">
        <v>6651</v>
      </c>
    </row>
    <row r="576" spans="1:7" ht="92.4" x14ac:dyDescent="0.3">
      <c r="A576" s="69" t="s">
        <v>6652</v>
      </c>
      <c r="B576" s="69" t="s">
        <v>6653</v>
      </c>
      <c r="C576" s="70" t="s">
        <v>1930</v>
      </c>
      <c r="D576" s="70" t="s">
        <v>1941</v>
      </c>
      <c r="E576" s="71">
        <v>602565</v>
      </c>
      <c r="F576" s="72"/>
      <c r="G576" s="73" t="s">
        <v>6654</v>
      </c>
    </row>
    <row r="577" spans="1:7" ht="79.2" x14ac:dyDescent="0.3">
      <c r="A577" s="69" t="s">
        <v>6655</v>
      </c>
      <c r="B577" s="69" t="s">
        <v>6656</v>
      </c>
      <c r="C577" s="70" t="s">
        <v>1930</v>
      </c>
      <c r="D577" s="70" t="s">
        <v>1931</v>
      </c>
      <c r="E577" s="71">
        <v>1000000</v>
      </c>
      <c r="F577" s="72">
        <v>1000000</v>
      </c>
      <c r="G577" s="73" t="s">
        <v>6657</v>
      </c>
    </row>
    <row r="578" spans="1:7" ht="105.6" x14ac:dyDescent="0.3">
      <c r="A578" s="69" t="s">
        <v>6658</v>
      </c>
      <c r="B578" s="69" t="s">
        <v>6659</v>
      </c>
      <c r="C578" s="70" t="s">
        <v>1930</v>
      </c>
      <c r="D578" s="70" t="s">
        <v>1931</v>
      </c>
      <c r="E578" s="71">
        <v>3000000</v>
      </c>
      <c r="F578" s="72"/>
      <c r="G578" s="73" t="s">
        <v>6660</v>
      </c>
    </row>
    <row r="579" spans="1:7" ht="66" x14ac:dyDescent="0.3">
      <c r="A579" s="69" t="s">
        <v>6661</v>
      </c>
      <c r="B579" s="69" t="s">
        <v>6662</v>
      </c>
      <c r="C579" s="70" t="s">
        <v>1930</v>
      </c>
      <c r="D579" s="70" t="s">
        <v>6663</v>
      </c>
      <c r="E579" s="71">
        <v>670000</v>
      </c>
      <c r="F579" s="72">
        <v>500000</v>
      </c>
      <c r="G579" s="73" t="s">
        <v>6664</v>
      </c>
    </row>
    <row r="580" spans="1:7" ht="79.2" x14ac:dyDescent="0.3">
      <c r="A580" s="69" t="s">
        <v>5030</v>
      </c>
      <c r="B580" s="69" t="s">
        <v>5030</v>
      </c>
      <c r="C580" s="70" t="s">
        <v>1930</v>
      </c>
      <c r="D580" s="70" t="s">
        <v>1931</v>
      </c>
      <c r="E580" s="71">
        <v>3257753</v>
      </c>
      <c r="F580" s="72"/>
      <c r="G580" s="73" t="s">
        <v>6665</v>
      </c>
    </row>
    <row r="581" spans="1:7" ht="79.2" x14ac:dyDescent="0.3">
      <c r="A581" s="69" t="s">
        <v>6666</v>
      </c>
      <c r="B581" s="69" t="s">
        <v>6667</v>
      </c>
      <c r="C581" s="70" t="s">
        <v>1930</v>
      </c>
      <c r="D581" s="70" t="s">
        <v>1931</v>
      </c>
      <c r="E581" s="71">
        <v>3000000</v>
      </c>
      <c r="F581" s="72"/>
      <c r="G581" s="73" t="s">
        <v>6668</v>
      </c>
    </row>
    <row r="582" spans="1:7" ht="66" x14ac:dyDescent="0.3">
      <c r="A582" s="69" t="s">
        <v>6669</v>
      </c>
      <c r="B582" s="69" t="s">
        <v>6670</v>
      </c>
      <c r="C582" s="70" t="s">
        <v>1930</v>
      </c>
      <c r="D582" s="70" t="s">
        <v>6671</v>
      </c>
      <c r="E582" s="71">
        <v>1500000</v>
      </c>
      <c r="F582" s="72">
        <v>500000</v>
      </c>
      <c r="G582" s="73" t="s">
        <v>6672</v>
      </c>
    </row>
    <row r="583" spans="1:7" ht="52.8" x14ac:dyDescent="0.3">
      <c r="A583" s="69" t="s">
        <v>6673</v>
      </c>
      <c r="B583" s="69" t="s">
        <v>6674</v>
      </c>
      <c r="C583" s="70" t="s">
        <v>1930</v>
      </c>
      <c r="D583" s="70" t="s">
        <v>6674</v>
      </c>
      <c r="E583" s="71">
        <v>1896000</v>
      </c>
      <c r="F583" s="72">
        <v>948000</v>
      </c>
      <c r="G583" s="73" t="s">
        <v>6675</v>
      </c>
    </row>
    <row r="584" spans="1:7" ht="79.2" x14ac:dyDescent="0.3">
      <c r="A584" s="69" t="s">
        <v>6676</v>
      </c>
      <c r="B584" s="69" t="s">
        <v>1961</v>
      </c>
      <c r="C584" s="70" t="s">
        <v>1930</v>
      </c>
      <c r="D584" s="70" t="s">
        <v>1931</v>
      </c>
      <c r="E584" s="71">
        <v>3500000</v>
      </c>
      <c r="F584" s="72">
        <v>1500000</v>
      </c>
      <c r="G584" s="73" t="s">
        <v>6677</v>
      </c>
    </row>
    <row r="585" spans="1:7" ht="79.2" x14ac:dyDescent="0.3">
      <c r="A585" s="69" t="s">
        <v>6678</v>
      </c>
      <c r="B585" s="69" t="s">
        <v>3287</v>
      </c>
      <c r="C585" s="70" t="s">
        <v>1930</v>
      </c>
      <c r="D585" s="70" t="s">
        <v>1931</v>
      </c>
      <c r="E585" s="71">
        <v>650000</v>
      </c>
      <c r="F585" s="72">
        <v>650000</v>
      </c>
      <c r="G585" s="73" t="s">
        <v>6679</v>
      </c>
    </row>
    <row r="586" spans="1:7" ht="79.2" x14ac:dyDescent="0.3">
      <c r="A586" s="69" t="s">
        <v>5037</v>
      </c>
      <c r="B586" s="69" t="s">
        <v>3296</v>
      </c>
      <c r="C586" s="70" t="s">
        <v>1930</v>
      </c>
      <c r="D586" s="70" t="s">
        <v>603</v>
      </c>
      <c r="E586" s="71">
        <v>3000000</v>
      </c>
      <c r="F586" s="72">
        <v>1500000</v>
      </c>
      <c r="G586" s="73" t="s">
        <v>6680</v>
      </c>
    </row>
    <row r="587" spans="1:7" ht="66" x14ac:dyDescent="0.3">
      <c r="A587" s="69" t="s">
        <v>6681</v>
      </c>
      <c r="B587" s="69" t="s">
        <v>6682</v>
      </c>
      <c r="C587" s="70" t="s">
        <v>1930</v>
      </c>
      <c r="D587" s="70" t="s">
        <v>1931</v>
      </c>
      <c r="E587" s="71">
        <v>6000000</v>
      </c>
      <c r="F587" s="72"/>
      <c r="G587" s="73" t="s">
        <v>6683</v>
      </c>
    </row>
    <row r="588" spans="1:7" ht="79.2" x14ac:dyDescent="0.3">
      <c r="A588" s="69" t="s">
        <v>6684</v>
      </c>
      <c r="B588" s="69" t="s">
        <v>6685</v>
      </c>
      <c r="C588" s="70" t="s">
        <v>6686</v>
      </c>
      <c r="D588" s="70" t="s">
        <v>5022</v>
      </c>
      <c r="E588" s="71">
        <v>525638</v>
      </c>
      <c r="F588" s="72">
        <v>525000</v>
      </c>
      <c r="G588" s="73" t="s">
        <v>6687</v>
      </c>
    </row>
    <row r="589" spans="1:7" ht="66" x14ac:dyDescent="0.3">
      <c r="A589" s="69" t="s">
        <v>6688</v>
      </c>
      <c r="B589" s="69" t="s">
        <v>6689</v>
      </c>
      <c r="C589" s="70" t="s">
        <v>1930</v>
      </c>
      <c r="D589" s="70" t="s">
        <v>6663</v>
      </c>
      <c r="E589" s="71">
        <v>1419032</v>
      </c>
      <c r="F589" s="72">
        <v>1419032</v>
      </c>
      <c r="G589" s="73" t="s">
        <v>6690</v>
      </c>
    </row>
    <row r="590" spans="1:7" ht="66" x14ac:dyDescent="0.3">
      <c r="A590" s="69" t="s">
        <v>6691</v>
      </c>
      <c r="B590" s="69" t="s">
        <v>6692</v>
      </c>
      <c r="C590" s="70" t="s">
        <v>1930</v>
      </c>
      <c r="D590" s="70" t="s">
        <v>1931</v>
      </c>
      <c r="E590" s="71">
        <v>1505000</v>
      </c>
      <c r="F590" s="72">
        <v>1500000</v>
      </c>
      <c r="G590" s="73" t="s">
        <v>6693</v>
      </c>
    </row>
    <row r="591" spans="1:7" ht="39.6" x14ac:dyDescent="0.3">
      <c r="A591" s="69" t="s">
        <v>6694</v>
      </c>
      <c r="B591" s="69" t="s">
        <v>6695</v>
      </c>
      <c r="C591" s="70" t="s">
        <v>1930</v>
      </c>
      <c r="D591" s="70" t="s">
        <v>5042</v>
      </c>
      <c r="E591" s="71">
        <v>4211685</v>
      </c>
      <c r="F591" s="72"/>
      <c r="G591" s="73" t="s">
        <v>6696</v>
      </c>
    </row>
    <row r="592" spans="1:7" ht="79.2" x14ac:dyDescent="0.3">
      <c r="A592" s="69" t="s">
        <v>6697</v>
      </c>
      <c r="B592" s="69" t="s">
        <v>3309</v>
      </c>
      <c r="C592" s="70" t="s">
        <v>1930</v>
      </c>
      <c r="D592" s="70" t="s">
        <v>3309</v>
      </c>
      <c r="E592" s="71">
        <v>5000000</v>
      </c>
      <c r="F592" s="72"/>
      <c r="G592" s="73" t="s">
        <v>6698</v>
      </c>
    </row>
    <row r="593" spans="1:7" ht="66" x14ac:dyDescent="0.3">
      <c r="A593" s="69" t="s">
        <v>6699</v>
      </c>
      <c r="B593" s="69" t="s">
        <v>6700</v>
      </c>
      <c r="C593" s="70" t="s">
        <v>1930</v>
      </c>
      <c r="D593" s="70" t="s">
        <v>1931</v>
      </c>
      <c r="E593" s="71">
        <v>2000000</v>
      </c>
      <c r="F593" s="72"/>
      <c r="G593" s="73" t="s">
        <v>6701</v>
      </c>
    </row>
    <row r="594" spans="1:7" ht="105.6" x14ac:dyDescent="0.3">
      <c r="A594" s="69" t="s">
        <v>6702</v>
      </c>
      <c r="B594" s="69" t="s">
        <v>6703</v>
      </c>
      <c r="C594" s="70" t="s">
        <v>1930</v>
      </c>
      <c r="D594" s="70" t="s">
        <v>6674</v>
      </c>
      <c r="E594" s="71">
        <v>6200000</v>
      </c>
      <c r="F594" s="72">
        <v>1500000</v>
      </c>
      <c r="G594" s="73" t="s">
        <v>6704</v>
      </c>
    </row>
    <row r="595" spans="1:7" ht="52.8" x14ac:dyDescent="0.3">
      <c r="A595" s="69" t="s">
        <v>6705</v>
      </c>
      <c r="B595" s="69" t="s">
        <v>3303</v>
      </c>
      <c r="C595" s="70" t="s">
        <v>1930</v>
      </c>
      <c r="D595" s="70" t="s">
        <v>1931</v>
      </c>
      <c r="E595" s="71">
        <v>5000000</v>
      </c>
      <c r="F595" s="72"/>
      <c r="G595" s="73" t="s">
        <v>6706</v>
      </c>
    </row>
    <row r="596" spans="1:7" ht="52.8" x14ac:dyDescent="0.3">
      <c r="A596" s="69" t="s">
        <v>6707</v>
      </c>
      <c r="B596" s="69" t="s">
        <v>6708</v>
      </c>
      <c r="C596" s="70" t="s">
        <v>1930</v>
      </c>
      <c r="D596" s="70" t="s">
        <v>6709</v>
      </c>
      <c r="E596" s="71">
        <v>5000000</v>
      </c>
      <c r="F596" s="72"/>
      <c r="G596" s="73" t="s">
        <v>6710</v>
      </c>
    </row>
    <row r="597" spans="1:7" ht="92.4" x14ac:dyDescent="0.3">
      <c r="A597" s="69" t="s">
        <v>3305</v>
      </c>
      <c r="B597" s="69" t="s">
        <v>2204</v>
      </c>
      <c r="C597" s="70" t="s">
        <v>1930</v>
      </c>
      <c r="D597" s="70" t="s">
        <v>2204</v>
      </c>
      <c r="E597" s="71">
        <v>3081000</v>
      </c>
      <c r="F597" s="72">
        <v>3081000</v>
      </c>
      <c r="G597" s="73" t="s">
        <v>6711</v>
      </c>
    </row>
    <row r="598" spans="1:7" ht="79.2" x14ac:dyDescent="0.3">
      <c r="A598" s="69" t="s">
        <v>6712</v>
      </c>
      <c r="B598" s="69" t="s">
        <v>1951</v>
      </c>
      <c r="C598" s="70" t="s">
        <v>1930</v>
      </c>
      <c r="D598" s="70" t="s">
        <v>1931</v>
      </c>
      <c r="E598" s="71">
        <v>3000000</v>
      </c>
      <c r="F598" s="72"/>
      <c r="G598" s="73" t="s">
        <v>6713</v>
      </c>
    </row>
    <row r="599" spans="1:7" ht="79.2" x14ac:dyDescent="0.3">
      <c r="A599" s="69" t="s">
        <v>6714</v>
      </c>
      <c r="B599" s="69" t="s">
        <v>3314</v>
      </c>
      <c r="C599" s="70" t="s">
        <v>1930</v>
      </c>
      <c r="D599" s="70" t="s">
        <v>1931</v>
      </c>
      <c r="E599" s="71">
        <v>1000000</v>
      </c>
      <c r="F599" s="72"/>
      <c r="G599" s="73" t="s">
        <v>6715</v>
      </c>
    </row>
    <row r="600" spans="1:7" ht="92.4" x14ac:dyDescent="0.3">
      <c r="A600" s="69" t="s">
        <v>6716</v>
      </c>
      <c r="B600" s="69" t="s">
        <v>6717</v>
      </c>
      <c r="C600" s="70" t="s">
        <v>1930</v>
      </c>
      <c r="D600" s="70" t="s">
        <v>1931</v>
      </c>
      <c r="E600" s="71">
        <v>1413826</v>
      </c>
      <c r="F600" s="72">
        <v>1413825</v>
      </c>
      <c r="G600" s="73" t="s">
        <v>6718</v>
      </c>
    </row>
    <row r="602" spans="1:7" x14ac:dyDescent="0.3">
      <c r="E602" s="82"/>
    </row>
    <row r="603" spans="1:7" x14ac:dyDescent="0.3">
      <c r="E603" s="83"/>
    </row>
  </sheetData>
  <mergeCells count="3">
    <mergeCell ref="A1:G1"/>
    <mergeCell ref="A2:G2"/>
    <mergeCell ref="A3: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A0C65-FEBE-410B-9510-FAD5438B775A}">
  <dimension ref="A1:H820"/>
  <sheetViews>
    <sheetView workbookViewId="0">
      <selection sqref="A1:XFD1048576"/>
    </sheetView>
  </sheetViews>
  <sheetFormatPr defaultRowHeight="14.4" x14ac:dyDescent="0.3"/>
  <cols>
    <col min="1" max="2" width="25.6640625" style="85" customWidth="1"/>
    <col min="3" max="3" width="15.6640625" style="84" customWidth="1"/>
    <col min="4" max="5" width="17.6640625" style="84" customWidth="1"/>
    <col min="6" max="6" width="17.6640625" style="86" customWidth="1"/>
    <col min="7" max="7" width="118.6640625" style="84" customWidth="1"/>
    <col min="8" max="8" width="30.109375" style="84" customWidth="1"/>
    <col min="9" max="16384" width="8.88671875" style="84"/>
  </cols>
  <sheetData>
    <row r="1" spans="1:8" ht="17.399999999999999" x14ac:dyDescent="0.3">
      <c r="A1" s="111">
        <v>2022</v>
      </c>
      <c r="B1" s="111"/>
      <c r="C1" s="111"/>
      <c r="D1" s="111"/>
      <c r="E1" s="111"/>
      <c r="F1" s="111"/>
      <c r="G1" s="111"/>
    </row>
    <row r="2" spans="1:8" ht="22.8" x14ac:dyDescent="0.3">
      <c r="A2" s="114" t="s">
        <v>6719</v>
      </c>
      <c r="B2" s="114"/>
      <c r="C2" s="114"/>
      <c r="D2" s="114"/>
      <c r="E2" s="114"/>
      <c r="F2" s="114"/>
      <c r="G2" s="114"/>
    </row>
    <row r="3" spans="1:8" ht="64.5" customHeight="1" x14ac:dyDescent="0.3">
      <c r="A3" s="115" t="s">
        <v>6720</v>
      </c>
      <c r="B3" s="115"/>
      <c r="C3" s="115"/>
      <c r="D3" s="115"/>
      <c r="E3" s="115"/>
      <c r="F3" s="115"/>
      <c r="G3" s="115"/>
    </row>
    <row r="4" spans="1:8" ht="37.5" customHeight="1" thickBot="1" x14ac:dyDescent="0.35">
      <c r="A4" s="116" t="s">
        <v>6721</v>
      </c>
      <c r="B4" s="116"/>
      <c r="C4" s="116"/>
      <c r="D4" s="116"/>
      <c r="E4" s="116"/>
      <c r="F4" s="116"/>
      <c r="G4" s="116"/>
      <c r="H4" s="116"/>
    </row>
    <row r="5" spans="1:8" ht="5.25" customHeight="1" x14ac:dyDescent="0.3"/>
    <row r="6" spans="1:8" ht="31.8" thickBot="1" x14ac:dyDescent="0.35">
      <c r="A6" s="87" t="s">
        <v>5</v>
      </c>
      <c r="B6" s="87" t="s">
        <v>6</v>
      </c>
      <c r="C6" s="87" t="s">
        <v>7</v>
      </c>
      <c r="D6" s="87" t="s">
        <v>8</v>
      </c>
      <c r="E6" s="87" t="s">
        <v>9</v>
      </c>
      <c r="F6" s="88" t="s">
        <v>6722</v>
      </c>
      <c r="G6" s="87" t="s">
        <v>11</v>
      </c>
    </row>
    <row r="7" spans="1:8" ht="79.2" x14ac:dyDescent="0.3">
      <c r="A7" s="89" t="s">
        <v>6723</v>
      </c>
      <c r="B7" s="89" t="s">
        <v>2750</v>
      </c>
      <c r="C7" s="90" t="s">
        <v>1971</v>
      </c>
      <c r="D7" s="90" t="s">
        <v>2750</v>
      </c>
      <c r="E7" s="91">
        <v>1000000</v>
      </c>
      <c r="F7" s="92">
        <v>1000000</v>
      </c>
      <c r="G7" s="93" t="s">
        <v>6724</v>
      </c>
    </row>
    <row r="8" spans="1:8" ht="52.8" x14ac:dyDescent="0.3">
      <c r="A8" s="74" t="s">
        <v>6725</v>
      </c>
      <c r="B8" s="74" t="s">
        <v>6726</v>
      </c>
      <c r="C8" s="80" t="s">
        <v>1971</v>
      </c>
      <c r="D8" s="80" t="s">
        <v>6727</v>
      </c>
      <c r="E8" s="94">
        <v>1300000</v>
      </c>
      <c r="F8" s="95">
        <v>1300000</v>
      </c>
      <c r="G8" s="96" t="s">
        <v>6728</v>
      </c>
    </row>
    <row r="9" spans="1:8" ht="52.8" x14ac:dyDescent="0.3">
      <c r="A9" s="74" t="s">
        <v>6729</v>
      </c>
      <c r="B9" s="74" t="s">
        <v>6730</v>
      </c>
      <c r="C9" s="80" t="s">
        <v>1971</v>
      </c>
      <c r="D9" s="80" t="s">
        <v>1976</v>
      </c>
      <c r="E9" s="94">
        <v>4800000</v>
      </c>
      <c r="F9" s="95">
        <v>4800000</v>
      </c>
      <c r="G9" s="96" t="s">
        <v>6731</v>
      </c>
    </row>
    <row r="10" spans="1:8" ht="39.6" x14ac:dyDescent="0.3">
      <c r="A10" s="74" t="s">
        <v>6732</v>
      </c>
      <c r="B10" s="74" t="s">
        <v>6733</v>
      </c>
      <c r="C10" s="80" t="s">
        <v>1971</v>
      </c>
      <c r="D10" s="80" t="s">
        <v>1976</v>
      </c>
      <c r="E10" s="94">
        <v>850000</v>
      </c>
      <c r="F10" s="95"/>
      <c r="G10" s="96" t="s">
        <v>6734</v>
      </c>
    </row>
    <row r="11" spans="1:8" ht="52.8" x14ac:dyDescent="0.3">
      <c r="A11" s="74" t="s">
        <v>6735</v>
      </c>
      <c r="B11" s="74" t="s">
        <v>6736</v>
      </c>
      <c r="C11" s="80" t="s">
        <v>1971</v>
      </c>
      <c r="D11" s="80" t="s">
        <v>6737</v>
      </c>
      <c r="E11" s="94">
        <v>5205500</v>
      </c>
      <c r="F11" s="95"/>
      <c r="G11" s="96" t="s">
        <v>6738</v>
      </c>
    </row>
    <row r="12" spans="1:8" ht="26.4" x14ac:dyDescent="0.3">
      <c r="A12" s="74" t="s">
        <v>6739</v>
      </c>
      <c r="B12" s="74" t="s">
        <v>6740</v>
      </c>
      <c r="C12" s="80" t="s">
        <v>16</v>
      </c>
      <c r="D12" s="80" t="s">
        <v>2040</v>
      </c>
      <c r="E12" s="94">
        <v>758000</v>
      </c>
      <c r="F12" s="95">
        <v>750000</v>
      </c>
      <c r="G12" s="96" t="s">
        <v>6741</v>
      </c>
    </row>
    <row r="13" spans="1:8" ht="52.8" x14ac:dyDescent="0.3">
      <c r="A13" s="74" t="s">
        <v>6742</v>
      </c>
      <c r="B13" s="74" t="s">
        <v>6743</v>
      </c>
      <c r="C13" s="80" t="s">
        <v>16</v>
      </c>
      <c r="D13" s="80" t="s">
        <v>17</v>
      </c>
      <c r="E13" s="94">
        <v>10000000</v>
      </c>
      <c r="F13" s="95">
        <v>1000000</v>
      </c>
      <c r="G13" s="96" t="s">
        <v>6744</v>
      </c>
    </row>
    <row r="14" spans="1:8" ht="26.4" x14ac:dyDescent="0.3">
      <c r="A14" s="74" t="s">
        <v>6745</v>
      </c>
      <c r="B14" s="74" t="s">
        <v>6746</v>
      </c>
      <c r="C14" s="80" t="s">
        <v>16</v>
      </c>
      <c r="D14" s="80" t="s">
        <v>17</v>
      </c>
      <c r="E14" s="94">
        <v>600000</v>
      </c>
      <c r="F14" s="95"/>
      <c r="G14" s="96" t="s">
        <v>6747</v>
      </c>
    </row>
    <row r="15" spans="1:8" ht="66" x14ac:dyDescent="0.3">
      <c r="A15" s="74" t="s">
        <v>6748</v>
      </c>
      <c r="B15" s="74" t="s">
        <v>6749</v>
      </c>
      <c r="C15" s="80" t="s">
        <v>16</v>
      </c>
      <c r="D15" s="80" t="s">
        <v>17</v>
      </c>
      <c r="E15" s="94">
        <v>5000000</v>
      </c>
      <c r="F15" s="95"/>
      <c r="G15" s="96" t="s">
        <v>6750</v>
      </c>
    </row>
    <row r="16" spans="1:8" ht="26.4" x14ac:dyDescent="0.3">
      <c r="A16" s="74" t="s">
        <v>6751</v>
      </c>
      <c r="B16" s="74" t="s">
        <v>6752</v>
      </c>
      <c r="C16" s="80" t="s">
        <v>16</v>
      </c>
      <c r="D16" s="80" t="s">
        <v>2040</v>
      </c>
      <c r="E16" s="94">
        <v>1550000</v>
      </c>
      <c r="F16" s="95">
        <v>1000000</v>
      </c>
      <c r="G16" s="96" t="s">
        <v>6753</v>
      </c>
    </row>
    <row r="17" spans="1:7" ht="52.8" x14ac:dyDescent="0.3">
      <c r="A17" s="74" t="s">
        <v>6754</v>
      </c>
      <c r="B17" s="74" t="s">
        <v>120</v>
      </c>
      <c r="C17" s="80" t="s">
        <v>16</v>
      </c>
      <c r="D17" s="80" t="s">
        <v>17</v>
      </c>
      <c r="E17" s="94">
        <v>1500000</v>
      </c>
      <c r="F17" s="95"/>
      <c r="G17" s="96" t="s">
        <v>6755</v>
      </c>
    </row>
    <row r="18" spans="1:7" ht="39.6" x14ac:dyDescent="0.3">
      <c r="A18" s="74" t="s">
        <v>6756</v>
      </c>
      <c r="B18" s="74" t="s">
        <v>120</v>
      </c>
      <c r="C18" s="80" t="s">
        <v>16</v>
      </c>
      <c r="D18" s="80" t="s">
        <v>17</v>
      </c>
      <c r="E18" s="94">
        <v>4000000</v>
      </c>
      <c r="F18" s="95">
        <v>3000000</v>
      </c>
      <c r="G18" s="96" t="s">
        <v>6757</v>
      </c>
    </row>
    <row r="19" spans="1:7" ht="52.8" x14ac:dyDescent="0.3">
      <c r="A19" s="74" t="s">
        <v>6758</v>
      </c>
      <c r="B19" s="74" t="s">
        <v>5159</v>
      </c>
      <c r="C19" s="80" t="s">
        <v>16</v>
      </c>
      <c r="D19" s="80" t="s">
        <v>17</v>
      </c>
      <c r="E19" s="94">
        <v>1250000</v>
      </c>
      <c r="F19" s="95">
        <v>1250000</v>
      </c>
      <c r="G19" s="96" t="s">
        <v>6759</v>
      </c>
    </row>
    <row r="20" spans="1:7" ht="39.6" x14ac:dyDescent="0.3">
      <c r="A20" s="74" t="s">
        <v>6760</v>
      </c>
      <c r="B20" s="74" t="s">
        <v>6761</v>
      </c>
      <c r="C20" s="80" t="s">
        <v>16</v>
      </c>
      <c r="D20" s="80" t="s">
        <v>1205</v>
      </c>
      <c r="E20" s="94">
        <v>3000000</v>
      </c>
      <c r="F20" s="95">
        <v>1000000</v>
      </c>
      <c r="G20" s="96" t="s">
        <v>6762</v>
      </c>
    </row>
    <row r="21" spans="1:7" ht="39.6" x14ac:dyDescent="0.3">
      <c r="A21" s="74" t="s">
        <v>6763</v>
      </c>
      <c r="B21" s="74" t="s">
        <v>6764</v>
      </c>
      <c r="C21" s="80" t="s">
        <v>16</v>
      </c>
      <c r="D21" s="80" t="s">
        <v>328</v>
      </c>
      <c r="E21" s="94">
        <v>2000000</v>
      </c>
      <c r="F21" s="95">
        <v>1000000</v>
      </c>
      <c r="G21" s="96" t="s">
        <v>6765</v>
      </c>
    </row>
    <row r="22" spans="1:7" ht="39.6" x14ac:dyDescent="0.3">
      <c r="A22" s="74" t="s">
        <v>6766</v>
      </c>
      <c r="B22" s="74" t="s">
        <v>6767</v>
      </c>
      <c r="C22" s="80" t="s">
        <v>16</v>
      </c>
      <c r="D22" s="80" t="s">
        <v>17</v>
      </c>
      <c r="E22" s="94">
        <v>1733975</v>
      </c>
      <c r="F22" s="95">
        <v>1500000</v>
      </c>
      <c r="G22" s="96" t="s">
        <v>6768</v>
      </c>
    </row>
    <row r="23" spans="1:7" ht="52.8" x14ac:dyDescent="0.3">
      <c r="A23" s="74" t="s">
        <v>6769</v>
      </c>
      <c r="B23" s="74" t="s">
        <v>6770</v>
      </c>
      <c r="C23" s="80" t="s">
        <v>16</v>
      </c>
      <c r="D23" s="80" t="s">
        <v>2128</v>
      </c>
      <c r="E23" s="94">
        <v>5000000</v>
      </c>
      <c r="F23" s="95">
        <v>5000000</v>
      </c>
      <c r="G23" s="96" t="s">
        <v>6771</v>
      </c>
    </row>
    <row r="24" spans="1:7" ht="66" x14ac:dyDescent="0.3">
      <c r="A24" s="74" t="s">
        <v>6772</v>
      </c>
      <c r="B24" s="74" t="s">
        <v>337</v>
      </c>
      <c r="C24" s="80" t="s">
        <v>16</v>
      </c>
      <c r="D24" s="80" t="s">
        <v>17</v>
      </c>
      <c r="E24" s="94">
        <v>5000000</v>
      </c>
      <c r="F24" s="95">
        <v>2000000</v>
      </c>
      <c r="G24" s="96" t="s">
        <v>6773</v>
      </c>
    </row>
    <row r="25" spans="1:7" ht="66" x14ac:dyDescent="0.3">
      <c r="A25" s="74" t="s">
        <v>6774</v>
      </c>
      <c r="B25" s="74" t="s">
        <v>5117</v>
      </c>
      <c r="C25" s="80" t="s">
        <v>16</v>
      </c>
      <c r="D25" s="80" t="s">
        <v>17</v>
      </c>
      <c r="E25" s="94">
        <v>15000000</v>
      </c>
      <c r="F25" s="95">
        <v>3000000</v>
      </c>
      <c r="G25" s="96" t="s">
        <v>6775</v>
      </c>
    </row>
    <row r="26" spans="1:7" ht="26.4" x14ac:dyDescent="0.3">
      <c r="A26" s="74" t="s">
        <v>6776</v>
      </c>
      <c r="B26" s="74" t="s">
        <v>6777</v>
      </c>
      <c r="C26" s="80" t="s">
        <v>16</v>
      </c>
      <c r="D26" s="80" t="s">
        <v>6778</v>
      </c>
      <c r="E26" s="94">
        <v>2000000</v>
      </c>
      <c r="F26" s="95">
        <v>500000</v>
      </c>
      <c r="G26" s="96" t="s">
        <v>6779</v>
      </c>
    </row>
    <row r="27" spans="1:7" ht="26.4" x14ac:dyDescent="0.3">
      <c r="A27" s="74" t="s">
        <v>6780</v>
      </c>
      <c r="B27" s="74" t="s">
        <v>6781</v>
      </c>
      <c r="C27" s="80" t="s">
        <v>16</v>
      </c>
      <c r="D27" s="80" t="s">
        <v>6782</v>
      </c>
      <c r="E27" s="94">
        <v>4071067</v>
      </c>
      <c r="F27" s="95">
        <v>1000000</v>
      </c>
      <c r="G27" s="96" t="s">
        <v>6783</v>
      </c>
    </row>
    <row r="28" spans="1:7" ht="52.8" x14ac:dyDescent="0.3">
      <c r="A28" s="74" t="s">
        <v>6784</v>
      </c>
      <c r="B28" s="74" t="s">
        <v>6785</v>
      </c>
      <c r="C28" s="80" t="s">
        <v>16</v>
      </c>
      <c r="D28" s="80" t="s">
        <v>17</v>
      </c>
      <c r="E28" s="94">
        <v>1500000</v>
      </c>
      <c r="F28" s="95">
        <v>750000</v>
      </c>
      <c r="G28" s="96" t="s">
        <v>6786</v>
      </c>
    </row>
    <row r="29" spans="1:7" ht="39.6" x14ac:dyDescent="0.3">
      <c r="A29" s="74" t="s">
        <v>5126</v>
      </c>
      <c r="B29" s="74" t="s">
        <v>5127</v>
      </c>
      <c r="C29" s="80" t="s">
        <v>16</v>
      </c>
      <c r="D29" s="80" t="s">
        <v>2004</v>
      </c>
      <c r="E29" s="94">
        <v>2000000</v>
      </c>
      <c r="F29" s="95">
        <v>2000000</v>
      </c>
      <c r="G29" s="96" t="s">
        <v>6787</v>
      </c>
    </row>
    <row r="30" spans="1:7" ht="52.8" x14ac:dyDescent="0.3">
      <c r="A30" s="74" t="s">
        <v>6788</v>
      </c>
      <c r="B30" s="74" t="s">
        <v>6789</v>
      </c>
      <c r="C30" s="80" t="s">
        <v>16</v>
      </c>
      <c r="D30" s="80" t="s">
        <v>2004</v>
      </c>
      <c r="E30" s="94">
        <v>3000000</v>
      </c>
      <c r="F30" s="95">
        <v>500000</v>
      </c>
      <c r="G30" s="96" t="s">
        <v>6790</v>
      </c>
    </row>
    <row r="31" spans="1:7" ht="26.4" x14ac:dyDescent="0.3">
      <c r="A31" s="74" t="s">
        <v>6791</v>
      </c>
      <c r="B31" s="74" t="s">
        <v>6792</v>
      </c>
      <c r="C31" s="80" t="s">
        <v>16</v>
      </c>
      <c r="D31" s="80" t="s">
        <v>6792</v>
      </c>
      <c r="E31" s="94">
        <v>2225000</v>
      </c>
      <c r="F31" s="95">
        <v>1500000</v>
      </c>
      <c r="G31" s="96" t="s">
        <v>6793</v>
      </c>
    </row>
    <row r="32" spans="1:7" ht="39.6" x14ac:dyDescent="0.3">
      <c r="A32" s="74" t="s">
        <v>6794</v>
      </c>
      <c r="B32" s="74" t="s">
        <v>237</v>
      </c>
      <c r="C32" s="80" t="s">
        <v>16</v>
      </c>
      <c r="D32" s="80" t="s">
        <v>17</v>
      </c>
      <c r="E32" s="94">
        <v>729987</v>
      </c>
      <c r="F32" s="95">
        <v>729987</v>
      </c>
      <c r="G32" s="96" t="s">
        <v>6795</v>
      </c>
    </row>
    <row r="33" spans="1:7" ht="26.4" x14ac:dyDescent="0.3">
      <c r="A33" s="74" t="s">
        <v>6796</v>
      </c>
      <c r="B33" s="74" t="s">
        <v>6797</v>
      </c>
      <c r="C33" s="80" t="s">
        <v>16</v>
      </c>
      <c r="D33" s="80" t="s">
        <v>2040</v>
      </c>
      <c r="E33" s="94">
        <v>2500000</v>
      </c>
      <c r="F33" s="95">
        <v>750000</v>
      </c>
      <c r="G33" s="96" t="s">
        <v>6798</v>
      </c>
    </row>
    <row r="34" spans="1:7" ht="39.6" x14ac:dyDescent="0.3">
      <c r="A34" s="74" t="s">
        <v>6799</v>
      </c>
      <c r="B34" s="74" t="s">
        <v>120</v>
      </c>
      <c r="C34" s="80" t="s">
        <v>16</v>
      </c>
      <c r="D34" s="80" t="s">
        <v>17</v>
      </c>
      <c r="E34" s="94">
        <v>600000</v>
      </c>
      <c r="F34" s="95">
        <v>600000</v>
      </c>
      <c r="G34" s="96" t="s">
        <v>6800</v>
      </c>
    </row>
    <row r="35" spans="1:7" ht="26.4" x14ac:dyDescent="0.3">
      <c r="A35" s="74" t="s">
        <v>6801</v>
      </c>
      <c r="B35" s="74" t="s">
        <v>5279</v>
      </c>
      <c r="C35" s="80" t="s">
        <v>16</v>
      </c>
      <c r="D35" s="80" t="s">
        <v>17</v>
      </c>
      <c r="E35" s="94">
        <v>5000000</v>
      </c>
      <c r="F35" s="95"/>
      <c r="G35" s="96" t="s">
        <v>6802</v>
      </c>
    </row>
    <row r="36" spans="1:7" ht="39.6" x14ac:dyDescent="0.3">
      <c r="A36" s="74" t="s">
        <v>6803</v>
      </c>
      <c r="B36" s="74" t="s">
        <v>6804</v>
      </c>
      <c r="C36" s="80" t="s">
        <v>16</v>
      </c>
      <c r="D36" s="80" t="s">
        <v>17</v>
      </c>
      <c r="E36" s="94">
        <v>1640000</v>
      </c>
      <c r="F36" s="95">
        <v>1000000</v>
      </c>
      <c r="G36" s="96" t="s">
        <v>6805</v>
      </c>
    </row>
    <row r="37" spans="1:7" ht="26.4" x14ac:dyDescent="0.3">
      <c r="A37" s="74" t="s">
        <v>6806</v>
      </c>
      <c r="B37" s="74" t="s">
        <v>6807</v>
      </c>
      <c r="C37" s="80" t="s">
        <v>16</v>
      </c>
      <c r="D37" s="80" t="s">
        <v>17</v>
      </c>
      <c r="E37" s="94">
        <v>1000000</v>
      </c>
      <c r="F37" s="95">
        <v>1000000</v>
      </c>
      <c r="G37" s="96" t="s">
        <v>6808</v>
      </c>
    </row>
    <row r="38" spans="1:7" ht="39.6" x14ac:dyDescent="0.3">
      <c r="A38" s="74" t="s">
        <v>6809</v>
      </c>
      <c r="B38" s="74" t="s">
        <v>120</v>
      </c>
      <c r="C38" s="80" t="s">
        <v>16</v>
      </c>
      <c r="D38" s="80" t="s">
        <v>17</v>
      </c>
      <c r="E38" s="94">
        <v>5000000</v>
      </c>
      <c r="F38" s="95">
        <v>2000000</v>
      </c>
      <c r="G38" s="96" t="s">
        <v>6810</v>
      </c>
    </row>
    <row r="39" spans="1:7" ht="66" x14ac:dyDescent="0.3">
      <c r="A39" s="74" t="s">
        <v>6811</v>
      </c>
      <c r="B39" s="74" t="s">
        <v>6812</v>
      </c>
      <c r="C39" s="80" t="s">
        <v>16</v>
      </c>
      <c r="D39" s="80" t="s">
        <v>17</v>
      </c>
      <c r="E39" s="94">
        <v>5000000</v>
      </c>
      <c r="F39" s="95">
        <f>2000000+2000000</f>
        <v>4000000</v>
      </c>
      <c r="G39" s="96" t="s">
        <v>6813</v>
      </c>
    </row>
    <row r="40" spans="1:7" ht="39.6" x14ac:dyDescent="0.3">
      <c r="A40" s="74" t="s">
        <v>6814</v>
      </c>
      <c r="B40" s="74" t="s">
        <v>6815</v>
      </c>
      <c r="C40" s="80" t="s">
        <v>16</v>
      </c>
      <c r="D40" s="80" t="s">
        <v>17</v>
      </c>
      <c r="E40" s="94">
        <v>1000000</v>
      </c>
      <c r="F40" s="95">
        <v>750000</v>
      </c>
      <c r="G40" s="96" t="s">
        <v>6816</v>
      </c>
    </row>
    <row r="41" spans="1:7" ht="39.6" x14ac:dyDescent="0.3">
      <c r="A41" s="74" t="s">
        <v>6817</v>
      </c>
      <c r="B41" s="74" t="s">
        <v>2098</v>
      </c>
      <c r="C41" s="80" t="s">
        <v>16</v>
      </c>
      <c r="D41" s="80" t="s">
        <v>54</v>
      </c>
      <c r="E41" s="94">
        <v>5000000</v>
      </c>
      <c r="F41" s="95"/>
      <c r="G41" s="96" t="s">
        <v>6818</v>
      </c>
    </row>
    <row r="42" spans="1:7" ht="26.4" x14ac:dyDescent="0.3">
      <c r="A42" s="74" t="s">
        <v>6819</v>
      </c>
      <c r="B42" s="74" t="s">
        <v>6820</v>
      </c>
      <c r="C42" s="80" t="s">
        <v>16</v>
      </c>
      <c r="D42" s="80" t="s">
        <v>17</v>
      </c>
      <c r="E42" s="94">
        <v>4000000</v>
      </c>
      <c r="F42" s="95">
        <v>2000000</v>
      </c>
      <c r="G42" s="96" t="s">
        <v>6821</v>
      </c>
    </row>
    <row r="43" spans="1:7" ht="52.8" x14ac:dyDescent="0.3">
      <c r="A43" s="74" t="s">
        <v>6822</v>
      </c>
      <c r="B43" s="74" t="s">
        <v>6823</v>
      </c>
      <c r="C43" s="80" t="s">
        <v>16</v>
      </c>
      <c r="D43" s="80" t="s">
        <v>6824</v>
      </c>
      <c r="E43" s="94">
        <v>1587500</v>
      </c>
      <c r="F43" s="95"/>
      <c r="G43" s="96" t="s">
        <v>6825</v>
      </c>
    </row>
    <row r="44" spans="1:7" ht="52.8" x14ac:dyDescent="0.3">
      <c r="A44" s="74" t="s">
        <v>6826</v>
      </c>
      <c r="B44" s="74" t="s">
        <v>6827</v>
      </c>
      <c r="C44" s="80" t="s">
        <v>16</v>
      </c>
      <c r="D44" s="80" t="s">
        <v>2040</v>
      </c>
      <c r="E44" s="94">
        <v>1000000</v>
      </c>
      <c r="F44" s="95"/>
      <c r="G44" s="96" t="s">
        <v>6828</v>
      </c>
    </row>
    <row r="45" spans="1:7" ht="39.6" x14ac:dyDescent="0.3">
      <c r="A45" s="74" t="s">
        <v>6829</v>
      </c>
      <c r="B45" s="74" t="s">
        <v>6830</v>
      </c>
      <c r="C45" s="80" t="s">
        <v>16</v>
      </c>
      <c r="D45" s="80" t="s">
        <v>17</v>
      </c>
      <c r="E45" s="94">
        <v>1100000</v>
      </c>
      <c r="F45" s="95">
        <v>550000</v>
      </c>
      <c r="G45" s="96" t="s">
        <v>6831</v>
      </c>
    </row>
    <row r="46" spans="1:7" ht="39.6" x14ac:dyDescent="0.3">
      <c r="A46" s="74" t="s">
        <v>6832</v>
      </c>
      <c r="B46" s="74" t="s">
        <v>6833</v>
      </c>
      <c r="C46" s="80" t="s">
        <v>16</v>
      </c>
      <c r="D46" s="80" t="s">
        <v>17</v>
      </c>
      <c r="E46" s="94">
        <v>2500000</v>
      </c>
      <c r="F46" s="95">
        <v>1000000</v>
      </c>
      <c r="G46" s="96" t="s">
        <v>6834</v>
      </c>
    </row>
    <row r="47" spans="1:7" ht="26.4" x14ac:dyDescent="0.3">
      <c r="A47" s="74" t="s">
        <v>6835</v>
      </c>
      <c r="B47" s="74" t="s">
        <v>6836</v>
      </c>
      <c r="C47" s="80" t="s">
        <v>16</v>
      </c>
      <c r="D47" s="80" t="s">
        <v>179</v>
      </c>
      <c r="E47" s="94">
        <v>2000000</v>
      </c>
      <c r="F47" s="95">
        <v>1500000</v>
      </c>
      <c r="G47" s="96" t="s">
        <v>6837</v>
      </c>
    </row>
    <row r="48" spans="1:7" ht="66" x14ac:dyDescent="0.3">
      <c r="A48" s="74" t="s">
        <v>6838</v>
      </c>
      <c r="B48" s="74" t="s">
        <v>3402</v>
      </c>
      <c r="C48" s="80" t="s">
        <v>16</v>
      </c>
      <c r="D48" s="80" t="s">
        <v>17</v>
      </c>
      <c r="E48" s="94">
        <v>1200000</v>
      </c>
      <c r="F48" s="95"/>
      <c r="G48" s="96" t="s">
        <v>6839</v>
      </c>
    </row>
    <row r="49" spans="1:7" ht="39.6" x14ac:dyDescent="0.3">
      <c r="A49" s="74" t="s">
        <v>6840</v>
      </c>
      <c r="B49" s="74" t="s">
        <v>88</v>
      </c>
      <c r="C49" s="80" t="s">
        <v>16</v>
      </c>
      <c r="D49" s="80" t="s">
        <v>495</v>
      </c>
      <c r="E49" s="94">
        <v>1500000</v>
      </c>
      <c r="F49" s="95">
        <v>1000000</v>
      </c>
      <c r="G49" s="96" t="s">
        <v>6841</v>
      </c>
    </row>
    <row r="50" spans="1:7" ht="52.8" x14ac:dyDescent="0.3">
      <c r="A50" s="74" t="s">
        <v>6842</v>
      </c>
      <c r="B50" s="74" t="s">
        <v>5209</v>
      </c>
      <c r="C50" s="80" t="s">
        <v>16</v>
      </c>
      <c r="D50" s="80" t="s">
        <v>5209</v>
      </c>
      <c r="E50" s="94">
        <v>2000000</v>
      </c>
      <c r="F50" s="95">
        <f>500000+500000</f>
        <v>1000000</v>
      </c>
      <c r="G50" s="96" t="s">
        <v>6843</v>
      </c>
    </row>
    <row r="51" spans="1:7" ht="39.6" x14ac:dyDescent="0.3">
      <c r="A51" s="74" t="s">
        <v>6844</v>
      </c>
      <c r="B51" s="74" t="s">
        <v>6845</v>
      </c>
      <c r="C51" s="80" t="s">
        <v>16</v>
      </c>
      <c r="D51" s="80" t="s">
        <v>2040</v>
      </c>
      <c r="E51" s="94">
        <v>750000</v>
      </c>
      <c r="F51" s="95"/>
      <c r="G51" s="96" t="s">
        <v>6846</v>
      </c>
    </row>
    <row r="52" spans="1:7" ht="39.6" x14ac:dyDescent="0.3">
      <c r="A52" s="74" t="s">
        <v>6847</v>
      </c>
      <c r="B52" s="74" t="s">
        <v>6848</v>
      </c>
      <c r="C52" s="80" t="s">
        <v>16</v>
      </c>
      <c r="D52" s="80" t="s">
        <v>17</v>
      </c>
      <c r="E52" s="94">
        <v>3000000</v>
      </c>
      <c r="F52" s="95">
        <v>1000000</v>
      </c>
      <c r="G52" s="96" t="s">
        <v>6849</v>
      </c>
    </row>
    <row r="53" spans="1:7" ht="39.6" x14ac:dyDescent="0.3">
      <c r="A53" s="74" t="s">
        <v>6850</v>
      </c>
      <c r="B53" s="74" t="s">
        <v>6851</v>
      </c>
      <c r="C53" s="80" t="s">
        <v>16</v>
      </c>
      <c r="D53" s="80" t="s">
        <v>220</v>
      </c>
      <c r="E53" s="94">
        <v>4800000</v>
      </c>
      <c r="F53" s="95"/>
      <c r="G53" s="96" t="s">
        <v>6852</v>
      </c>
    </row>
    <row r="54" spans="1:7" ht="66" x14ac:dyDescent="0.3">
      <c r="A54" s="74" t="s">
        <v>6853</v>
      </c>
      <c r="B54" s="74" t="s">
        <v>6854</v>
      </c>
      <c r="C54" s="80" t="s">
        <v>16</v>
      </c>
      <c r="D54" s="80" t="s">
        <v>170</v>
      </c>
      <c r="E54" s="94">
        <v>7000000</v>
      </c>
      <c r="F54" s="95"/>
      <c r="G54" s="96" t="s">
        <v>6855</v>
      </c>
    </row>
    <row r="55" spans="1:7" ht="79.2" x14ac:dyDescent="0.3">
      <c r="A55" s="74" t="s">
        <v>6856</v>
      </c>
      <c r="B55" s="74" t="s">
        <v>6857</v>
      </c>
      <c r="C55" s="80" t="s">
        <v>16</v>
      </c>
      <c r="D55" s="80" t="s">
        <v>17</v>
      </c>
      <c r="E55" s="94">
        <v>15000000</v>
      </c>
      <c r="F55" s="95">
        <f>10000000+5000000</f>
        <v>15000000</v>
      </c>
      <c r="G55" s="96" t="s">
        <v>6858</v>
      </c>
    </row>
    <row r="56" spans="1:7" ht="39.6" x14ac:dyDescent="0.3">
      <c r="A56" s="74" t="s">
        <v>6859</v>
      </c>
      <c r="B56" s="74" t="s">
        <v>6860</v>
      </c>
      <c r="C56" s="80" t="s">
        <v>16</v>
      </c>
      <c r="D56" s="80" t="s">
        <v>3435</v>
      </c>
      <c r="E56" s="94">
        <v>1000000</v>
      </c>
      <c r="F56" s="95">
        <v>1000000</v>
      </c>
      <c r="G56" s="96" t="s">
        <v>6861</v>
      </c>
    </row>
    <row r="57" spans="1:7" ht="52.8" x14ac:dyDescent="0.3">
      <c r="A57" s="74" t="s">
        <v>6862</v>
      </c>
      <c r="B57" s="74" t="s">
        <v>6863</v>
      </c>
      <c r="C57" s="80" t="s">
        <v>16</v>
      </c>
      <c r="D57" s="80" t="s">
        <v>17</v>
      </c>
      <c r="E57" s="94">
        <v>3000000</v>
      </c>
      <c r="F57" s="95"/>
      <c r="G57" s="96" t="s">
        <v>6864</v>
      </c>
    </row>
    <row r="58" spans="1:7" ht="66" x14ac:dyDescent="0.3">
      <c r="A58" s="74" t="s">
        <v>6865</v>
      </c>
      <c r="B58" s="74" t="s">
        <v>333</v>
      </c>
      <c r="C58" s="80" t="s">
        <v>16</v>
      </c>
      <c r="D58" s="80" t="s">
        <v>220</v>
      </c>
      <c r="E58" s="94">
        <v>2000000</v>
      </c>
      <c r="F58" s="95">
        <v>500000</v>
      </c>
      <c r="G58" s="96" t="s">
        <v>6866</v>
      </c>
    </row>
    <row r="59" spans="1:7" ht="52.8" x14ac:dyDescent="0.3">
      <c r="A59" s="74" t="s">
        <v>6867</v>
      </c>
      <c r="B59" s="74" t="s">
        <v>6868</v>
      </c>
      <c r="C59" s="80" t="s">
        <v>16</v>
      </c>
      <c r="D59" s="80" t="s">
        <v>17</v>
      </c>
      <c r="E59" s="94">
        <v>3000000</v>
      </c>
      <c r="F59" s="95">
        <v>1000000</v>
      </c>
      <c r="G59" s="96" t="s">
        <v>6869</v>
      </c>
    </row>
    <row r="60" spans="1:7" ht="39.6" x14ac:dyDescent="0.3">
      <c r="A60" s="74" t="s">
        <v>6870</v>
      </c>
      <c r="B60" s="74" t="s">
        <v>308</v>
      </c>
      <c r="C60" s="80" t="s">
        <v>16</v>
      </c>
      <c r="D60" s="80" t="s">
        <v>309</v>
      </c>
      <c r="E60" s="94">
        <v>4000000</v>
      </c>
      <c r="F60" s="95">
        <v>1000000</v>
      </c>
      <c r="G60" s="96" t="s">
        <v>6871</v>
      </c>
    </row>
    <row r="61" spans="1:7" ht="39.6" x14ac:dyDescent="0.3">
      <c r="A61" s="74" t="s">
        <v>6872</v>
      </c>
      <c r="B61" s="74" t="s">
        <v>3442</v>
      </c>
      <c r="C61" s="80" t="s">
        <v>16</v>
      </c>
      <c r="D61" s="80" t="s">
        <v>31</v>
      </c>
      <c r="E61" s="94">
        <v>5000000</v>
      </c>
      <c r="F61" s="95">
        <v>1000000</v>
      </c>
      <c r="G61" s="96" t="s">
        <v>6873</v>
      </c>
    </row>
    <row r="62" spans="1:7" ht="66" x14ac:dyDescent="0.3">
      <c r="A62" s="74" t="s">
        <v>6874</v>
      </c>
      <c r="B62" s="74" t="s">
        <v>6875</v>
      </c>
      <c r="C62" s="80" t="s">
        <v>16</v>
      </c>
      <c r="D62" s="80" t="s">
        <v>3558</v>
      </c>
      <c r="E62" s="94">
        <v>2000000</v>
      </c>
      <c r="F62" s="95">
        <v>2000000</v>
      </c>
      <c r="G62" s="96" t="s">
        <v>6876</v>
      </c>
    </row>
    <row r="63" spans="1:7" ht="52.8" x14ac:dyDescent="0.3">
      <c r="A63" s="74" t="s">
        <v>6877</v>
      </c>
      <c r="B63" s="74" t="s">
        <v>6878</v>
      </c>
      <c r="C63" s="80" t="s">
        <v>16</v>
      </c>
      <c r="D63" s="80" t="s">
        <v>17</v>
      </c>
      <c r="E63" s="94">
        <v>1000000</v>
      </c>
      <c r="F63" s="95">
        <v>500000</v>
      </c>
      <c r="G63" s="96" t="s">
        <v>6879</v>
      </c>
    </row>
    <row r="64" spans="1:7" ht="39.6" x14ac:dyDescent="0.3">
      <c r="A64" s="74" t="s">
        <v>6880</v>
      </c>
      <c r="B64" s="74" t="s">
        <v>6881</v>
      </c>
      <c r="C64" s="80" t="s">
        <v>16</v>
      </c>
      <c r="D64" s="80" t="s">
        <v>17</v>
      </c>
      <c r="E64" s="94">
        <v>25000000</v>
      </c>
      <c r="F64" s="95">
        <v>3000000</v>
      </c>
      <c r="G64" s="96" t="s">
        <v>6882</v>
      </c>
    </row>
    <row r="65" spans="1:7" ht="39.6" x14ac:dyDescent="0.3">
      <c r="A65" s="74" t="s">
        <v>6883</v>
      </c>
      <c r="B65" s="74" t="s">
        <v>6884</v>
      </c>
      <c r="C65" s="80" t="s">
        <v>16</v>
      </c>
      <c r="D65" s="80" t="s">
        <v>17</v>
      </c>
      <c r="E65" s="94">
        <v>1254775</v>
      </c>
      <c r="F65" s="95"/>
      <c r="G65" s="96" t="s">
        <v>6885</v>
      </c>
    </row>
    <row r="66" spans="1:7" ht="52.8" x14ac:dyDescent="0.3">
      <c r="A66" s="74" t="s">
        <v>6886</v>
      </c>
      <c r="B66" s="74" t="s">
        <v>6887</v>
      </c>
      <c r="C66" s="80" t="s">
        <v>16</v>
      </c>
      <c r="D66" s="80" t="s">
        <v>17</v>
      </c>
      <c r="E66" s="94">
        <v>5000000</v>
      </c>
      <c r="F66" s="95">
        <v>1250000</v>
      </c>
      <c r="G66" s="96" t="s">
        <v>6888</v>
      </c>
    </row>
    <row r="67" spans="1:7" ht="39.6" x14ac:dyDescent="0.3">
      <c r="A67" s="74" t="s">
        <v>6889</v>
      </c>
      <c r="B67" s="74" t="s">
        <v>6890</v>
      </c>
      <c r="C67" s="80" t="s">
        <v>16</v>
      </c>
      <c r="D67" s="80" t="s">
        <v>17</v>
      </c>
      <c r="E67" s="94">
        <v>1000000</v>
      </c>
      <c r="F67" s="95">
        <v>1000000</v>
      </c>
      <c r="G67" s="96" t="s">
        <v>6891</v>
      </c>
    </row>
    <row r="68" spans="1:7" ht="26.4" x14ac:dyDescent="0.3">
      <c r="A68" s="74" t="s">
        <v>6892</v>
      </c>
      <c r="B68" s="74" t="s">
        <v>120</v>
      </c>
      <c r="C68" s="80" t="s">
        <v>16</v>
      </c>
      <c r="D68" s="80" t="s">
        <v>17</v>
      </c>
      <c r="E68" s="94">
        <v>1000000</v>
      </c>
      <c r="F68" s="95">
        <v>1000000</v>
      </c>
      <c r="G68" s="96" t="s">
        <v>6893</v>
      </c>
    </row>
    <row r="69" spans="1:7" ht="52.8" x14ac:dyDescent="0.3">
      <c r="A69" s="74" t="s">
        <v>6894</v>
      </c>
      <c r="B69" s="74" t="s">
        <v>120</v>
      </c>
      <c r="C69" s="80" t="s">
        <v>16</v>
      </c>
      <c r="D69" s="80" t="s">
        <v>17</v>
      </c>
      <c r="E69" s="94">
        <v>2000000</v>
      </c>
      <c r="F69" s="95">
        <v>1500000</v>
      </c>
      <c r="G69" s="96" t="s">
        <v>6895</v>
      </c>
    </row>
    <row r="70" spans="1:7" ht="26.4" x14ac:dyDescent="0.3">
      <c r="A70" s="74" t="s">
        <v>6896</v>
      </c>
      <c r="B70" s="74" t="s">
        <v>6897</v>
      </c>
      <c r="C70" s="80" t="s">
        <v>16</v>
      </c>
      <c r="D70" s="80" t="s">
        <v>17</v>
      </c>
      <c r="E70" s="94">
        <v>5000000</v>
      </c>
      <c r="F70" s="95">
        <v>3000000</v>
      </c>
      <c r="G70" s="96" t="s">
        <v>6898</v>
      </c>
    </row>
    <row r="71" spans="1:7" ht="39.6" x14ac:dyDescent="0.3">
      <c r="A71" s="74" t="s">
        <v>6899</v>
      </c>
      <c r="B71" s="74" t="s">
        <v>6899</v>
      </c>
      <c r="C71" s="80" t="s">
        <v>16</v>
      </c>
      <c r="D71" s="80" t="s">
        <v>17</v>
      </c>
      <c r="E71" s="94">
        <v>1500000</v>
      </c>
      <c r="F71" s="95"/>
      <c r="G71" s="96" t="s">
        <v>6900</v>
      </c>
    </row>
    <row r="72" spans="1:7" ht="26.4" x14ac:dyDescent="0.3">
      <c r="A72" s="74" t="s">
        <v>6901</v>
      </c>
      <c r="B72" s="74" t="s">
        <v>6902</v>
      </c>
      <c r="C72" s="80" t="s">
        <v>16</v>
      </c>
      <c r="D72" s="80" t="s">
        <v>17</v>
      </c>
      <c r="E72" s="94">
        <v>3500000</v>
      </c>
      <c r="F72" s="95">
        <v>1000000</v>
      </c>
      <c r="G72" s="96" t="s">
        <v>6903</v>
      </c>
    </row>
    <row r="73" spans="1:7" ht="26.4" x14ac:dyDescent="0.3">
      <c r="A73" s="74" t="s">
        <v>6904</v>
      </c>
      <c r="B73" s="74" t="s">
        <v>6905</v>
      </c>
      <c r="C73" s="80" t="s">
        <v>16</v>
      </c>
      <c r="D73" s="80" t="s">
        <v>2040</v>
      </c>
      <c r="E73" s="94">
        <v>2000000</v>
      </c>
      <c r="F73" s="95">
        <v>1000000</v>
      </c>
      <c r="G73" s="96" t="s">
        <v>6906</v>
      </c>
    </row>
    <row r="74" spans="1:7" ht="66" x14ac:dyDescent="0.3">
      <c r="A74" s="74" t="s">
        <v>6907</v>
      </c>
      <c r="B74" s="74" t="s">
        <v>6908</v>
      </c>
      <c r="C74" s="80" t="s">
        <v>16</v>
      </c>
      <c r="D74" s="80" t="s">
        <v>146</v>
      </c>
      <c r="E74" s="94">
        <v>2046354</v>
      </c>
      <c r="F74" s="95">
        <v>2046354</v>
      </c>
      <c r="G74" s="96" t="s">
        <v>6909</v>
      </c>
    </row>
    <row r="75" spans="1:7" ht="26.4" x14ac:dyDescent="0.3">
      <c r="A75" s="74" t="s">
        <v>6910</v>
      </c>
      <c r="B75" s="74" t="s">
        <v>6911</v>
      </c>
      <c r="C75" s="80" t="s">
        <v>16</v>
      </c>
      <c r="D75" s="80" t="s">
        <v>3382</v>
      </c>
      <c r="E75" s="94">
        <v>500000</v>
      </c>
      <c r="F75" s="95"/>
      <c r="G75" s="96" t="s">
        <v>6912</v>
      </c>
    </row>
    <row r="76" spans="1:7" ht="39.6" x14ac:dyDescent="0.3">
      <c r="A76" s="74" t="s">
        <v>6913</v>
      </c>
      <c r="B76" s="74" t="s">
        <v>6914</v>
      </c>
      <c r="C76" s="80" t="s">
        <v>16</v>
      </c>
      <c r="D76" s="80" t="s">
        <v>170</v>
      </c>
      <c r="E76" s="94">
        <v>5000000</v>
      </c>
      <c r="F76" s="95">
        <v>2250000</v>
      </c>
      <c r="G76" s="96" t="s">
        <v>6915</v>
      </c>
    </row>
    <row r="77" spans="1:7" ht="39.6" x14ac:dyDescent="0.3">
      <c r="A77" s="74" t="s">
        <v>6916</v>
      </c>
      <c r="B77" s="74" t="s">
        <v>6917</v>
      </c>
      <c r="C77" s="80" t="s">
        <v>16</v>
      </c>
      <c r="D77" s="80" t="s">
        <v>17</v>
      </c>
      <c r="E77" s="94">
        <v>1200000</v>
      </c>
      <c r="F77" s="95"/>
      <c r="G77" s="96" t="s">
        <v>6918</v>
      </c>
    </row>
    <row r="78" spans="1:7" ht="39.6" x14ac:dyDescent="0.3">
      <c r="A78" s="74" t="s">
        <v>5208</v>
      </c>
      <c r="B78" s="74" t="s">
        <v>2098</v>
      </c>
      <c r="C78" s="80" t="s">
        <v>16</v>
      </c>
      <c r="D78" s="80" t="s">
        <v>5209</v>
      </c>
      <c r="E78" s="94">
        <v>5000000</v>
      </c>
      <c r="F78" s="95"/>
      <c r="G78" s="96" t="s">
        <v>6919</v>
      </c>
    </row>
    <row r="79" spans="1:7" ht="66" x14ac:dyDescent="0.3">
      <c r="A79" s="74" t="s">
        <v>6920</v>
      </c>
      <c r="B79" s="74" t="s">
        <v>6921</v>
      </c>
      <c r="C79" s="80" t="s">
        <v>16</v>
      </c>
      <c r="D79" s="80" t="s">
        <v>17</v>
      </c>
      <c r="E79" s="94">
        <v>1000000</v>
      </c>
      <c r="F79" s="95"/>
      <c r="G79" s="96" t="s">
        <v>6922</v>
      </c>
    </row>
    <row r="80" spans="1:7" ht="26.4" x14ac:dyDescent="0.3">
      <c r="A80" s="74" t="s">
        <v>6923</v>
      </c>
      <c r="B80" s="74" t="s">
        <v>6924</v>
      </c>
      <c r="C80" s="80" t="s">
        <v>16</v>
      </c>
      <c r="D80" s="80" t="s">
        <v>3435</v>
      </c>
      <c r="E80" s="94">
        <v>1500000</v>
      </c>
      <c r="F80" s="95">
        <v>1500000</v>
      </c>
      <c r="G80" s="96" t="s">
        <v>6925</v>
      </c>
    </row>
    <row r="81" spans="1:7" ht="39.6" x14ac:dyDescent="0.3">
      <c r="A81" s="74" t="s">
        <v>6926</v>
      </c>
      <c r="B81" s="74" t="s">
        <v>6927</v>
      </c>
      <c r="C81" s="80" t="s">
        <v>16</v>
      </c>
      <c r="D81" s="80" t="s">
        <v>17</v>
      </c>
      <c r="E81" s="94">
        <v>8866585</v>
      </c>
      <c r="F81" s="95"/>
      <c r="G81" s="96" t="s">
        <v>6928</v>
      </c>
    </row>
    <row r="82" spans="1:7" ht="66" x14ac:dyDescent="0.3">
      <c r="A82" s="74" t="s">
        <v>6929</v>
      </c>
      <c r="B82" s="74" t="s">
        <v>2077</v>
      </c>
      <c r="C82" s="80" t="s">
        <v>16</v>
      </c>
      <c r="D82" s="80" t="s">
        <v>5290</v>
      </c>
      <c r="E82" s="94">
        <v>4881225</v>
      </c>
      <c r="F82" s="95">
        <v>2000000</v>
      </c>
      <c r="G82" s="96" t="s">
        <v>6930</v>
      </c>
    </row>
    <row r="83" spans="1:7" ht="79.2" x14ac:dyDescent="0.3">
      <c r="A83" s="74" t="s">
        <v>6931</v>
      </c>
      <c r="B83" s="74" t="s">
        <v>6932</v>
      </c>
      <c r="C83" s="80" t="s">
        <v>16</v>
      </c>
      <c r="D83" s="80" t="s">
        <v>60</v>
      </c>
      <c r="E83" s="94">
        <v>1000000</v>
      </c>
      <c r="F83" s="95"/>
      <c r="G83" s="96" t="s">
        <v>6933</v>
      </c>
    </row>
    <row r="84" spans="1:7" ht="52.8" x14ac:dyDescent="0.3">
      <c r="A84" s="74" t="s">
        <v>6934</v>
      </c>
      <c r="B84" s="74" t="s">
        <v>5238</v>
      </c>
      <c r="C84" s="80" t="s">
        <v>16</v>
      </c>
      <c r="D84" s="80" t="s">
        <v>17</v>
      </c>
      <c r="E84" s="94">
        <v>5000000</v>
      </c>
      <c r="F84" s="95">
        <v>500000</v>
      </c>
      <c r="G84" s="96" t="s">
        <v>6935</v>
      </c>
    </row>
    <row r="85" spans="1:7" ht="66" x14ac:dyDescent="0.3">
      <c r="A85" s="74" t="s">
        <v>6936</v>
      </c>
      <c r="B85" s="74" t="s">
        <v>2086</v>
      </c>
      <c r="C85" s="80" t="s">
        <v>16</v>
      </c>
      <c r="D85" s="80" t="s">
        <v>17</v>
      </c>
      <c r="E85" s="94">
        <v>4770000</v>
      </c>
      <c r="F85" s="95"/>
      <c r="G85" s="96" t="s">
        <v>6937</v>
      </c>
    </row>
    <row r="86" spans="1:7" ht="66" x14ac:dyDescent="0.3">
      <c r="A86" s="74" t="s">
        <v>6938</v>
      </c>
      <c r="B86" s="74" t="s">
        <v>6939</v>
      </c>
      <c r="C86" s="80" t="s">
        <v>16</v>
      </c>
      <c r="D86" s="80" t="s">
        <v>3382</v>
      </c>
      <c r="E86" s="94">
        <v>2388822</v>
      </c>
      <c r="F86" s="95">
        <v>1000000</v>
      </c>
      <c r="G86" s="96" t="s">
        <v>6940</v>
      </c>
    </row>
    <row r="87" spans="1:7" ht="39.6" x14ac:dyDescent="0.3">
      <c r="A87" s="74" t="s">
        <v>6941</v>
      </c>
      <c r="B87" s="74" t="s">
        <v>6942</v>
      </c>
      <c r="C87" s="80" t="s">
        <v>16</v>
      </c>
      <c r="D87" s="80" t="s">
        <v>17</v>
      </c>
      <c r="E87" s="94">
        <v>1098125</v>
      </c>
      <c r="F87" s="95"/>
      <c r="G87" s="96" t="s">
        <v>6943</v>
      </c>
    </row>
    <row r="88" spans="1:7" ht="39.6" x14ac:dyDescent="0.3">
      <c r="A88" s="74" t="s">
        <v>6944</v>
      </c>
      <c r="B88" s="74" t="s">
        <v>6945</v>
      </c>
      <c r="C88" s="80" t="s">
        <v>16</v>
      </c>
      <c r="D88" s="80" t="s">
        <v>17</v>
      </c>
      <c r="E88" s="94">
        <v>14733525</v>
      </c>
      <c r="F88" s="95">
        <v>4000000</v>
      </c>
      <c r="G88" s="96" t="s">
        <v>6946</v>
      </c>
    </row>
    <row r="89" spans="1:7" ht="26.4" x14ac:dyDescent="0.3">
      <c r="A89" s="74" t="s">
        <v>6947</v>
      </c>
      <c r="B89" s="74" t="s">
        <v>2509</v>
      </c>
      <c r="C89" s="80" t="s">
        <v>16</v>
      </c>
      <c r="D89" s="80" t="s">
        <v>17</v>
      </c>
      <c r="E89" s="94">
        <v>2150000</v>
      </c>
      <c r="F89" s="95"/>
      <c r="G89" s="96" t="s">
        <v>6948</v>
      </c>
    </row>
    <row r="90" spans="1:7" ht="66" x14ac:dyDescent="0.3">
      <c r="A90" s="74" t="s">
        <v>6949</v>
      </c>
      <c r="B90" s="74" t="s">
        <v>6950</v>
      </c>
      <c r="C90" s="80" t="s">
        <v>16</v>
      </c>
      <c r="D90" s="80" t="s">
        <v>17</v>
      </c>
      <c r="E90" s="94">
        <v>3000000</v>
      </c>
      <c r="F90" s="95"/>
      <c r="G90" s="96" t="s">
        <v>6951</v>
      </c>
    </row>
    <row r="91" spans="1:7" ht="52.8" x14ac:dyDescent="0.3">
      <c r="A91" s="74" t="s">
        <v>6952</v>
      </c>
      <c r="B91" s="74" t="s">
        <v>6953</v>
      </c>
      <c r="C91" s="80" t="s">
        <v>16</v>
      </c>
      <c r="D91" s="80" t="s">
        <v>6954</v>
      </c>
      <c r="E91" s="94">
        <v>9000000</v>
      </c>
      <c r="F91" s="95">
        <v>1000000</v>
      </c>
      <c r="G91" s="96" t="s">
        <v>6955</v>
      </c>
    </row>
    <row r="92" spans="1:7" ht="52.8" x14ac:dyDescent="0.3">
      <c r="A92" s="74" t="s">
        <v>6956</v>
      </c>
      <c r="B92" s="74" t="s">
        <v>6957</v>
      </c>
      <c r="C92" s="80" t="s">
        <v>16</v>
      </c>
      <c r="D92" s="80" t="s">
        <v>17</v>
      </c>
      <c r="E92" s="94">
        <v>2250000</v>
      </c>
      <c r="F92" s="95">
        <v>500000</v>
      </c>
      <c r="G92" s="96" t="s">
        <v>6958</v>
      </c>
    </row>
    <row r="93" spans="1:7" ht="39.6" x14ac:dyDescent="0.3">
      <c r="A93" s="74" t="s">
        <v>6959</v>
      </c>
      <c r="B93" s="74" t="s">
        <v>6960</v>
      </c>
      <c r="C93" s="80" t="s">
        <v>16</v>
      </c>
      <c r="D93" s="80" t="s">
        <v>3435</v>
      </c>
      <c r="E93" s="94">
        <v>1000000</v>
      </c>
      <c r="F93" s="95">
        <v>1000000</v>
      </c>
      <c r="G93" s="96" t="s">
        <v>6961</v>
      </c>
    </row>
    <row r="94" spans="1:7" ht="66" x14ac:dyDescent="0.3">
      <c r="A94" s="74" t="s">
        <v>6962</v>
      </c>
      <c r="B94" s="74" t="s">
        <v>1917</v>
      </c>
      <c r="C94" s="80" t="s">
        <v>16</v>
      </c>
      <c r="D94" s="80" t="s">
        <v>17</v>
      </c>
      <c r="E94" s="94">
        <v>10000000</v>
      </c>
      <c r="F94" s="95">
        <v>1000000</v>
      </c>
      <c r="G94" s="96" t="s">
        <v>6963</v>
      </c>
    </row>
    <row r="95" spans="1:7" ht="52.8" x14ac:dyDescent="0.3">
      <c r="A95" s="74" t="s">
        <v>6964</v>
      </c>
      <c r="B95" s="74" t="s">
        <v>6965</v>
      </c>
      <c r="C95" s="80" t="s">
        <v>16</v>
      </c>
      <c r="D95" s="80" t="s">
        <v>17</v>
      </c>
      <c r="E95" s="94">
        <v>3000000</v>
      </c>
      <c r="F95" s="95">
        <v>1000000</v>
      </c>
      <c r="G95" s="96" t="s">
        <v>6966</v>
      </c>
    </row>
    <row r="96" spans="1:7" ht="52.8" x14ac:dyDescent="0.3">
      <c r="A96" s="74" t="s">
        <v>5258</v>
      </c>
      <c r="B96" s="74" t="s">
        <v>3562</v>
      </c>
      <c r="C96" s="80" t="s">
        <v>16</v>
      </c>
      <c r="D96" s="80" t="s">
        <v>17</v>
      </c>
      <c r="E96" s="94">
        <v>5526011</v>
      </c>
      <c r="F96" s="95">
        <v>1250000</v>
      </c>
      <c r="G96" s="96" t="s">
        <v>6967</v>
      </c>
    </row>
    <row r="97" spans="1:7" ht="52.8" x14ac:dyDescent="0.3">
      <c r="A97" s="74" t="s">
        <v>6968</v>
      </c>
      <c r="B97" s="74" t="s">
        <v>6969</v>
      </c>
      <c r="C97" s="80" t="s">
        <v>16</v>
      </c>
      <c r="D97" s="80" t="s">
        <v>17</v>
      </c>
      <c r="E97" s="94">
        <v>5000000</v>
      </c>
      <c r="F97" s="95">
        <v>1000000</v>
      </c>
      <c r="G97" s="96" t="s">
        <v>6970</v>
      </c>
    </row>
    <row r="98" spans="1:7" ht="39.6" x14ac:dyDescent="0.3">
      <c r="A98" s="74" t="s">
        <v>6971</v>
      </c>
      <c r="B98" s="74" t="s">
        <v>237</v>
      </c>
      <c r="C98" s="80" t="s">
        <v>16</v>
      </c>
      <c r="D98" s="80" t="s">
        <v>17</v>
      </c>
      <c r="E98" s="94">
        <v>583467</v>
      </c>
      <c r="F98" s="95">
        <v>583467</v>
      </c>
      <c r="G98" s="96" t="s">
        <v>6972</v>
      </c>
    </row>
    <row r="99" spans="1:7" ht="52.8" x14ac:dyDescent="0.3">
      <c r="A99" s="74" t="s">
        <v>6973</v>
      </c>
      <c r="B99" s="74" t="s">
        <v>2114</v>
      </c>
      <c r="C99" s="80" t="s">
        <v>16</v>
      </c>
      <c r="D99" s="80" t="s">
        <v>3382</v>
      </c>
      <c r="E99" s="94">
        <v>2500000</v>
      </c>
      <c r="F99" s="95"/>
      <c r="G99" s="96" t="s">
        <v>6974</v>
      </c>
    </row>
    <row r="100" spans="1:7" ht="66" x14ac:dyDescent="0.3">
      <c r="A100" s="74" t="s">
        <v>6975</v>
      </c>
      <c r="B100" s="74" t="s">
        <v>6976</v>
      </c>
      <c r="C100" s="80" t="s">
        <v>16</v>
      </c>
      <c r="D100" s="80" t="s">
        <v>2040</v>
      </c>
      <c r="E100" s="94">
        <v>1500000</v>
      </c>
      <c r="F100" s="95">
        <v>500000</v>
      </c>
      <c r="G100" s="96" t="s">
        <v>6977</v>
      </c>
    </row>
    <row r="101" spans="1:7" ht="52.8" x14ac:dyDescent="0.3">
      <c r="A101" s="74" t="s">
        <v>6978</v>
      </c>
      <c r="B101" s="74" t="s">
        <v>6979</v>
      </c>
      <c r="C101" s="80" t="s">
        <v>16</v>
      </c>
      <c r="D101" s="80" t="s">
        <v>6979</v>
      </c>
      <c r="E101" s="94">
        <v>5000000</v>
      </c>
      <c r="F101" s="95">
        <v>2000000</v>
      </c>
      <c r="G101" s="96" t="s">
        <v>6980</v>
      </c>
    </row>
    <row r="102" spans="1:7" ht="79.2" x14ac:dyDescent="0.3">
      <c r="A102" s="74" t="s">
        <v>6981</v>
      </c>
      <c r="B102" s="74" t="s">
        <v>6982</v>
      </c>
      <c r="C102" s="80" t="s">
        <v>16</v>
      </c>
      <c r="D102" s="80" t="s">
        <v>17</v>
      </c>
      <c r="E102" s="94">
        <v>500000</v>
      </c>
      <c r="F102" s="95">
        <v>500000</v>
      </c>
      <c r="G102" s="96" t="s">
        <v>6983</v>
      </c>
    </row>
    <row r="103" spans="1:7" ht="79.2" x14ac:dyDescent="0.3">
      <c r="A103" s="74" t="s">
        <v>6984</v>
      </c>
      <c r="B103" s="74" t="s">
        <v>6985</v>
      </c>
      <c r="C103" s="80" t="s">
        <v>16</v>
      </c>
      <c r="D103" s="80" t="s">
        <v>17</v>
      </c>
      <c r="E103" s="94">
        <v>5000000</v>
      </c>
      <c r="F103" s="95">
        <v>1000000</v>
      </c>
      <c r="G103" s="96" t="s">
        <v>6986</v>
      </c>
    </row>
    <row r="104" spans="1:7" ht="52.8" x14ac:dyDescent="0.3">
      <c r="A104" s="74" t="s">
        <v>6987</v>
      </c>
      <c r="B104" s="74" t="s">
        <v>5264</v>
      </c>
      <c r="C104" s="80" t="s">
        <v>16</v>
      </c>
      <c r="D104" s="80" t="s">
        <v>5265</v>
      </c>
      <c r="E104" s="94">
        <v>2000000</v>
      </c>
      <c r="F104" s="95">
        <v>1500000</v>
      </c>
      <c r="G104" s="96" t="s">
        <v>6988</v>
      </c>
    </row>
    <row r="105" spans="1:7" ht="39.6" x14ac:dyDescent="0.3">
      <c r="A105" s="74" t="s">
        <v>6989</v>
      </c>
      <c r="B105" s="74" t="s">
        <v>6990</v>
      </c>
      <c r="C105" s="80" t="s">
        <v>16</v>
      </c>
      <c r="D105" s="80" t="s">
        <v>17</v>
      </c>
      <c r="E105" s="94">
        <v>2000000</v>
      </c>
      <c r="F105" s="95">
        <v>2000000</v>
      </c>
      <c r="G105" s="96" t="s">
        <v>6991</v>
      </c>
    </row>
    <row r="106" spans="1:7" ht="39.6" x14ac:dyDescent="0.3">
      <c r="A106" s="74" t="s">
        <v>6992</v>
      </c>
      <c r="B106" s="74" t="s">
        <v>6993</v>
      </c>
      <c r="C106" s="80" t="s">
        <v>16</v>
      </c>
      <c r="D106" s="80" t="s">
        <v>6994</v>
      </c>
      <c r="E106" s="94">
        <v>705050</v>
      </c>
      <c r="F106" s="95">
        <v>500000</v>
      </c>
      <c r="G106" s="96" t="s">
        <v>6995</v>
      </c>
    </row>
    <row r="107" spans="1:7" ht="52.8" x14ac:dyDescent="0.3">
      <c r="A107" s="74" t="s">
        <v>6996</v>
      </c>
      <c r="B107" s="74" t="s">
        <v>3557</v>
      </c>
      <c r="C107" s="80" t="s">
        <v>16</v>
      </c>
      <c r="D107" s="80" t="s">
        <v>3558</v>
      </c>
      <c r="E107" s="94">
        <v>3000000</v>
      </c>
      <c r="F107" s="95">
        <v>1000000</v>
      </c>
      <c r="G107" s="96" t="s">
        <v>6997</v>
      </c>
    </row>
    <row r="108" spans="1:7" ht="79.2" x14ac:dyDescent="0.3">
      <c r="A108" s="74" t="s">
        <v>6998</v>
      </c>
      <c r="B108" s="74" t="s">
        <v>6999</v>
      </c>
      <c r="C108" s="80" t="s">
        <v>16</v>
      </c>
      <c r="D108" s="80" t="s">
        <v>17</v>
      </c>
      <c r="E108" s="94">
        <v>3000000</v>
      </c>
      <c r="F108" s="95">
        <v>1000000</v>
      </c>
      <c r="G108" s="96" t="s">
        <v>7000</v>
      </c>
    </row>
    <row r="109" spans="1:7" ht="52.8" x14ac:dyDescent="0.3">
      <c r="A109" s="74" t="s">
        <v>7001</v>
      </c>
      <c r="B109" s="74" t="s">
        <v>3416</v>
      </c>
      <c r="C109" s="80" t="s">
        <v>16</v>
      </c>
      <c r="D109" s="80" t="s">
        <v>17</v>
      </c>
      <c r="E109" s="94">
        <v>3600000</v>
      </c>
      <c r="F109" s="95">
        <f>1500000+2100000</f>
        <v>3600000</v>
      </c>
      <c r="G109" s="96" t="s">
        <v>7002</v>
      </c>
    </row>
    <row r="110" spans="1:7" ht="66" x14ac:dyDescent="0.3">
      <c r="A110" s="74" t="s">
        <v>7003</v>
      </c>
      <c r="B110" s="74" t="s">
        <v>7004</v>
      </c>
      <c r="C110" s="80" t="s">
        <v>16</v>
      </c>
      <c r="D110" s="80" t="s">
        <v>17</v>
      </c>
      <c r="E110" s="94">
        <v>2000000</v>
      </c>
      <c r="F110" s="95"/>
      <c r="G110" s="96" t="s">
        <v>7005</v>
      </c>
    </row>
    <row r="111" spans="1:7" ht="52.8" x14ac:dyDescent="0.3">
      <c r="A111" s="74" t="s">
        <v>7006</v>
      </c>
      <c r="B111" s="74" t="s">
        <v>7007</v>
      </c>
      <c r="C111" s="80" t="s">
        <v>16</v>
      </c>
      <c r="D111" s="80" t="s">
        <v>3435</v>
      </c>
      <c r="E111" s="94">
        <v>1310200</v>
      </c>
      <c r="F111" s="95">
        <f>500000+500000</f>
        <v>1000000</v>
      </c>
      <c r="G111" s="96" t="s">
        <v>7008</v>
      </c>
    </row>
    <row r="112" spans="1:7" ht="52.8" x14ac:dyDescent="0.3">
      <c r="A112" s="74" t="s">
        <v>7009</v>
      </c>
      <c r="B112" s="74" t="s">
        <v>7010</v>
      </c>
      <c r="C112" s="80" t="s">
        <v>16</v>
      </c>
      <c r="D112" s="80" t="s">
        <v>7011</v>
      </c>
      <c r="E112" s="94">
        <v>10000000</v>
      </c>
      <c r="F112" s="95">
        <v>1000000</v>
      </c>
      <c r="G112" s="96" t="s">
        <v>7012</v>
      </c>
    </row>
    <row r="113" spans="1:7" ht="39.6" x14ac:dyDescent="0.3">
      <c r="A113" s="74" t="s">
        <v>7013</v>
      </c>
      <c r="B113" s="74" t="s">
        <v>3337</v>
      </c>
      <c r="C113" s="80" t="s">
        <v>16</v>
      </c>
      <c r="D113" s="80" t="s">
        <v>17</v>
      </c>
      <c r="E113" s="94">
        <v>1500000</v>
      </c>
      <c r="F113" s="95"/>
      <c r="G113" s="96" t="s">
        <v>7014</v>
      </c>
    </row>
    <row r="114" spans="1:7" ht="66" x14ac:dyDescent="0.3">
      <c r="A114" s="74" t="s">
        <v>7015</v>
      </c>
      <c r="B114" s="74" t="s">
        <v>3377</v>
      </c>
      <c r="C114" s="80" t="s">
        <v>16</v>
      </c>
      <c r="D114" s="80" t="s">
        <v>5265</v>
      </c>
      <c r="E114" s="94">
        <v>3000000</v>
      </c>
      <c r="F114" s="95">
        <v>1000000</v>
      </c>
      <c r="G114" s="96" t="s">
        <v>7016</v>
      </c>
    </row>
    <row r="115" spans="1:7" ht="26.4" x14ac:dyDescent="0.3">
      <c r="A115" s="74" t="s">
        <v>7017</v>
      </c>
      <c r="B115" s="74" t="s">
        <v>7018</v>
      </c>
      <c r="C115" s="80" t="s">
        <v>16</v>
      </c>
      <c r="D115" s="80" t="s">
        <v>2040</v>
      </c>
      <c r="E115" s="94">
        <v>1529287</v>
      </c>
      <c r="F115" s="95">
        <v>1000000</v>
      </c>
      <c r="G115" s="96" t="s">
        <v>7019</v>
      </c>
    </row>
    <row r="116" spans="1:7" ht="52.8" x14ac:dyDescent="0.3">
      <c r="A116" s="74" t="s">
        <v>7020</v>
      </c>
      <c r="B116" s="74" t="s">
        <v>7021</v>
      </c>
      <c r="C116" s="80" t="s">
        <v>16</v>
      </c>
      <c r="D116" s="80" t="s">
        <v>17</v>
      </c>
      <c r="E116" s="94">
        <v>4000000</v>
      </c>
      <c r="F116" s="95">
        <f>1000000+1500000</f>
        <v>2500000</v>
      </c>
      <c r="G116" s="96" t="s">
        <v>7022</v>
      </c>
    </row>
    <row r="117" spans="1:7" ht="52.8" x14ac:dyDescent="0.3">
      <c r="A117" s="74" t="s">
        <v>7023</v>
      </c>
      <c r="B117" s="74" t="s">
        <v>7024</v>
      </c>
      <c r="C117" s="80" t="s">
        <v>16</v>
      </c>
      <c r="D117" s="80" t="s">
        <v>17</v>
      </c>
      <c r="E117" s="94">
        <v>12500000</v>
      </c>
      <c r="F117" s="95"/>
      <c r="G117" s="96" t="s">
        <v>7025</v>
      </c>
    </row>
    <row r="118" spans="1:7" ht="52.8" x14ac:dyDescent="0.3">
      <c r="A118" s="74" t="s">
        <v>7026</v>
      </c>
      <c r="B118" s="74" t="s">
        <v>5132</v>
      </c>
      <c r="C118" s="80" t="s">
        <v>16</v>
      </c>
      <c r="D118" s="80" t="s">
        <v>17</v>
      </c>
      <c r="E118" s="94">
        <v>1500000</v>
      </c>
      <c r="F118" s="95">
        <v>1000000</v>
      </c>
      <c r="G118" s="96" t="s">
        <v>7027</v>
      </c>
    </row>
    <row r="119" spans="1:7" ht="52.8" x14ac:dyDescent="0.3">
      <c r="A119" s="74" t="s">
        <v>7028</v>
      </c>
      <c r="B119" s="74" t="s">
        <v>7029</v>
      </c>
      <c r="C119" s="80" t="s">
        <v>16</v>
      </c>
      <c r="D119" s="80" t="s">
        <v>152</v>
      </c>
      <c r="E119" s="94">
        <v>14636150</v>
      </c>
      <c r="F119" s="95">
        <v>4000000</v>
      </c>
      <c r="G119" s="96" t="s">
        <v>7030</v>
      </c>
    </row>
    <row r="120" spans="1:7" ht="26.4" x14ac:dyDescent="0.3">
      <c r="A120" s="74" t="s">
        <v>7031</v>
      </c>
      <c r="B120" s="74" t="s">
        <v>5298</v>
      </c>
      <c r="C120" s="80" t="s">
        <v>16</v>
      </c>
      <c r="D120" s="80" t="s">
        <v>17</v>
      </c>
      <c r="E120" s="94">
        <v>2000000</v>
      </c>
      <c r="F120" s="95">
        <v>500000</v>
      </c>
      <c r="G120" s="96" t="s">
        <v>7032</v>
      </c>
    </row>
    <row r="121" spans="1:7" ht="52.8" x14ac:dyDescent="0.3">
      <c r="A121" s="74" t="s">
        <v>7033</v>
      </c>
      <c r="B121" s="74" t="s">
        <v>7034</v>
      </c>
      <c r="C121" s="80" t="s">
        <v>16</v>
      </c>
      <c r="D121" s="80" t="s">
        <v>60</v>
      </c>
      <c r="E121" s="94">
        <v>2000000</v>
      </c>
      <c r="F121" s="95">
        <v>1000000</v>
      </c>
      <c r="G121" s="96" t="s">
        <v>7035</v>
      </c>
    </row>
    <row r="122" spans="1:7" ht="39.6" x14ac:dyDescent="0.3">
      <c r="A122" s="74" t="s">
        <v>7036</v>
      </c>
      <c r="B122" s="74" t="s">
        <v>7037</v>
      </c>
      <c r="C122" s="80" t="s">
        <v>16</v>
      </c>
      <c r="D122" s="80" t="s">
        <v>17</v>
      </c>
      <c r="E122" s="94">
        <v>1286050</v>
      </c>
      <c r="F122" s="95"/>
      <c r="G122" s="96" t="s">
        <v>7038</v>
      </c>
    </row>
    <row r="123" spans="1:7" ht="52.8" x14ac:dyDescent="0.3">
      <c r="A123" s="74" t="s">
        <v>7039</v>
      </c>
      <c r="B123" s="74" t="s">
        <v>7040</v>
      </c>
      <c r="C123" s="80" t="s">
        <v>16</v>
      </c>
      <c r="D123" s="80" t="s">
        <v>7041</v>
      </c>
      <c r="E123" s="94">
        <v>1000000</v>
      </c>
      <c r="F123" s="95"/>
      <c r="G123" s="96" t="s">
        <v>7042</v>
      </c>
    </row>
    <row r="124" spans="1:7" ht="66" x14ac:dyDescent="0.3">
      <c r="A124" s="74" t="s">
        <v>7043</v>
      </c>
      <c r="B124" s="74" t="s">
        <v>26</v>
      </c>
      <c r="C124" s="80" t="s">
        <v>16</v>
      </c>
      <c r="D124" s="80" t="s">
        <v>17</v>
      </c>
      <c r="E124" s="94">
        <v>500000</v>
      </c>
      <c r="F124" s="95"/>
      <c r="G124" s="96" t="s">
        <v>7044</v>
      </c>
    </row>
    <row r="125" spans="1:7" ht="52.8" x14ac:dyDescent="0.3">
      <c r="A125" s="74" t="s">
        <v>7045</v>
      </c>
      <c r="B125" s="74" t="s">
        <v>7046</v>
      </c>
      <c r="C125" s="80" t="s">
        <v>16</v>
      </c>
      <c r="D125" s="80" t="s">
        <v>7047</v>
      </c>
      <c r="E125" s="94">
        <v>40000000</v>
      </c>
      <c r="F125" s="95">
        <f>2000000+1000000</f>
        <v>3000000</v>
      </c>
      <c r="G125" s="96" t="s">
        <v>7048</v>
      </c>
    </row>
    <row r="126" spans="1:7" ht="52.8" x14ac:dyDescent="0.3">
      <c r="A126" s="74" t="s">
        <v>7049</v>
      </c>
      <c r="B126" s="74" t="s">
        <v>7050</v>
      </c>
      <c r="C126" s="80" t="s">
        <v>16</v>
      </c>
      <c r="D126" s="80" t="s">
        <v>7051</v>
      </c>
      <c r="E126" s="94">
        <v>7000000</v>
      </c>
      <c r="F126" s="95">
        <v>5000000</v>
      </c>
      <c r="G126" s="96" t="s">
        <v>7052</v>
      </c>
    </row>
    <row r="127" spans="1:7" ht="66" x14ac:dyDescent="0.3">
      <c r="A127" s="74" t="s">
        <v>7053</v>
      </c>
      <c r="B127" s="74" t="s">
        <v>7054</v>
      </c>
      <c r="C127" s="80" t="s">
        <v>16</v>
      </c>
      <c r="D127" s="80" t="s">
        <v>17</v>
      </c>
      <c r="E127" s="94">
        <v>2000000</v>
      </c>
      <c r="F127" s="95">
        <v>1000000</v>
      </c>
      <c r="G127" s="96" t="s">
        <v>7055</v>
      </c>
    </row>
    <row r="128" spans="1:7" ht="52.8" x14ac:dyDescent="0.3">
      <c r="A128" s="74" t="s">
        <v>7056</v>
      </c>
      <c r="B128" s="74" t="s">
        <v>7056</v>
      </c>
      <c r="C128" s="80" t="s">
        <v>16</v>
      </c>
      <c r="D128" s="80" t="s">
        <v>17</v>
      </c>
      <c r="E128" s="94">
        <v>500000</v>
      </c>
      <c r="F128" s="95">
        <v>500000</v>
      </c>
      <c r="G128" s="96" t="s">
        <v>7057</v>
      </c>
    </row>
    <row r="129" spans="1:7" ht="52.8" x14ac:dyDescent="0.3">
      <c r="A129" s="74" t="s">
        <v>7058</v>
      </c>
      <c r="B129" s="74" t="s">
        <v>7059</v>
      </c>
      <c r="C129" s="80" t="s">
        <v>16</v>
      </c>
      <c r="D129" s="80" t="s">
        <v>5815</v>
      </c>
      <c r="E129" s="94">
        <v>2500000</v>
      </c>
      <c r="F129" s="95">
        <v>2000000</v>
      </c>
      <c r="G129" s="96" t="s">
        <v>7060</v>
      </c>
    </row>
    <row r="130" spans="1:7" ht="52.8" x14ac:dyDescent="0.3">
      <c r="A130" s="74" t="s">
        <v>7061</v>
      </c>
      <c r="B130" s="74" t="s">
        <v>2170</v>
      </c>
      <c r="C130" s="80" t="s">
        <v>16</v>
      </c>
      <c r="D130" s="80" t="s">
        <v>2040</v>
      </c>
      <c r="E130" s="94">
        <v>1500000</v>
      </c>
      <c r="F130" s="95">
        <v>1000000</v>
      </c>
      <c r="G130" s="96" t="s">
        <v>7062</v>
      </c>
    </row>
    <row r="131" spans="1:7" ht="39.6" x14ac:dyDescent="0.3">
      <c r="A131" s="74" t="s">
        <v>7063</v>
      </c>
      <c r="B131" s="74" t="s">
        <v>7064</v>
      </c>
      <c r="C131" s="80" t="s">
        <v>16</v>
      </c>
      <c r="D131" s="80" t="s">
        <v>17</v>
      </c>
      <c r="E131" s="94">
        <v>2000000</v>
      </c>
      <c r="F131" s="95">
        <v>1000000</v>
      </c>
      <c r="G131" s="96" t="s">
        <v>7065</v>
      </c>
    </row>
    <row r="132" spans="1:7" ht="66" x14ac:dyDescent="0.3">
      <c r="A132" s="74" t="s">
        <v>7066</v>
      </c>
      <c r="B132" s="74" t="s">
        <v>5320</v>
      </c>
      <c r="C132" s="80" t="s">
        <v>2174</v>
      </c>
      <c r="D132" s="80" t="s">
        <v>3638</v>
      </c>
      <c r="E132" s="94">
        <v>500000</v>
      </c>
      <c r="F132" s="95">
        <v>500000</v>
      </c>
      <c r="G132" s="96" t="s">
        <v>7067</v>
      </c>
    </row>
    <row r="133" spans="1:7" ht="26.4" x14ac:dyDescent="0.3">
      <c r="A133" s="74" t="s">
        <v>7068</v>
      </c>
      <c r="B133" s="74" t="s">
        <v>7069</v>
      </c>
      <c r="C133" s="80" t="s">
        <v>2174</v>
      </c>
      <c r="D133" s="80" t="s">
        <v>7070</v>
      </c>
      <c r="E133" s="94">
        <v>1000000</v>
      </c>
      <c r="F133" s="95">
        <v>500000</v>
      </c>
      <c r="G133" s="96" t="s">
        <v>7071</v>
      </c>
    </row>
    <row r="134" spans="1:7" ht="39.6" x14ac:dyDescent="0.3">
      <c r="A134" s="74" t="s">
        <v>7072</v>
      </c>
      <c r="B134" s="74" t="s">
        <v>7073</v>
      </c>
      <c r="C134" s="80" t="s">
        <v>2174</v>
      </c>
      <c r="D134" s="80" t="s">
        <v>7074</v>
      </c>
      <c r="E134" s="94">
        <v>5000000</v>
      </c>
      <c r="F134" s="95">
        <v>500000</v>
      </c>
      <c r="G134" s="96" t="s">
        <v>7075</v>
      </c>
    </row>
    <row r="135" spans="1:7" ht="39.6" x14ac:dyDescent="0.3">
      <c r="A135" s="74" t="s">
        <v>7076</v>
      </c>
      <c r="B135" s="74" t="s">
        <v>7077</v>
      </c>
      <c r="C135" s="80" t="s">
        <v>2174</v>
      </c>
      <c r="D135" s="80" t="s">
        <v>5324</v>
      </c>
      <c r="E135" s="94">
        <v>3250000</v>
      </c>
      <c r="F135" s="95">
        <v>2000000</v>
      </c>
      <c r="G135" s="96" t="s">
        <v>7078</v>
      </c>
    </row>
    <row r="136" spans="1:7" ht="52.8" x14ac:dyDescent="0.3">
      <c r="A136" s="74" t="s">
        <v>7079</v>
      </c>
      <c r="B136" s="74" t="s">
        <v>7080</v>
      </c>
      <c r="C136" s="80" t="s">
        <v>2174</v>
      </c>
      <c r="D136" s="80" t="s">
        <v>7081</v>
      </c>
      <c r="E136" s="94">
        <v>2000000</v>
      </c>
      <c r="F136" s="95"/>
      <c r="G136" s="96" t="s">
        <v>7082</v>
      </c>
    </row>
    <row r="137" spans="1:7" ht="39.6" x14ac:dyDescent="0.3">
      <c r="A137" s="74" t="s">
        <v>7083</v>
      </c>
      <c r="B137" s="74" t="s">
        <v>3649</v>
      </c>
      <c r="C137" s="80" t="s">
        <v>2174</v>
      </c>
      <c r="D137" s="80" t="s">
        <v>3649</v>
      </c>
      <c r="E137" s="94">
        <v>2000000</v>
      </c>
      <c r="F137" s="95">
        <v>500000</v>
      </c>
      <c r="G137" s="96" t="s">
        <v>7084</v>
      </c>
    </row>
    <row r="138" spans="1:7" ht="26.4" x14ac:dyDescent="0.3">
      <c r="A138" s="74" t="s">
        <v>7085</v>
      </c>
      <c r="B138" s="74" t="s">
        <v>7086</v>
      </c>
      <c r="C138" s="80" t="s">
        <v>348</v>
      </c>
      <c r="D138" s="80" t="s">
        <v>5340</v>
      </c>
      <c r="E138" s="94">
        <v>3932000</v>
      </c>
      <c r="F138" s="95">
        <f>750000+184350</f>
        <v>934350</v>
      </c>
      <c r="G138" s="96" t="s">
        <v>7087</v>
      </c>
    </row>
    <row r="139" spans="1:7" ht="39.6" x14ac:dyDescent="0.3">
      <c r="A139" s="74" t="s">
        <v>7088</v>
      </c>
      <c r="B139" s="74" t="s">
        <v>7089</v>
      </c>
      <c r="C139" s="80" t="s">
        <v>348</v>
      </c>
      <c r="D139" s="80" t="s">
        <v>3658</v>
      </c>
      <c r="E139" s="94">
        <v>8000000</v>
      </c>
      <c r="F139" s="95">
        <v>4500000</v>
      </c>
      <c r="G139" s="96" t="s">
        <v>7090</v>
      </c>
    </row>
    <row r="140" spans="1:7" ht="52.8" x14ac:dyDescent="0.3">
      <c r="A140" s="74" t="s">
        <v>7091</v>
      </c>
      <c r="B140" s="74" t="s">
        <v>7092</v>
      </c>
      <c r="C140" s="80" t="s">
        <v>348</v>
      </c>
      <c r="D140" s="80" t="s">
        <v>7093</v>
      </c>
      <c r="E140" s="94">
        <v>2484400</v>
      </c>
      <c r="F140" s="95">
        <v>2484400</v>
      </c>
      <c r="G140" s="96" t="s">
        <v>7094</v>
      </c>
    </row>
    <row r="141" spans="1:7" ht="52.8" x14ac:dyDescent="0.3">
      <c r="A141" s="74" t="s">
        <v>7095</v>
      </c>
      <c r="B141" s="74" t="s">
        <v>7096</v>
      </c>
      <c r="C141" s="80" t="s">
        <v>348</v>
      </c>
      <c r="D141" s="80" t="s">
        <v>7097</v>
      </c>
      <c r="E141" s="94">
        <v>1000000</v>
      </c>
      <c r="F141" s="95"/>
      <c r="G141" s="96" t="s">
        <v>7098</v>
      </c>
    </row>
    <row r="142" spans="1:7" ht="26.4" x14ac:dyDescent="0.3">
      <c r="A142" s="74" t="s">
        <v>7099</v>
      </c>
      <c r="B142" s="74" t="s">
        <v>7100</v>
      </c>
      <c r="C142" s="80" t="s">
        <v>348</v>
      </c>
      <c r="D142" s="80" t="s">
        <v>5340</v>
      </c>
      <c r="E142" s="94">
        <v>2500000</v>
      </c>
      <c r="F142" s="95">
        <v>1000000</v>
      </c>
      <c r="G142" s="96" t="s">
        <v>7101</v>
      </c>
    </row>
    <row r="143" spans="1:7" ht="39.6" x14ac:dyDescent="0.3">
      <c r="A143" s="74" t="s">
        <v>7102</v>
      </c>
      <c r="B143" s="74" t="s">
        <v>7103</v>
      </c>
      <c r="C143" s="80" t="s">
        <v>348</v>
      </c>
      <c r="D143" s="80" t="s">
        <v>7097</v>
      </c>
      <c r="E143" s="94">
        <v>495000</v>
      </c>
      <c r="F143" s="95">
        <v>495000</v>
      </c>
      <c r="G143" s="96" t="s">
        <v>7104</v>
      </c>
    </row>
    <row r="144" spans="1:7" ht="39.6" x14ac:dyDescent="0.3">
      <c r="A144" s="74" t="s">
        <v>5328</v>
      </c>
      <c r="B144" s="74" t="s">
        <v>7105</v>
      </c>
      <c r="C144" s="80" t="s">
        <v>348</v>
      </c>
      <c r="D144" s="80" t="s">
        <v>349</v>
      </c>
      <c r="E144" s="94">
        <v>3000000</v>
      </c>
      <c r="F144" s="95">
        <f>1750000+250000</f>
        <v>2000000</v>
      </c>
      <c r="G144" s="96" t="s">
        <v>7106</v>
      </c>
    </row>
    <row r="145" spans="1:7" ht="39.6" x14ac:dyDescent="0.3">
      <c r="A145" s="74" t="s">
        <v>7107</v>
      </c>
      <c r="B145" s="74" t="s">
        <v>5332</v>
      </c>
      <c r="C145" s="80" t="s">
        <v>348</v>
      </c>
      <c r="D145" s="80" t="s">
        <v>3668</v>
      </c>
      <c r="E145" s="94">
        <v>2500000</v>
      </c>
      <c r="F145" s="95">
        <v>1500000</v>
      </c>
      <c r="G145" s="96" t="s">
        <v>7108</v>
      </c>
    </row>
    <row r="146" spans="1:7" ht="26.4" x14ac:dyDescent="0.3">
      <c r="A146" s="74" t="s">
        <v>7109</v>
      </c>
      <c r="B146" s="74" t="s">
        <v>7110</v>
      </c>
      <c r="C146" s="80" t="s">
        <v>348</v>
      </c>
      <c r="D146" s="80" t="s">
        <v>3691</v>
      </c>
      <c r="E146" s="94">
        <v>4000000</v>
      </c>
      <c r="F146" s="95">
        <v>1000000</v>
      </c>
      <c r="G146" s="96" t="s">
        <v>7111</v>
      </c>
    </row>
    <row r="147" spans="1:7" ht="52.8" x14ac:dyDescent="0.3">
      <c r="A147" s="74" t="s">
        <v>7112</v>
      </c>
      <c r="B147" s="74" t="s">
        <v>7110</v>
      </c>
      <c r="C147" s="80" t="s">
        <v>348</v>
      </c>
      <c r="D147" s="80" t="s">
        <v>3691</v>
      </c>
      <c r="E147" s="94">
        <v>3000000</v>
      </c>
      <c r="F147" s="95"/>
      <c r="G147" s="96" t="s">
        <v>7113</v>
      </c>
    </row>
    <row r="148" spans="1:7" ht="39.6" x14ac:dyDescent="0.3">
      <c r="A148" s="74" t="s">
        <v>7114</v>
      </c>
      <c r="B148" s="74" t="s">
        <v>7115</v>
      </c>
      <c r="C148" s="80" t="s">
        <v>2181</v>
      </c>
      <c r="D148" s="80" t="s">
        <v>7116</v>
      </c>
      <c r="E148" s="94">
        <v>500000</v>
      </c>
      <c r="F148" s="95"/>
      <c r="G148" s="96" t="s">
        <v>7117</v>
      </c>
    </row>
    <row r="149" spans="1:7" ht="26.4" x14ac:dyDescent="0.3">
      <c r="A149" s="74" t="s">
        <v>7118</v>
      </c>
      <c r="B149" s="74" t="s">
        <v>7119</v>
      </c>
      <c r="C149" s="80" t="s">
        <v>365</v>
      </c>
      <c r="D149" s="80" t="s">
        <v>366</v>
      </c>
      <c r="E149" s="94">
        <v>2000000</v>
      </c>
      <c r="F149" s="95"/>
      <c r="G149" s="96" t="s">
        <v>7120</v>
      </c>
    </row>
    <row r="150" spans="1:7" ht="66" x14ac:dyDescent="0.3">
      <c r="A150" s="74" t="s">
        <v>7121</v>
      </c>
      <c r="B150" s="74" t="s">
        <v>376</v>
      </c>
      <c r="C150" s="80" t="s">
        <v>365</v>
      </c>
      <c r="D150" s="80" t="s">
        <v>366</v>
      </c>
      <c r="E150" s="94">
        <v>10000000</v>
      </c>
      <c r="F150" s="95">
        <v>7500000</v>
      </c>
      <c r="G150" s="96" t="s">
        <v>7122</v>
      </c>
    </row>
    <row r="151" spans="1:7" ht="26.4" x14ac:dyDescent="0.3">
      <c r="A151" s="74" t="s">
        <v>7123</v>
      </c>
      <c r="B151" s="74" t="s">
        <v>7124</v>
      </c>
      <c r="C151" s="80" t="s">
        <v>365</v>
      </c>
      <c r="D151" s="80" t="s">
        <v>5352</v>
      </c>
      <c r="E151" s="94">
        <v>1250000</v>
      </c>
      <c r="F151" s="95"/>
      <c r="G151" s="96" t="s">
        <v>7125</v>
      </c>
    </row>
    <row r="152" spans="1:7" ht="39.6" x14ac:dyDescent="0.3">
      <c r="A152" s="74" t="s">
        <v>7126</v>
      </c>
      <c r="B152" s="74" t="s">
        <v>7127</v>
      </c>
      <c r="C152" s="80" t="s">
        <v>365</v>
      </c>
      <c r="D152" s="80" t="s">
        <v>366</v>
      </c>
      <c r="E152" s="94">
        <v>1500000</v>
      </c>
      <c r="F152" s="95"/>
      <c r="G152" s="96" t="s">
        <v>7128</v>
      </c>
    </row>
    <row r="153" spans="1:7" ht="79.2" x14ac:dyDescent="0.3">
      <c r="A153" s="74" t="s">
        <v>7129</v>
      </c>
      <c r="B153" s="74" t="s">
        <v>5356</v>
      </c>
      <c r="C153" s="80" t="s">
        <v>365</v>
      </c>
      <c r="D153" s="80" t="s">
        <v>5357</v>
      </c>
      <c r="E153" s="94">
        <v>1500000</v>
      </c>
      <c r="F153" s="95">
        <v>1000000</v>
      </c>
      <c r="G153" s="96" t="s">
        <v>7130</v>
      </c>
    </row>
    <row r="154" spans="1:7" ht="26.4" x14ac:dyDescent="0.3">
      <c r="A154" s="74" t="s">
        <v>7131</v>
      </c>
      <c r="B154" s="74" t="s">
        <v>7132</v>
      </c>
      <c r="C154" s="80" t="s">
        <v>365</v>
      </c>
      <c r="D154" s="80" t="s">
        <v>7133</v>
      </c>
      <c r="E154" s="94">
        <v>1622500</v>
      </c>
      <c r="F154" s="95">
        <v>1500000</v>
      </c>
      <c r="G154" s="96" t="s">
        <v>7134</v>
      </c>
    </row>
    <row r="155" spans="1:7" ht="39.6" x14ac:dyDescent="0.3">
      <c r="A155" s="74" t="s">
        <v>7135</v>
      </c>
      <c r="B155" s="74" t="s">
        <v>7136</v>
      </c>
      <c r="C155" s="80" t="s">
        <v>365</v>
      </c>
      <c r="D155" s="80" t="s">
        <v>2193</v>
      </c>
      <c r="E155" s="94">
        <v>2250000</v>
      </c>
      <c r="F155" s="95">
        <v>2250000</v>
      </c>
      <c r="G155" s="96" t="s">
        <v>7137</v>
      </c>
    </row>
    <row r="156" spans="1:7" ht="66" x14ac:dyDescent="0.3">
      <c r="A156" s="74" t="s">
        <v>7138</v>
      </c>
      <c r="B156" s="74" t="s">
        <v>7139</v>
      </c>
      <c r="C156" s="80" t="s">
        <v>365</v>
      </c>
      <c r="D156" s="80" t="s">
        <v>366</v>
      </c>
      <c r="E156" s="94">
        <v>3000000</v>
      </c>
      <c r="F156" s="95">
        <v>2000000</v>
      </c>
      <c r="G156" s="96" t="s">
        <v>7140</v>
      </c>
    </row>
    <row r="157" spans="1:7" ht="52.8" x14ac:dyDescent="0.3">
      <c r="A157" s="74" t="s">
        <v>7141</v>
      </c>
      <c r="B157" s="74" t="s">
        <v>1080</v>
      </c>
      <c r="C157" s="80" t="s">
        <v>365</v>
      </c>
      <c r="D157" s="80" t="s">
        <v>7142</v>
      </c>
      <c r="E157" s="94">
        <v>1000000</v>
      </c>
      <c r="F157" s="95">
        <v>1000000</v>
      </c>
      <c r="G157" s="96" t="s">
        <v>7143</v>
      </c>
    </row>
    <row r="158" spans="1:7" ht="66" x14ac:dyDescent="0.3">
      <c r="A158" s="74" t="s">
        <v>7144</v>
      </c>
      <c r="B158" s="74" t="s">
        <v>364</v>
      </c>
      <c r="C158" s="80" t="s">
        <v>365</v>
      </c>
      <c r="D158" s="80" t="s">
        <v>366</v>
      </c>
      <c r="E158" s="94">
        <v>10000000</v>
      </c>
      <c r="F158" s="95">
        <v>3000000</v>
      </c>
      <c r="G158" s="96" t="s">
        <v>7145</v>
      </c>
    </row>
    <row r="159" spans="1:7" ht="39.6" x14ac:dyDescent="0.3">
      <c r="A159" s="74" t="s">
        <v>7146</v>
      </c>
      <c r="B159" s="74" t="s">
        <v>7147</v>
      </c>
      <c r="C159" s="80" t="s">
        <v>365</v>
      </c>
      <c r="D159" s="80" t="s">
        <v>5370</v>
      </c>
      <c r="E159" s="94">
        <v>3117588</v>
      </c>
      <c r="F159" s="95">
        <v>3000000</v>
      </c>
      <c r="G159" s="96" t="s">
        <v>7148</v>
      </c>
    </row>
    <row r="160" spans="1:7" ht="66" x14ac:dyDescent="0.3">
      <c r="A160" s="74" t="s">
        <v>7149</v>
      </c>
      <c r="B160" s="74" t="s">
        <v>7150</v>
      </c>
      <c r="C160" s="80" t="s">
        <v>365</v>
      </c>
      <c r="D160" s="80" t="s">
        <v>366</v>
      </c>
      <c r="E160" s="94">
        <v>6488263</v>
      </c>
      <c r="F160" s="95">
        <v>1000000</v>
      </c>
      <c r="G160" s="96" t="s">
        <v>7151</v>
      </c>
    </row>
    <row r="161" spans="1:7" ht="39.6" x14ac:dyDescent="0.3">
      <c r="A161" s="74" t="s">
        <v>7152</v>
      </c>
      <c r="B161" s="74" t="s">
        <v>7153</v>
      </c>
      <c r="C161" s="80" t="s">
        <v>365</v>
      </c>
      <c r="D161" s="80" t="s">
        <v>366</v>
      </c>
      <c r="E161" s="94">
        <v>1465625</v>
      </c>
      <c r="F161" s="95">
        <v>1000000</v>
      </c>
      <c r="G161" s="96" t="s">
        <v>7154</v>
      </c>
    </row>
    <row r="162" spans="1:7" ht="39.6" x14ac:dyDescent="0.3">
      <c r="A162" s="74" t="s">
        <v>7155</v>
      </c>
      <c r="B162" s="74" t="s">
        <v>7156</v>
      </c>
      <c r="C162" s="80" t="s">
        <v>365</v>
      </c>
      <c r="D162" s="80" t="s">
        <v>366</v>
      </c>
      <c r="E162" s="94">
        <v>4000000</v>
      </c>
      <c r="F162" s="95"/>
      <c r="G162" s="96" t="s">
        <v>7157</v>
      </c>
    </row>
    <row r="163" spans="1:7" ht="39.6" x14ac:dyDescent="0.3">
      <c r="A163" s="74" t="s">
        <v>7158</v>
      </c>
      <c r="B163" s="74" t="s">
        <v>7159</v>
      </c>
      <c r="C163" s="80" t="s">
        <v>365</v>
      </c>
      <c r="D163" s="80" t="s">
        <v>366</v>
      </c>
      <c r="E163" s="94">
        <v>2000000</v>
      </c>
      <c r="F163" s="95"/>
      <c r="G163" s="96" t="s">
        <v>7160</v>
      </c>
    </row>
    <row r="164" spans="1:7" ht="52.8" x14ac:dyDescent="0.3">
      <c r="A164" s="74" t="s">
        <v>7161</v>
      </c>
      <c r="B164" s="74" t="s">
        <v>7162</v>
      </c>
      <c r="C164" s="80" t="s">
        <v>365</v>
      </c>
      <c r="D164" s="80" t="s">
        <v>7163</v>
      </c>
      <c r="E164" s="94">
        <v>8000000</v>
      </c>
      <c r="F164" s="95">
        <v>1000000</v>
      </c>
      <c r="G164" s="96" t="s">
        <v>7164</v>
      </c>
    </row>
    <row r="165" spans="1:7" ht="39.6" x14ac:dyDescent="0.3">
      <c r="A165" s="74" t="s">
        <v>7165</v>
      </c>
      <c r="B165" s="74" t="s">
        <v>7166</v>
      </c>
      <c r="C165" s="80" t="s">
        <v>365</v>
      </c>
      <c r="D165" s="80" t="s">
        <v>3709</v>
      </c>
      <c r="E165" s="94">
        <v>2287500</v>
      </c>
      <c r="F165" s="95"/>
      <c r="G165" s="96" t="s">
        <v>7167</v>
      </c>
    </row>
    <row r="166" spans="1:7" ht="66" x14ac:dyDescent="0.3">
      <c r="A166" s="74" t="s">
        <v>7168</v>
      </c>
      <c r="B166" s="74" t="s">
        <v>5352</v>
      </c>
      <c r="C166" s="80" t="s">
        <v>365</v>
      </c>
      <c r="D166" s="80" t="s">
        <v>5352</v>
      </c>
      <c r="E166" s="94">
        <v>1300000</v>
      </c>
      <c r="F166" s="95"/>
      <c r="G166" s="96" t="s">
        <v>7169</v>
      </c>
    </row>
    <row r="167" spans="1:7" ht="66" x14ac:dyDescent="0.3">
      <c r="A167" s="74" t="s">
        <v>7170</v>
      </c>
      <c r="B167" s="74" t="s">
        <v>7171</v>
      </c>
      <c r="C167" s="80" t="s">
        <v>365</v>
      </c>
      <c r="D167" s="80" t="s">
        <v>366</v>
      </c>
      <c r="E167" s="94">
        <v>7378311</v>
      </c>
      <c r="F167" s="95">
        <v>5000000</v>
      </c>
      <c r="G167" s="96" t="s">
        <v>7172</v>
      </c>
    </row>
    <row r="168" spans="1:7" ht="66" x14ac:dyDescent="0.3">
      <c r="A168" s="74" t="s">
        <v>7173</v>
      </c>
      <c r="B168" s="74" t="s">
        <v>5375</v>
      </c>
      <c r="C168" s="80" t="s">
        <v>365</v>
      </c>
      <c r="D168" s="80" t="s">
        <v>5376</v>
      </c>
      <c r="E168" s="94">
        <v>3500000</v>
      </c>
      <c r="F168" s="95">
        <v>2000000</v>
      </c>
      <c r="G168" s="96" t="s">
        <v>7174</v>
      </c>
    </row>
    <row r="169" spans="1:7" ht="26.4" x14ac:dyDescent="0.3">
      <c r="A169" s="74" t="s">
        <v>7175</v>
      </c>
      <c r="B169" s="74" t="s">
        <v>7176</v>
      </c>
      <c r="C169" s="80" t="s">
        <v>386</v>
      </c>
      <c r="D169" s="80" t="s">
        <v>2217</v>
      </c>
      <c r="E169" s="94">
        <v>2494224</v>
      </c>
      <c r="F169" s="95">
        <v>2494224</v>
      </c>
      <c r="G169" s="96" t="s">
        <v>7177</v>
      </c>
    </row>
    <row r="170" spans="1:7" ht="39.6" x14ac:dyDescent="0.3">
      <c r="A170" s="74" t="s">
        <v>7178</v>
      </c>
      <c r="B170" s="74" t="s">
        <v>7179</v>
      </c>
      <c r="C170" s="80" t="s">
        <v>386</v>
      </c>
      <c r="D170" s="80" t="s">
        <v>495</v>
      </c>
      <c r="E170" s="94">
        <v>1400000</v>
      </c>
      <c r="F170" s="95"/>
      <c r="G170" s="96" t="s">
        <v>7180</v>
      </c>
    </row>
    <row r="171" spans="1:7" ht="66" x14ac:dyDescent="0.3">
      <c r="A171" s="74" t="s">
        <v>7181</v>
      </c>
      <c r="B171" s="74" t="s">
        <v>7182</v>
      </c>
      <c r="C171" s="80" t="s">
        <v>386</v>
      </c>
      <c r="D171" s="80" t="s">
        <v>2217</v>
      </c>
      <c r="E171" s="94">
        <v>1500000</v>
      </c>
      <c r="F171" s="95">
        <v>505776</v>
      </c>
      <c r="G171" s="96" t="s">
        <v>7183</v>
      </c>
    </row>
    <row r="172" spans="1:7" ht="39.6" x14ac:dyDescent="0.3">
      <c r="A172" s="74" t="s">
        <v>7184</v>
      </c>
      <c r="B172" s="74" t="s">
        <v>7185</v>
      </c>
      <c r="C172" s="80" t="s">
        <v>398</v>
      </c>
      <c r="D172" s="80" t="s">
        <v>7186</v>
      </c>
      <c r="E172" s="94">
        <v>2100000</v>
      </c>
      <c r="F172" s="95"/>
      <c r="G172" s="96" t="s">
        <v>7187</v>
      </c>
    </row>
    <row r="173" spans="1:7" ht="26.4" x14ac:dyDescent="0.3">
      <c r="A173" s="74" t="s">
        <v>7188</v>
      </c>
      <c r="B173" s="74" t="s">
        <v>7189</v>
      </c>
      <c r="C173" s="80" t="s">
        <v>410</v>
      </c>
      <c r="D173" s="80" t="s">
        <v>415</v>
      </c>
      <c r="E173" s="94">
        <v>5000000</v>
      </c>
      <c r="F173" s="95"/>
      <c r="G173" s="96" t="s">
        <v>7190</v>
      </c>
    </row>
    <row r="174" spans="1:7" ht="39.6" x14ac:dyDescent="0.3">
      <c r="A174" s="74" t="s">
        <v>7191</v>
      </c>
      <c r="B174" s="74" t="s">
        <v>7192</v>
      </c>
      <c r="C174" s="80" t="s">
        <v>410</v>
      </c>
      <c r="D174" s="80" t="s">
        <v>409</v>
      </c>
      <c r="E174" s="94">
        <v>2500000</v>
      </c>
      <c r="F174" s="95">
        <v>2000000</v>
      </c>
      <c r="G174" s="96" t="s">
        <v>7193</v>
      </c>
    </row>
    <row r="175" spans="1:7" ht="39.6" x14ac:dyDescent="0.3">
      <c r="A175" s="74" t="s">
        <v>7194</v>
      </c>
      <c r="B175" s="74" t="s">
        <v>7195</v>
      </c>
      <c r="C175" s="80" t="s">
        <v>410</v>
      </c>
      <c r="D175" s="80" t="s">
        <v>3739</v>
      </c>
      <c r="E175" s="94">
        <v>2000000</v>
      </c>
      <c r="F175" s="95"/>
      <c r="G175" s="96" t="s">
        <v>7196</v>
      </c>
    </row>
    <row r="176" spans="1:7" ht="26.4" x14ac:dyDescent="0.3">
      <c r="A176" s="74" t="s">
        <v>7197</v>
      </c>
      <c r="B176" s="74" t="s">
        <v>7198</v>
      </c>
      <c r="C176" s="80" t="s">
        <v>410</v>
      </c>
      <c r="D176" s="80" t="s">
        <v>5393</v>
      </c>
      <c r="E176" s="94">
        <v>5000000</v>
      </c>
      <c r="F176" s="95"/>
      <c r="G176" s="96" t="s">
        <v>7199</v>
      </c>
    </row>
    <row r="177" spans="1:7" ht="66" x14ac:dyDescent="0.3">
      <c r="A177" s="74" t="s">
        <v>7200</v>
      </c>
      <c r="B177" s="74" t="s">
        <v>2271</v>
      </c>
      <c r="C177" s="80" t="s">
        <v>410</v>
      </c>
      <c r="D177" s="80" t="s">
        <v>409</v>
      </c>
      <c r="E177" s="94">
        <v>1300000</v>
      </c>
      <c r="F177" s="95">
        <v>1300000</v>
      </c>
      <c r="G177" s="96" t="s">
        <v>7201</v>
      </c>
    </row>
    <row r="178" spans="1:7" ht="52.8" x14ac:dyDescent="0.3">
      <c r="A178" s="74" t="s">
        <v>7202</v>
      </c>
      <c r="B178" s="74" t="s">
        <v>7203</v>
      </c>
      <c r="C178" s="80" t="s">
        <v>410</v>
      </c>
      <c r="D178" s="80" t="s">
        <v>409</v>
      </c>
      <c r="E178" s="94">
        <v>3000000</v>
      </c>
      <c r="F178" s="95"/>
      <c r="G178" s="96" t="s">
        <v>7204</v>
      </c>
    </row>
    <row r="179" spans="1:7" ht="39.6" x14ac:dyDescent="0.3">
      <c r="A179" s="74" t="s">
        <v>7205</v>
      </c>
      <c r="B179" s="74" t="s">
        <v>7206</v>
      </c>
      <c r="C179" s="80" t="s">
        <v>410</v>
      </c>
      <c r="D179" s="80" t="s">
        <v>5393</v>
      </c>
      <c r="E179" s="94">
        <v>3000000</v>
      </c>
      <c r="F179" s="95">
        <v>1000000</v>
      </c>
      <c r="G179" s="96" t="s">
        <v>7207</v>
      </c>
    </row>
    <row r="180" spans="1:7" ht="52.8" x14ac:dyDescent="0.3">
      <c r="A180" s="74" t="s">
        <v>7208</v>
      </c>
      <c r="B180" s="74" t="s">
        <v>7209</v>
      </c>
      <c r="C180" s="80" t="s">
        <v>410</v>
      </c>
      <c r="D180" s="80" t="s">
        <v>2275</v>
      </c>
      <c r="E180" s="94">
        <v>5000000</v>
      </c>
      <c r="F180" s="95"/>
      <c r="G180" s="96" t="s">
        <v>7210</v>
      </c>
    </row>
    <row r="181" spans="1:7" ht="52.8" x14ac:dyDescent="0.3">
      <c r="A181" s="74" t="s">
        <v>7211</v>
      </c>
      <c r="B181" s="74" t="s">
        <v>7212</v>
      </c>
      <c r="C181" s="80" t="s">
        <v>410</v>
      </c>
      <c r="D181" s="80" t="s">
        <v>7213</v>
      </c>
      <c r="E181" s="94">
        <v>4000000</v>
      </c>
      <c r="F181" s="95">
        <v>3000000</v>
      </c>
      <c r="G181" s="96" t="s">
        <v>7214</v>
      </c>
    </row>
    <row r="182" spans="1:7" ht="66" x14ac:dyDescent="0.3">
      <c r="A182" s="74" t="s">
        <v>7215</v>
      </c>
      <c r="B182" s="74" t="s">
        <v>2243</v>
      </c>
      <c r="C182" s="80" t="s">
        <v>410</v>
      </c>
      <c r="D182" s="80" t="s">
        <v>420</v>
      </c>
      <c r="E182" s="94">
        <v>1000000</v>
      </c>
      <c r="F182" s="95">
        <v>500000</v>
      </c>
      <c r="G182" s="96" t="s">
        <v>7216</v>
      </c>
    </row>
    <row r="183" spans="1:7" ht="66" x14ac:dyDescent="0.3">
      <c r="A183" s="74" t="s">
        <v>7217</v>
      </c>
      <c r="B183" s="74" t="s">
        <v>420</v>
      </c>
      <c r="C183" s="80" t="s">
        <v>410</v>
      </c>
      <c r="D183" s="80" t="s">
        <v>420</v>
      </c>
      <c r="E183" s="94">
        <v>4700000</v>
      </c>
      <c r="F183" s="95">
        <v>500000</v>
      </c>
      <c r="G183" s="96" t="s">
        <v>7218</v>
      </c>
    </row>
    <row r="184" spans="1:7" ht="52.8" x14ac:dyDescent="0.3">
      <c r="A184" s="74" t="s">
        <v>7219</v>
      </c>
      <c r="B184" s="74" t="s">
        <v>7220</v>
      </c>
      <c r="C184" s="80" t="s">
        <v>410</v>
      </c>
      <c r="D184" s="80" t="s">
        <v>7221</v>
      </c>
      <c r="E184" s="94">
        <v>500000</v>
      </c>
      <c r="F184" s="95"/>
      <c r="G184" s="96" t="s">
        <v>7222</v>
      </c>
    </row>
    <row r="185" spans="1:7" ht="52.8" x14ac:dyDescent="0.3">
      <c r="A185" s="74" t="s">
        <v>7223</v>
      </c>
      <c r="B185" s="74" t="s">
        <v>7224</v>
      </c>
      <c r="C185" s="80" t="s">
        <v>410</v>
      </c>
      <c r="D185" s="80" t="s">
        <v>7221</v>
      </c>
      <c r="E185" s="94">
        <v>2500000</v>
      </c>
      <c r="F185" s="95"/>
      <c r="G185" s="96" t="s">
        <v>7225</v>
      </c>
    </row>
    <row r="186" spans="1:7" ht="26.4" x14ac:dyDescent="0.3">
      <c r="A186" s="74" t="s">
        <v>7226</v>
      </c>
      <c r="B186" s="74" t="s">
        <v>7227</v>
      </c>
      <c r="C186" s="80" t="s">
        <v>410</v>
      </c>
      <c r="D186" s="80" t="s">
        <v>429</v>
      </c>
      <c r="E186" s="94">
        <v>2000000</v>
      </c>
      <c r="F186" s="95">
        <v>1000000</v>
      </c>
      <c r="G186" s="96" t="s">
        <v>7228</v>
      </c>
    </row>
    <row r="187" spans="1:7" ht="52.8" x14ac:dyDescent="0.3">
      <c r="A187" s="74" t="s">
        <v>7229</v>
      </c>
      <c r="B187" s="74" t="s">
        <v>7230</v>
      </c>
      <c r="C187" s="80" t="s">
        <v>410</v>
      </c>
      <c r="D187" s="80" t="s">
        <v>420</v>
      </c>
      <c r="E187" s="94">
        <v>5000000</v>
      </c>
      <c r="F187" s="95"/>
      <c r="G187" s="96" t="s">
        <v>7231</v>
      </c>
    </row>
    <row r="188" spans="1:7" ht="66" x14ac:dyDescent="0.3">
      <c r="A188" s="74" t="s">
        <v>5407</v>
      </c>
      <c r="B188" s="74" t="s">
        <v>5408</v>
      </c>
      <c r="C188" s="80" t="s">
        <v>410</v>
      </c>
      <c r="D188" s="80" t="s">
        <v>415</v>
      </c>
      <c r="E188" s="94">
        <v>1250000</v>
      </c>
      <c r="F188" s="95">
        <v>1250000</v>
      </c>
      <c r="G188" s="96" t="s">
        <v>7232</v>
      </c>
    </row>
    <row r="189" spans="1:7" ht="52.8" x14ac:dyDescent="0.3">
      <c r="A189" s="74" t="s">
        <v>7233</v>
      </c>
      <c r="B189" s="74" t="s">
        <v>7234</v>
      </c>
      <c r="C189" s="80" t="s">
        <v>410</v>
      </c>
      <c r="D189" s="80" t="s">
        <v>409</v>
      </c>
      <c r="E189" s="94">
        <v>2000000</v>
      </c>
      <c r="F189" s="95"/>
      <c r="G189" s="96" t="s">
        <v>7235</v>
      </c>
    </row>
    <row r="190" spans="1:7" ht="26.4" x14ac:dyDescent="0.3">
      <c r="A190" s="74" t="s">
        <v>7236</v>
      </c>
      <c r="B190" s="74" t="s">
        <v>7237</v>
      </c>
      <c r="C190" s="80" t="s">
        <v>410</v>
      </c>
      <c r="D190" s="80" t="s">
        <v>5393</v>
      </c>
      <c r="E190" s="94">
        <v>2000000</v>
      </c>
      <c r="F190" s="95">
        <v>2000000</v>
      </c>
      <c r="G190" s="96" t="s">
        <v>7238</v>
      </c>
    </row>
    <row r="191" spans="1:7" ht="52.8" x14ac:dyDescent="0.3">
      <c r="A191" s="74" t="s">
        <v>7239</v>
      </c>
      <c r="B191" s="74" t="s">
        <v>3778</v>
      </c>
      <c r="C191" s="80" t="s">
        <v>410</v>
      </c>
      <c r="D191" s="80" t="s">
        <v>3778</v>
      </c>
      <c r="E191" s="94">
        <v>264590</v>
      </c>
      <c r="F191" s="95"/>
      <c r="G191" s="96" t="s">
        <v>7240</v>
      </c>
    </row>
    <row r="192" spans="1:7" ht="26.4" x14ac:dyDescent="0.3">
      <c r="A192" s="74" t="s">
        <v>7241</v>
      </c>
      <c r="B192" s="74" t="s">
        <v>7242</v>
      </c>
      <c r="C192" s="80" t="s">
        <v>410</v>
      </c>
      <c r="D192" s="80" t="s">
        <v>443</v>
      </c>
      <c r="E192" s="94">
        <v>2000000</v>
      </c>
      <c r="F192" s="95">
        <v>2000000</v>
      </c>
      <c r="G192" s="96" t="s">
        <v>7243</v>
      </c>
    </row>
    <row r="193" spans="1:7" ht="66" x14ac:dyDescent="0.3">
      <c r="A193" s="74" t="s">
        <v>7244</v>
      </c>
      <c r="B193" s="74" t="s">
        <v>7245</v>
      </c>
      <c r="C193" s="80" t="s">
        <v>410</v>
      </c>
      <c r="D193" s="80" t="s">
        <v>519</v>
      </c>
      <c r="E193" s="94">
        <v>3000000</v>
      </c>
      <c r="F193" s="95">
        <v>3000000</v>
      </c>
      <c r="G193" s="96" t="s">
        <v>7246</v>
      </c>
    </row>
    <row r="194" spans="1:7" ht="52.8" x14ac:dyDescent="0.3">
      <c r="A194" s="74" t="s">
        <v>7247</v>
      </c>
      <c r="B194" s="74" t="s">
        <v>7247</v>
      </c>
      <c r="C194" s="80" t="s">
        <v>410</v>
      </c>
      <c r="D194" s="80" t="s">
        <v>7248</v>
      </c>
      <c r="E194" s="94">
        <v>1666030</v>
      </c>
      <c r="F194" s="95">
        <v>1666030</v>
      </c>
      <c r="G194" s="96" t="s">
        <v>7249</v>
      </c>
    </row>
    <row r="195" spans="1:7" ht="92.4" x14ac:dyDescent="0.3">
      <c r="A195" s="74" t="s">
        <v>7250</v>
      </c>
      <c r="B195" s="74" t="s">
        <v>7251</v>
      </c>
      <c r="C195" s="80" t="s">
        <v>410</v>
      </c>
      <c r="D195" s="80" t="s">
        <v>7252</v>
      </c>
      <c r="E195" s="94">
        <v>2000000</v>
      </c>
      <c r="F195" s="95"/>
      <c r="G195" s="96" t="s">
        <v>7253</v>
      </c>
    </row>
    <row r="196" spans="1:7" ht="52.8" x14ac:dyDescent="0.3">
      <c r="A196" s="74" t="s">
        <v>7254</v>
      </c>
      <c r="B196" s="74" t="s">
        <v>2271</v>
      </c>
      <c r="C196" s="80" t="s">
        <v>410</v>
      </c>
      <c r="D196" s="80" t="s">
        <v>3767</v>
      </c>
      <c r="E196" s="94">
        <v>1675000</v>
      </c>
      <c r="F196" s="95"/>
      <c r="G196" s="96" t="s">
        <v>7255</v>
      </c>
    </row>
    <row r="197" spans="1:7" ht="52.8" x14ac:dyDescent="0.3">
      <c r="A197" s="74" t="s">
        <v>7256</v>
      </c>
      <c r="B197" s="74" t="s">
        <v>5430</v>
      </c>
      <c r="C197" s="80" t="s">
        <v>410</v>
      </c>
      <c r="D197" s="80" t="s">
        <v>415</v>
      </c>
      <c r="E197" s="94">
        <v>3000000</v>
      </c>
      <c r="F197" s="95"/>
      <c r="G197" s="96" t="s">
        <v>7257</v>
      </c>
    </row>
    <row r="198" spans="1:7" ht="39.6" x14ac:dyDescent="0.3">
      <c r="A198" s="74" t="s">
        <v>7258</v>
      </c>
      <c r="B198" s="74" t="s">
        <v>7259</v>
      </c>
      <c r="C198" s="80" t="s">
        <v>410</v>
      </c>
      <c r="D198" s="80" t="s">
        <v>429</v>
      </c>
      <c r="E198" s="94">
        <v>667024</v>
      </c>
      <c r="F198" s="95">
        <v>667024</v>
      </c>
      <c r="G198" s="96" t="s">
        <v>7260</v>
      </c>
    </row>
    <row r="199" spans="1:7" ht="39.6" x14ac:dyDescent="0.3">
      <c r="A199" s="74" t="s">
        <v>7261</v>
      </c>
      <c r="B199" s="74" t="s">
        <v>7230</v>
      </c>
      <c r="C199" s="80" t="s">
        <v>410</v>
      </c>
      <c r="D199" s="80" t="s">
        <v>2258</v>
      </c>
      <c r="E199" s="94">
        <v>3000000</v>
      </c>
      <c r="F199" s="95">
        <v>1000000</v>
      </c>
      <c r="G199" s="96" t="s">
        <v>7262</v>
      </c>
    </row>
    <row r="200" spans="1:7" ht="26.4" x14ac:dyDescent="0.3">
      <c r="A200" s="74" t="s">
        <v>7263</v>
      </c>
      <c r="B200" s="74" t="s">
        <v>7264</v>
      </c>
      <c r="C200" s="80" t="s">
        <v>410</v>
      </c>
      <c r="D200" s="80" t="s">
        <v>415</v>
      </c>
      <c r="E200" s="94">
        <v>5000000</v>
      </c>
      <c r="F200" s="95"/>
      <c r="G200" s="96" t="s">
        <v>7265</v>
      </c>
    </row>
    <row r="201" spans="1:7" ht="39.6" x14ac:dyDescent="0.3">
      <c r="A201" s="74" t="s">
        <v>7266</v>
      </c>
      <c r="B201" s="74" t="s">
        <v>7267</v>
      </c>
      <c r="C201" s="80" t="s">
        <v>410</v>
      </c>
      <c r="D201" s="80" t="s">
        <v>429</v>
      </c>
      <c r="E201" s="94">
        <v>7500000</v>
      </c>
      <c r="F201" s="95"/>
      <c r="G201" s="96" t="s">
        <v>7268</v>
      </c>
    </row>
    <row r="202" spans="1:7" ht="26.4" x14ac:dyDescent="0.3">
      <c r="A202" s="74" t="s">
        <v>7269</v>
      </c>
      <c r="B202" s="74" t="s">
        <v>7270</v>
      </c>
      <c r="C202" s="80" t="s">
        <v>459</v>
      </c>
      <c r="D202" s="80" t="s">
        <v>2750</v>
      </c>
      <c r="E202" s="94">
        <v>1250000</v>
      </c>
      <c r="F202" s="95">
        <f>225000+250000</f>
        <v>475000</v>
      </c>
      <c r="G202" s="96" t="s">
        <v>7271</v>
      </c>
    </row>
    <row r="203" spans="1:7" ht="52.8" x14ac:dyDescent="0.3">
      <c r="A203" s="74" t="s">
        <v>7272</v>
      </c>
      <c r="B203" s="74" t="s">
        <v>7273</v>
      </c>
      <c r="C203" s="80" t="s">
        <v>459</v>
      </c>
      <c r="D203" s="80" t="s">
        <v>2296</v>
      </c>
      <c r="E203" s="94">
        <v>1000000</v>
      </c>
      <c r="F203" s="95">
        <v>500000</v>
      </c>
      <c r="G203" s="96" t="s">
        <v>7274</v>
      </c>
    </row>
    <row r="204" spans="1:7" ht="39.6" x14ac:dyDescent="0.3">
      <c r="A204" s="74" t="s">
        <v>7275</v>
      </c>
      <c r="B204" s="74" t="s">
        <v>472</v>
      </c>
      <c r="C204" s="80" t="s">
        <v>459</v>
      </c>
      <c r="D204" s="80" t="s">
        <v>472</v>
      </c>
      <c r="E204" s="94">
        <v>1250000</v>
      </c>
      <c r="F204" s="95">
        <v>1250000</v>
      </c>
      <c r="G204" s="96" t="s">
        <v>7276</v>
      </c>
    </row>
    <row r="205" spans="1:7" ht="52.8" x14ac:dyDescent="0.3">
      <c r="A205" s="74" t="s">
        <v>7277</v>
      </c>
      <c r="B205" s="74" t="s">
        <v>7278</v>
      </c>
      <c r="C205" s="80" t="s">
        <v>459</v>
      </c>
      <c r="D205" s="80" t="s">
        <v>472</v>
      </c>
      <c r="E205" s="94">
        <v>5000000</v>
      </c>
      <c r="F205" s="95">
        <v>500000</v>
      </c>
      <c r="G205" s="96" t="s">
        <v>7279</v>
      </c>
    </row>
    <row r="206" spans="1:7" ht="52.8" x14ac:dyDescent="0.3">
      <c r="A206" s="74" t="s">
        <v>7280</v>
      </c>
      <c r="B206" s="74" t="s">
        <v>7281</v>
      </c>
      <c r="C206" s="80" t="s">
        <v>459</v>
      </c>
      <c r="D206" s="80" t="s">
        <v>482</v>
      </c>
      <c r="E206" s="94">
        <v>811250</v>
      </c>
      <c r="F206" s="95">
        <v>811250</v>
      </c>
      <c r="G206" s="96" t="s">
        <v>7282</v>
      </c>
    </row>
    <row r="207" spans="1:7" ht="39.6" x14ac:dyDescent="0.3">
      <c r="A207" s="74" t="s">
        <v>7283</v>
      </c>
      <c r="B207" s="74" t="s">
        <v>286</v>
      </c>
      <c r="C207" s="80" t="s">
        <v>459</v>
      </c>
      <c r="D207" s="80" t="s">
        <v>468</v>
      </c>
      <c r="E207" s="94">
        <v>2000000</v>
      </c>
      <c r="F207" s="95">
        <v>1000000</v>
      </c>
      <c r="G207" s="96" t="s">
        <v>7284</v>
      </c>
    </row>
    <row r="208" spans="1:7" ht="39.6" x14ac:dyDescent="0.3">
      <c r="A208" s="74" t="s">
        <v>7285</v>
      </c>
      <c r="B208" s="74" t="s">
        <v>5441</v>
      </c>
      <c r="C208" s="80" t="s">
        <v>459</v>
      </c>
      <c r="D208" s="80" t="s">
        <v>5442</v>
      </c>
      <c r="E208" s="94">
        <v>1500000</v>
      </c>
      <c r="F208" s="95">
        <v>850000</v>
      </c>
      <c r="G208" s="96" t="s">
        <v>7286</v>
      </c>
    </row>
    <row r="209" spans="1:7" ht="79.2" x14ac:dyDescent="0.3">
      <c r="A209" s="74" t="s">
        <v>7287</v>
      </c>
      <c r="B209" s="74" t="s">
        <v>7288</v>
      </c>
      <c r="C209" s="80" t="s">
        <v>488</v>
      </c>
      <c r="D209" s="80" t="s">
        <v>501</v>
      </c>
      <c r="E209" s="94">
        <v>500000</v>
      </c>
      <c r="F209" s="95">
        <v>500000</v>
      </c>
      <c r="G209" s="96" t="s">
        <v>7289</v>
      </c>
    </row>
    <row r="210" spans="1:7" ht="66" x14ac:dyDescent="0.3">
      <c r="A210" s="74" t="s">
        <v>7290</v>
      </c>
      <c r="B210" s="74" t="s">
        <v>7291</v>
      </c>
      <c r="C210" s="80" t="s">
        <v>488</v>
      </c>
      <c r="D210" s="80" t="s">
        <v>468</v>
      </c>
      <c r="E210" s="94">
        <v>3000000</v>
      </c>
      <c r="F210" s="95">
        <v>3000000</v>
      </c>
      <c r="G210" s="96" t="s">
        <v>7292</v>
      </c>
    </row>
    <row r="211" spans="1:7" ht="79.2" x14ac:dyDescent="0.3">
      <c r="A211" s="74" t="s">
        <v>7293</v>
      </c>
      <c r="B211" s="74" t="s">
        <v>7294</v>
      </c>
      <c r="C211" s="80" t="s">
        <v>488</v>
      </c>
      <c r="D211" s="80" t="s">
        <v>519</v>
      </c>
      <c r="E211" s="94">
        <v>4469612</v>
      </c>
      <c r="F211" s="95">
        <v>1500000</v>
      </c>
      <c r="G211" s="96" t="s">
        <v>7295</v>
      </c>
    </row>
    <row r="212" spans="1:7" ht="52.8" x14ac:dyDescent="0.3">
      <c r="A212" s="74" t="s">
        <v>7296</v>
      </c>
      <c r="B212" s="74" t="s">
        <v>7297</v>
      </c>
      <c r="C212" s="80" t="s">
        <v>488</v>
      </c>
      <c r="D212" s="80" t="s">
        <v>501</v>
      </c>
      <c r="E212" s="94">
        <v>5000000</v>
      </c>
      <c r="F212" s="95">
        <v>2000000</v>
      </c>
      <c r="G212" s="96" t="s">
        <v>7298</v>
      </c>
    </row>
    <row r="213" spans="1:7" ht="26.4" x14ac:dyDescent="0.3">
      <c r="A213" s="74" t="s">
        <v>7299</v>
      </c>
      <c r="B213" s="74" t="s">
        <v>7115</v>
      </c>
      <c r="C213" s="80" t="s">
        <v>488</v>
      </c>
      <c r="D213" s="80" t="s">
        <v>501</v>
      </c>
      <c r="E213" s="94">
        <v>500000</v>
      </c>
      <c r="F213" s="95">
        <v>500000</v>
      </c>
      <c r="G213" s="96" t="s">
        <v>7300</v>
      </c>
    </row>
    <row r="214" spans="1:7" ht="39.6" x14ac:dyDescent="0.3">
      <c r="A214" s="74" t="s">
        <v>7301</v>
      </c>
      <c r="B214" s="74" t="s">
        <v>7302</v>
      </c>
      <c r="C214" s="80" t="s">
        <v>488</v>
      </c>
      <c r="D214" s="80" t="s">
        <v>501</v>
      </c>
      <c r="E214" s="94">
        <v>8643000</v>
      </c>
      <c r="F214" s="95"/>
      <c r="G214" s="96" t="s">
        <v>7303</v>
      </c>
    </row>
    <row r="215" spans="1:7" ht="66" x14ac:dyDescent="0.3">
      <c r="A215" s="74" t="s">
        <v>7304</v>
      </c>
      <c r="B215" s="74" t="s">
        <v>7305</v>
      </c>
      <c r="C215" s="80" t="s">
        <v>488</v>
      </c>
      <c r="D215" s="80" t="s">
        <v>468</v>
      </c>
      <c r="E215" s="94">
        <v>2310634</v>
      </c>
      <c r="F215" s="95">
        <v>2310634</v>
      </c>
      <c r="G215" s="96" t="s">
        <v>7306</v>
      </c>
    </row>
    <row r="216" spans="1:7" ht="39.6" x14ac:dyDescent="0.3">
      <c r="A216" s="74" t="s">
        <v>7307</v>
      </c>
      <c r="B216" s="74" t="s">
        <v>7308</v>
      </c>
      <c r="C216" s="80" t="s">
        <v>488</v>
      </c>
      <c r="D216" s="80" t="s">
        <v>501</v>
      </c>
      <c r="E216" s="94">
        <v>3134065</v>
      </c>
      <c r="F216" s="95"/>
      <c r="G216" s="96" t="s">
        <v>7309</v>
      </c>
    </row>
    <row r="217" spans="1:7" ht="52.8" x14ac:dyDescent="0.3">
      <c r="A217" s="74" t="s">
        <v>7310</v>
      </c>
      <c r="B217" s="74" t="s">
        <v>7311</v>
      </c>
      <c r="C217" s="80" t="s">
        <v>488</v>
      </c>
      <c r="D217" s="80" t="s">
        <v>2317</v>
      </c>
      <c r="E217" s="94">
        <v>545721</v>
      </c>
      <c r="F217" s="95">
        <v>500000</v>
      </c>
      <c r="G217" s="96" t="s">
        <v>7312</v>
      </c>
    </row>
    <row r="218" spans="1:7" ht="39.6" x14ac:dyDescent="0.3">
      <c r="A218" s="74" t="s">
        <v>7313</v>
      </c>
      <c r="B218" s="74" t="s">
        <v>7314</v>
      </c>
      <c r="C218" s="80" t="s">
        <v>537</v>
      </c>
      <c r="D218" s="80" t="s">
        <v>2332</v>
      </c>
      <c r="E218" s="94">
        <v>2500000</v>
      </c>
      <c r="F218" s="95">
        <v>2500000</v>
      </c>
      <c r="G218" s="96" t="s">
        <v>7315</v>
      </c>
    </row>
    <row r="219" spans="1:7" ht="26.4" x14ac:dyDescent="0.3">
      <c r="A219" s="74" t="s">
        <v>7316</v>
      </c>
      <c r="B219" s="74" t="s">
        <v>7317</v>
      </c>
      <c r="C219" s="80" t="s">
        <v>549</v>
      </c>
      <c r="D219" s="80" t="s">
        <v>562</v>
      </c>
      <c r="E219" s="94">
        <v>5000000</v>
      </c>
      <c r="F219" s="95">
        <v>1000000</v>
      </c>
      <c r="G219" s="96" t="s">
        <v>7318</v>
      </c>
    </row>
    <row r="220" spans="1:7" ht="79.2" x14ac:dyDescent="0.3">
      <c r="A220" s="74" t="s">
        <v>7319</v>
      </c>
      <c r="B220" s="74" t="s">
        <v>2342</v>
      </c>
      <c r="C220" s="80" t="s">
        <v>549</v>
      </c>
      <c r="D220" s="80" t="s">
        <v>2346</v>
      </c>
      <c r="E220" s="94">
        <v>1800000</v>
      </c>
      <c r="F220" s="95">
        <v>1250000</v>
      </c>
      <c r="G220" s="96" t="s">
        <v>7320</v>
      </c>
    </row>
    <row r="221" spans="1:7" ht="26.4" x14ac:dyDescent="0.3">
      <c r="A221" s="74" t="s">
        <v>7321</v>
      </c>
      <c r="B221" s="74" t="s">
        <v>7322</v>
      </c>
      <c r="C221" s="80" t="s">
        <v>549</v>
      </c>
      <c r="D221" s="80" t="s">
        <v>7323</v>
      </c>
      <c r="E221" s="94">
        <v>5000000</v>
      </c>
      <c r="F221" s="95"/>
      <c r="G221" s="96" t="s">
        <v>7324</v>
      </c>
    </row>
    <row r="222" spans="1:7" ht="26.4" x14ac:dyDescent="0.3">
      <c r="A222" s="74" t="s">
        <v>7325</v>
      </c>
      <c r="B222" s="74" t="s">
        <v>7326</v>
      </c>
      <c r="C222" s="80" t="s">
        <v>549</v>
      </c>
      <c r="D222" s="80" t="s">
        <v>562</v>
      </c>
      <c r="E222" s="94">
        <v>5000000</v>
      </c>
      <c r="F222" s="95"/>
      <c r="G222" s="96" t="s">
        <v>7327</v>
      </c>
    </row>
    <row r="223" spans="1:7" ht="39.6" x14ac:dyDescent="0.3">
      <c r="A223" s="74" t="s">
        <v>7328</v>
      </c>
      <c r="B223" s="74" t="s">
        <v>7329</v>
      </c>
      <c r="C223" s="80" t="s">
        <v>549</v>
      </c>
      <c r="D223" s="80" t="s">
        <v>562</v>
      </c>
      <c r="E223" s="94">
        <v>5000000</v>
      </c>
      <c r="F223" s="95">
        <v>3500000</v>
      </c>
      <c r="G223" s="96" t="s">
        <v>7330</v>
      </c>
    </row>
    <row r="224" spans="1:7" ht="52.8" x14ac:dyDescent="0.3">
      <c r="A224" s="74" t="s">
        <v>7331</v>
      </c>
      <c r="B224" s="74" t="s">
        <v>7332</v>
      </c>
      <c r="C224" s="80" t="s">
        <v>549</v>
      </c>
      <c r="D224" s="80" t="s">
        <v>616</v>
      </c>
      <c r="E224" s="94">
        <v>2500000</v>
      </c>
      <c r="F224" s="95"/>
      <c r="G224" s="96" t="s">
        <v>7333</v>
      </c>
    </row>
    <row r="225" spans="1:7" ht="39.6" x14ac:dyDescent="0.3">
      <c r="A225" s="74" t="s">
        <v>7334</v>
      </c>
      <c r="B225" s="74" t="s">
        <v>7335</v>
      </c>
      <c r="C225" s="80" t="s">
        <v>549</v>
      </c>
      <c r="D225" s="80" t="s">
        <v>2357</v>
      </c>
      <c r="E225" s="94">
        <v>5011785</v>
      </c>
      <c r="F225" s="95">
        <v>2500000</v>
      </c>
      <c r="G225" s="96" t="s">
        <v>7336</v>
      </c>
    </row>
    <row r="226" spans="1:7" ht="52.8" x14ac:dyDescent="0.3">
      <c r="A226" s="74" t="s">
        <v>7337</v>
      </c>
      <c r="B226" s="74" t="s">
        <v>5508</v>
      </c>
      <c r="C226" s="80" t="s">
        <v>549</v>
      </c>
      <c r="D226" s="80" t="s">
        <v>7338</v>
      </c>
      <c r="E226" s="94">
        <v>2000000</v>
      </c>
      <c r="F226" s="95">
        <v>500000</v>
      </c>
      <c r="G226" s="96" t="s">
        <v>7339</v>
      </c>
    </row>
    <row r="227" spans="1:7" ht="66" x14ac:dyDescent="0.3">
      <c r="A227" s="74" t="s">
        <v>7340</v>
      </c>
      <c r="B227" s="74" t="s">
        <v>582</v>
      </c>
      <c r="C227" s="80" t="s">
        <v>549</v>
      </c>
      <c r="D227" s="80" t="s">
        <v>582</v>
      </c>
      <c r="E227" s="94">
        <v>6500000</v>
      </c>
      <c r="F227" s="95"/>
      <c r="G227" s="96" t="s">
        <v>7341</v>
      </c>
    </row>
    <row r="228" spans="1:7" ht="79.2" x14ac:dyDescent="0.3">
      <c r="A228" s="74" t="s">
        <v>7342</v>
      </c>
      <c r="B228" s="74" t="s">
        <v>571</v>
      </c>
      <c r="C228" s="80" t="s">
        <v>549</v>
      </c>
      <c r="D228" s="80" t="s">
        <v>572</v>
      </c>
      <c r="E228" s="94">
        <v>2000000</v>
      </c>
      <c r="F228" s="95">
        <v>2000000</v>
      </c>
      <c r="G228" s="96" t="s">
        <v>7343</v>
      </c>
    </row>
    <row r="229" spans="1:7" ht="39.6" x14ac:dyDescent="0.3">
      <c r="A229" s="74" t="s">
        <v>7344</v>
      </c>
      <c r="B229" s="74" t="s">
        <v>7345</v>
      </c>
      <c r="C229" s="80" t="s">
        <v>549</v>
      </c>
      <c r="D229" s="80" t="s">
        <v>7346</v>
      </c>
      <c r="E229" s="94">
        <v>3010350</v>
      </c>
      <c r="F229" s="95">
        <v>750000</v>
      </c>
      <c r="G229" s="96" t="s">
        <v>7347</v>
      </c>
    </row>
    <row r="230" spans="1:7" ht="26.4" x14ac:dyDescent="0.3">
      <c r="A230" s="74" t="s">
        <v>7348</v>
      </c>
      <c r="B230" s="74" t="s">
        <v>7349</v>
      </c>
      <c r="C230" s="80" t="s">
        <v>549</v>
      </c>
      <c r="D230" s="80" t="s">
        <v>7350</v>
      </c>
      <c r="E230" s="94">
        <v>6000000</v>
      </c>
      <c r="F230" s="95">
        <v>2750000</v>
      </c>
      <c r="G230" s="96" t="s">
        <v>7351</v>
      </c>
    </row>
    <row r="231" spans="1:7" ht="52.8" x14ac:dyDescent="0.3">
      <c r="A231" s="74" t="s">
        <v>7352</v>
      </c>
      <c r="B231" s="74" t="s">
        <v>7353</v>
      </c>
      <c r="C231" s="80" t="s">
        <v>549</v>
      </c>
      <c r="D231" s="80" t="s">
        <v>7354</v>
      </c>
      <c r="E231" s="94">
        <v>1500000</v>
      </c>
      <c r="F231" s="95">
        <v>400000</v>
      </c>
      <c r="G231" s="96" t="s">
        <v>7355</v>
      </c>
    </row>
    <row r="232" spans="1:7" ht="26.4" x14ac:dyDescent="0.3">
      <c r="A232" s="74" t="s">
        <v>7356</v>
      </c>
      <c r="B232" s="74" t="s">
        <v>7357</v>
      </c>
      <c r="C232" s="80" t="s">
        <v>549</v>
      </c>
      <c r="D232" s="80" t="s">
        <v>7358</v>
      </c>
      <c r="E232" s="94">
        <v>1849000</v>
      </c>
      <c r="F232" s="95">
        <v>1849000</v>
      </c>
      <c r="G232" s="96" t="s">
        <v>7359</v>
      </c>
    </row>
    <row r="233" spans="1:7" ht="26.4" x14ac:dyDescent="0.3">
      <c r="A233" s="74" t="s">
        <v>7360</v>
      </c>
      <c r="B233" s="74" t="s">
        <v>7361</v>
      </c>
      <c r="C233" s="80" t="s">
        <v>549</v>
      </c>
      <c r="D233" s="80" t="s">
        <v>7362</v>
      </c>
      <c r="E233" s="94">
        <v>1500000</v>
      </c>
      <c r="F233" s="95">
        <v>750000</v>
      </c>
      <c r="G233" s="96" t="s">
        <v>7363</v>
      </c>
    </row>
    <row r="234" spans="1:7" ht="26.4" x14ac:dyDescent="0.3">
      <c r="A234" s="74" t="s">
        <v>7364</v>
      </c>
      <c r="B234" s="74" t="s">
        <v>7365</v>
      </c>
      <c r="C234" s="80" t="s">
        <v>549</v>
      </c>
      <c r="D234" s="80" t="s">
        <v>7366</v>
      </c>
      <c r="E234" s="94">
        <v>2000000</v>
      </c>
      <c r="F234" s="95">
        <v>2000000</v>
      </c>
      <c r="G234" s="96" t="s">
        <v>7367</v>
      </c>
    </row>
    <row r="235" spans="1:7" ht="39.6" x14ac:dyDescent="0.3">
      <c r="A235" s="74" t="s">
        <v>7368</v>
      </c>
      <c r="B235" s="74" t="s">
        <v>7369</v>
      </c>
      <c r="C235" s="80" t="s">
        <v>549</v>
      </c>
      <c r="D235" s="80" t="s">
        <v>2357</v>
      </c>
      <c r="E235" s="94">
        <v>5250000</v>
      </c>
      <c r="F235" s="95">
        <v>750000</v>
      </c>
      <c r="G235" s="96" t="s">
        <v>7370</v>
      </c>
    </row>
    <row r="236" spans="1:7" ht="26.4" x14ac:dyDescent="0.3">
      <c r="A236" s="74" t="s">
        <v>7371</v>
      </c>
      <c r="B236" s="74" t="s">
        <v>7372</v>
      </c>
      <c r="C236" s="80" t="s">
        <v>549</v>
      </c>
      <c r="D236" s="80" t="s">
        <v>550</v>
      </c>
      <c r="E236" s="94">
        <v>6376620</v>
      </c>
      <c r="F236" s="95">
        <v>1750000</v>
      </c>
      <c r="G236" s="96" t="s">
        <v>7373</v>
      </c>
    </row>
    <row r="237" spans="1:7" ht="66" x14ac:dyDescent="0.3">
      <c r="A237" s="74" t="s">
        <v>7374</v>
      </c>
      <c r="B237" s="74" t="s">
        <v>7375</v>
      </c>
      <c r="C237" s="80" t="s">
        <v>625</v>
      </c>
      <c r="D237" s="80" t="s">
        <v>7376</v>
      </c>
      <c r="E237" s="94">
        <v>900000</v>
      </c>
      <c r="F237" s="95">
        <v>900000</v>
      </c>
      <c r="G237" s="96" t="s">
        <v>7377</v>
      </c>
    </row>
    <row r="238" spans="1:7" ht="52.8" x14ac:dyDescent="0.3">
      <c r="A238" s="74" t="s">
        <v>7378</v>
      </c>
      <c r="B238" s="74" t="s">
        <v>630</v>
      </c>
      <c r="C238" s="80" t="s">
        <v>625</v>
      </c>
      <c r="D238" s="80" t="s">
        <v>626</v>
      </c>
      <c r="E238" s="94">
        <v>500000</v>
      </c>
      <c r="F238" s="95"/>
      <c r="G238" s="96" t="s">
        <v>7379</v>
      </c>
    </row>
    <row r="239" spans="1:7" ht="39.6" x14ac:dyDescent="0.3">
      <c r="A239" s="74" t="s">
        <v>7380</v>
      </c>
      <c r="B239" s="74" t="s">
        <v>7381</v>
      </c>
      <c r="C239" s="80" t="s">
        <v>625</v>
      </c>
      <c r="D239" s="80" t="s">
        <v>5531</v>
      </c>
      <c r="E239" s="94">
        <v>1800000</v>
      </c>
      <c r="F239" s="95">
        <v>1800000</v>
      </c>
      <c r="G239" s="96" t="s">
        <v>7382</v>
      </c>
    </row>
    <row r="240" spans="1:7" ht="26.4" x14ac:dyDescent="0.3">
      <c r="A240" s="74" t="s">
        <v>7383</v>
      </c>
      <c r="B240" s="74" t="s">
        <v>7381</v>
      </c>
      <c r="C240" s="80" t="s">
        <v>625</v>
      </c>
      <c r="D240" s="80" t="s">
        <v>5531</v>
      </c>
      <c r="E240" s="94">
        <v>3500000</v>
      </c>
      <c r="F240" s="95">
        <v>1500000</v>
      </c>
      <c r="G240" s="96" t="s">
        <v>7384</v>
      </c>
    </row>
    <row r="241" spans="1:7" ht="39.6" x14ac:dyDescent="0.3">
      <c r="A241" s="74" t="s">
        <v>7385</v>
      </c>
      <c r="B241" s="74" t="s">
        <v>7386</v>
      </c>
      <c r="C241" s="80" t="s">
        <v>636</v>
      </c>
      <c r="D241" s="80" t="s">
        <v>7387</v>
      </c>
      <c r="E241" s="94">
        <v>5150000</v>
      </c>
      <c r="F241" s="95">
        <v>1250000</v>
      </c>
      <c r="G241" s="96" t="s">
        <v>7388</v>
      </c>
    </row>
    <row r="242" spans="1:7" ht="52.8" x14ac:dyDescent="0.3">
      <c r="A242" s="74" t="s">
        <v>7389</v>
      </c>
      <c r="B242" s="74" t="s">
        <v>642</v>
      </c>
      <c r="C242" s="80" t="s">
        <v>636</v>
      </c>
      <c r="D242" s="80" t="s">
        <v>643</v>
      </c>
      <c r="E242" s="94">
        <v>5000000</v>
      </c>
      <c r="F242" s="95">
        <v>2500000</v>
      </c>
      <c r="G242" s="96" t="s">
        <v>7390</v>
      </c>
    </row>
    <row r="243" spans="1:7" ht="39.6" x14ac:dyDescent="0.3">
      <c r="A243" s="74" t="s">
        <v>7391</v>
      </c>
      <c r="B243" s="74" t="s">
        <v>7392</v>
      </c>
      <c r="C243" s="80" t="s">
        <v>636</v>
      </c>
      <c r="D243" s="80" t="s">
        <v>5535</v>
      </c>
      <c r="E243" s="94">
        <v>1150000</v>
      </c>
      <c r="F243" s="95">
        <v>1000000</v>
      </c>
      <c r="G243" s="96" t="s">
        <v>7393</v>
      </c>
    </row>
    <row r="244" spans="1:7" ht="39.6" x14ac:dyDescent="0.3">
      <c r="A244" s="74" t="s">
        <v>7394</v>
      </c>
      <c r="B244" s="74" t="s">
        <v>7395</v>
      </c>
      <c r="C244" s="80" t="s">
        <v>636</v>
      </c>
      <c r="D244" s="80" t="s">
        <v>7387</v>
      </c>
      <c r="E244" s="94">
        <v>2050000</v>
      </c>
      <c r="F244" s="95"/>
      <c r="G244" s="96" t="s">
        <v>7396</v>
      </c>
    </row>
    <row r="245" spans="1:7" ht="52.8" x14ac:dyDescent="0.3">
      <c r="A245" s="74" t="s">
        <v>7397</v>
      </c>
      <c r="B245" s="74" t="s">
        <v>7398</v>
      </c>
      <c r="C245" s="80" t="s">
        <v>653</v>
      </c>
      <c r="D245" s="80" t="s">
        <v>495</v>
      </c>
      <c r="E245" s="94">
        <v>1000000</v>
      </c>
      <c r="F245" s="95"/>
      <c r="G245" s="96" t="s">
        <v>7399</v>
      </c>
    </row>
    <row r="246" spans="1:7" ht="26.4" x14ac:dyDescent="0.3">
      <c r="A246" s="74" t="s">
        <v>7400</v>
      </c>
      <c r="B246" s="74" t="s">
        <v>7401</v>
      </c>
      <c r="C246" s="80" t="s">
        <v>653</v>
      </c>
      <c r="D246" s="80" t="s">
        <v>2537</v>
      </c>
      <c r="E246" s="94">
        <v>1120000</v>
      </c>
      <c r="F246" s="95">
        <v>1120000</v>
      </c>
      <c r="G246" s="96" t="s">
        <v>7402</v>
      </c>
    </row>
    <row r="247" spans="1:7" ht="52.8" x14ac:dyDescent="0.3">
      <c r="A247" s="74" t="s">
        <v>7403</v>
      </c>
      <c r="B247" s="74" t="s">
        <v>7404</v>
      </c>
      <c r="C247" s="80" t="s">
        <v>2382</v>
      </c>
      <c r="D247" s="80" t="s">
        <v>2383</v>
      </c>
      <c r="E247" s="94">
        <v>1400000</v>
      </c>
      <c r="F247" s="95"/>
      <c r="G247" s="96" t="s">
        <v>7405</v>
      </c>
    </row>
    <row r="248" spans="1:7" ht="52.8" x14ac:dyDescent="0.3">
      <c r="A248" s="74" t="s">
        <v>7406</v>
      </c>
      <c r="B248" s="74" t="s">
        <v>7407</v>
      </c>
      <c r="C248" s="80" t="s">
        <v>2382</v>
      </c>
      <c r="D248" s="80" t="s">
        <v>2389</v>
      </c>
      <c r="E248" s="94">
        <v>925000</v>
      </c>
      <c r="F248" s="95"/>
      <c r="G248" s="96" t="s">
        <v>7408</v>
      </c>
    </row>
    <row r="249" spans="1:7" ht="52.8" x14ac:dyDescent="0.3">
      <c r="A249" s="74" t="s">
        <v>7409</v>
      </c>
      <c r="B249" s="74" t="s">
        <v>7410</v>
      </c>
      <c r="C249" s="80" t="s">
        <v>2382</v>
      </c>
      <c r="D249" s="80" t="s">
        <v>2383</v>
      </c>
      <c r="E249" s="94">
        <v>3000000</v>
      </c>
      <c r="F249" s="95">
        <v>1000000</v>
      </c>
      <c r="G249" s="96" t="s">
        <v>7411</v>
      </c>
    </row>
    <row r="250" spans="1:7" ht="26.4" x14ac:dyDescent="0.3">
      <c r="A250" s="74" t="s">
        <v>7412</v>
      </c>
      <c r="B250" s="74" t="s">
        <v>7413</v>
      </c>
      <c r="C250" s="80" t="s">
        <v>2382</v>
      </c>
      <c r="D250" s="80" t="s">
        <v>7414</v>
      </c>
      <c r="E250" s="94">
        <v>729656</v>
      </c>
      <c r="F250" s="95"/>
      <c r="G250" s="96" t="s">
        <v>7415</v>
      </c>
    </row>
    <row r="251" spans="1:7" ht="39.6" x14ac:dyDescent="0.3">
      <c r="A251" s="74" t="s">
        <v>7416</v>
      </c>
      <c r="B251" s="74" t="s">
        <v>7417</v>
      </c>
      <c r="C251" s="80" t="s">
        <v>2382</v>
      </c>
      <c r="D251" s="80" t="s">
        <v>2383</v>
      </c>
      <c r="E251" s="94">
        <v>7030000</v>
      </c>
      <c r="F251" s="95">
        <v>1250000</v>
      </c>
      <c r="G251" s="96" t="s">
        <v>7418</v>
      </c>
    </row>
    <row r="252" spans="1:7" ht="39.6" x14ac:dyDescent="0.3">
      <c r="A252" s="74" t="s">
        <v>7419</v>
      </c>
      <c r="B252" s="74" t="s">
        <v>658</v>
      </c>
      <c r="C252" s="80" t="s">
        <v>659</v>
      </c>
      <c r="D252" s="80" t="s">
        <v>660</v>
      </c>
      <c r="E252" s="94">
        <v>10000000</v>
      </c>
      <c r="F252" s="95">
        <v>2000000</v>
      </c>
      <c r="G252" s="96" t="s">
        <v>7420</v>
      </c>
    </row>
    <row r="253" spans="1:7" ht="66" x14ac:dyDescent="0.3">
      <c r="A253" s="74" t="s">
        <v>7421</v>
      </c>
      <c r="B253" s="74" t="s">
        <v>7422</v>
      </c>
      <c r="C253" s="80" t="s">
        <v>659</v>
      </c>
      <c r="D253" s="80" t="s">
        <v>660</v>
      </c>
      <c r="E253" s="94">
        <v>2000000</v>
      </c>
      <c r="F253" s="95">
        <v>500000</v>
      </c>
      <c r="G253" s="96" t="s">
        <v>7423</v>
      </c>
    </row>
    <row r="254" spans="1:7" ht="52.8" x14ac:dyDescent="0.3">
      <c r="A254" s="74" t="s">
        <v>7424</v>
      </c>
      <c r="B254" s="74" t="s">
        <v>7425</v>
      </c>
      <c r="C254" s="80" t="s">
        <v>672</v>
      </c>
      <c r="D254" s="80" t="s">
        <v>7426</v>
      </c>
      <c r="E254" s="94">
        <v>2500000</v>
      </c>
      <c r="F254" s="95">
        <v>1750000</v>
      </c>
      <c r="G254" s="96" t="s">
        <v>7427</v>
      </c>
    </row>
    <row r="255" spans="1:7" ht="66" x14ac:dyDescent="0.3">
      <c r="A255" s="74" t="s">
        <v>7428</v>
      </c>
      <c r="B255" s="74" t="s">
        <v>7429</v>
      </c>
      <c r="C255" s="80" t="s">
        <v>672</v>
      </c>
      <c r="D255" s="80" t="s">
        <v>5559</v>
      </c>
      <c r="E255" s="94">
        <v>5000000</v>
      </c>
      <c r="F255" s="95">
        <v>1000000</v>
      </c>
      <c r="G255" s="96" t="s">
        <v>7430</v>
      </c>
    </row>
    <row r="256" spans="1:7" ht="26.4" x14ac:dyDescent="0.3">
      <c r="A256" s="74" t="s">
        <v>7431</v>
      </c>
      <c r="B256" s="74" t="s">
        <v>7432</v>
      </c>
      <c r="C256" s="80" t="s">
        <v>672</v>
      </c>
      <c r="D256" s="80" t="s">
        <v>673</v>
      </c>
      <c r="E256" s="94">
        <v>2500000</v>
      </c>
      <c r="F256" s="95">
        <v>2500000</v>
      </c>
      <c r="G256" s="96" t="s">
        <v>7433</v>
      </c>
    </row>
    <row r="257" spans="1:7" ht="66" x14ac:dyDescent="0.3">
      <c r="A257" s="74" t="s">
        <v>7434</v>
      </c>
      <c r="B257" s="74" t="s">
        <v>7435</v>
      </c>
      <c r="C257" s="80" t="s">
        <v>672</v>
      </c>
      <c r="D257" s="80" t="s">
        <v>5563</v>
      </c>
      <c r="E257" s="94">
        <v>2400000</v>
      </c>
      <c r="F257" s="95"/>
      <c r="G257" s="96" t="s">
        <v>7436</v>
      </c>
    </row>
    <row r="258" spans="1:7" ht="39.6" x14ac:dyDescent="0.3">
      <c r="A258" s="74" t="s">
        <v>7437</v>
      </c>
      <c r="B258" s="74" t="s">
        <v>7438</v>
      </c>
      <c r="C258" s="80" t="s">
        <v>672</v>
      </c>
      <c r="D258" s="80" t="s">
        <v>7438</v>
      </c>
      <c r="E258" s="94">
        <v>1013412</v>
      </c>
      <c r="F258" s="95">
        <v>500000</v>
      </c>
      <c r="G258" s="96" t="s">
        <v>7439</v>
      </c>
    </row>
    <row r="259" spans="1:7" ht="39.6" x14ac:dyDescent="0.3">
      <c r="A259" s="74" t="s">
        <v>7440</v>
      </c>
      <c r="B259" s="74" t="s">
        <v>7441</v>
      </c>
      <c r="C259" s="80" t="s">
        <v>672</v>
      </c>
      <c r="D259" s="80" t="s">
        <v>7426</v>
      </c>
      <c r="E259" s="94">
        <v>1250000</v>
      </c>
      <c r="F259" s="95">
        <v>500000</v>
      </c>
      <c r="G259" s="96" t="s">
        <v>7442</v>
      </c>
    </row>
    <row r="260" spans="1:7" ht="39.6" x14ac:dyDescent="0.3">
      <c r="A260" s="74" t="s">
        <v>7443</v>
      </c>
      <c r="B260" s="74" t="s">
        <v>5558</v>
      </c>
      <c r="C260" s="80" t="s">
        <v>672</v>
      </c>
      <c r="D260" s="80" t="s">
        <v>5559</v>
      </c>
      <c r="E260" s="94">
        <v>5000000</v>
      </c>
      <c r="F260" s="95">
        <f>750000+1250000</f>
        <v>2000000</v>
      </c>
      <c r="G260" s="96" t="s">
        <v>7444</v>
      </c>
    </row>
    <row r="261" spans="1:7" ht="26.4" x14ac:dyDescent="0.3">
      <c r="A261" s="74" t="s">
        <v>7445</v>
      </c>
      <c r="B261" s="74" t="s">
        <v>7446</v>
      </c>
      <c r="C261" s="80" t="s">
        <v>672</v>
      </c>
      <c r="D261" s="80" t="s">
        <v>7446</v>
      </c>
      <c r="E261" s="94">
        <v>1609500</v>
      </c>
      <c r="F261" s="95"/>
      <c r="G261" s="96" t="s">
        <v>7447</v>
      </c>
    </row>
    <row r="262" spans="1:7" ht="66" x14ac:dyDescent="0.3">
      <c r="A262" s="74" t="s">
        <v>7448</v>
      </c>
      <c r="B262" s="74" t="s">
        <v>7449</v>
      </c>
      <c r="C262" s="80" t="s">
        <v>672</v>
      </c>
      <c r="D262" s="80" t="s">
        <v>7450</v>
      </c>
      <c r="E262" s="94">
        <v>4000000</v>
      </c>
      <c r="F262" s="95">
        <v>2000000</v>
      </c>
      <c r="G262" s="96" t="s">
        <v>7451</v>
      </c>
    </row>
    <row r="263" spans="1:7" ht="52.8" x14ac:dyDescent="0.3">
      <c r="A263" s="74" t="s">
        <v>7452</v>
      </c>
      <c r="B263" s="74" t="s">
        <v>7453</v>
      </c>
      <c r="C263" s="80" t="s">
        <v>672</v>
      </c>
      <c r="D263" s="80" t="s">
        <v>7438</v>
      </c>
      <c r="E263" s="94">
        <v>570738</v>
      </c>
      <c r="F263" s="95"/>
      <c r="G263" s="96" t="s">
        <v>7454</v>
      </c>
    </row>
    <row r="264" spans="1:7" ht="52.8" x14ac:dyDescent="0.3">
      <c r="A264" s="74" t="s">
        <v>7455</v>
      </c>
      <c r="B264" s="74" t="s">
        <v>7456</v>
      </c>
      <c r="C264" s="80" t="s">
        <v>697</v>
      </c>
      <c r="D264" s="80" t="s">
        <v>698</v>
      </c>
      <c r="E264" s="94">
        <v>1000000</v>
      </c>
      <c r="F264" s="95"/>
      <c r="G264" s="96" t="s">
        <v>7457</v>
      </c>
    </row>
    <row r="265" spans="1:7" ht="26.4" x14ac:dyDescent="0.3">
      <c r="A265" s="74" t="s">
        <v>7458</v>
      </c>
      <c r="B265" s="74" t="s">
        <v>7459</v>
      </c>
      <c r="C265" s="80" t="s">
        <v>697</v>
      </c>
      <c r="D265" s="80" t="s">
        <v>698</v>
      </c>
      <c r="E265" s="94">
        <v>3000000</v>
      </c>
      <c r="F265" s="95">
        <v>3000000</v>
      </c>
      <c r="G265" s="96" t="s">
        <v>7460</v>
      </c>
    </row>
    <row r="266" spans="1:7" ht="39.6" x14ac:dyDescent="0.3">
      <c r="A266" s="74" t="s">
        <v>7461</v>
      </c>
      <c r="B266" s="74" t="s">
        <v>7462</v>
      </c>
      <c r="C266" s="80" t="s">
        <v>697</v>
      </c>
      <c r="D266" s="80" t="s">
        <v>7463</v>
      </c>
      <c r="E266" s="94">
        <v>1000000</v>
      </c>
      <c r="F266" s="95">
        <v>1000000</v>
      </c>
      <c r="G266" s="96" t="s">
        <v>7464</v>
      </c>
    </row>
    <row r="267" spans="1:7" ht="52.8" x14ac:dyDescent="0.3">
      <c r="A267" s="74" t="s">
        <v>7465</v>
      </c>
      <c r="B267" s="74" t="s">
        <v>7466</v>
      </c>
      <c r="C267" s="80" t="s">
        <v>697</v>
      </c>
      <c r="D267" s="80" t="s">
        <v>7467</v>
      </c>
      <c r="E267" s="94">
        <v>2000000</v>
      </c>
      <c r="F267" s="95">
        <v>1500000</v>
      </c>
      <c r="G267" s="96" t="s">
        <v>7468</v>
      </c>
    </row>
    <row r="268" spans="1:7" ht="39.6" x14ac:dyDescent="0.3">
      <c r="A268" s="74" t="s">
        <v>7469</v>
      </c>
      <c r="B268" s="74" t="s">
        <v>2448</v>
      </c>
      <c r="C268" s="80" t="s">
        <v>697</v>
      </c>
      <c r="D268" s="80" t="s">
        <v>698</v>
      </c>
      <c r="E268" s="94">
        <v>6000000</v>
      </c>
      <c r="F268" s="95">
        <v>6000000</v>
      </c>
      <c r="G268" s="96" t="s">
        <v>7470</v>
      </c>
    </row>
    <row r="269" spans="1:7" ht="39.6" x14ac:dyDescent="0.3">
      <c r="A269" s="74" t="s">
        <v>7471</v>
      </c>
      <c r="B269" s="74" t="s">
        <v>3939</v>
      </c>
      <c r="C269" s="80" t="s">
        <v>697</v>
      </c>
      <c r="D269" s="80" t="s">
        <v>698</v>
      </c>
      <c r="E269" s="94">
        <v>1500000</v>
      </c>
      <c r="F269" s="95">
        <v>1500000</v>
      </c>
      <c r="G269" s="96" t="s">
        <v>7472</v>
      </c>
    </row>
    <row r="270" spans="1:7" ht="79.2" x14ac:dyDescent="0.3">
      <c r="A270" s="74" t="s">
        <v>7473</v>
      </c>
      <c r="B270" s="74" t="s">
        <v>7474</v>
      </c>
      <c r="C270" s="80" t="s">
        <v>697</v>
      </c>
      <c r="D270" s="80" t="s">
        <v>698</v>
      </c>
      <c r="E270" s="94">
        <v>1464284</v>
      </c>
      <c r="F270" s="95">
        <v>1000000</v>
      </c>
      <c r="G270" s="96" t="s">
        <v>7475</v>
      </c>
    </row>
    <row r="271" spans="1:7" ht="52.8" x14ac:dyDescent="0.3">
      <c r="A271" s="74" t="s">
        <v>7476</v>
      </c>
      <c r="B271" s="74" t="s">
        <v>7477</v>
      </c>
      <c r="C271" s="80" t="s">
        <v>697</v>
      </c>
      <c r="D271" s="80" t="s">
        <v>698</v>
      </c>
      <c r="E271" s="94">
        <v>1750000</v>
      </c>
      <c r="F271" s="95">
        <v>1750000</v>
      </c>
      <c r="G271" s="96" t="s">
        <v>7478</v>
      </c>
    </row>
    <row r="272" spans="1:7" ht="52.8" x14ac:dyDescent="0.3">
      <c r="A272" s="74" t="s">
        <v>7479</v>
      </c>
      <c r="B272" s="74" t="s">
        <v>7480</v>
      </c>
      <c r="C272" s="80" t="s">
        <v>697</v>
      </c>
      <c r="D272" s="80" t="s">
        <v>698</v>
      </c>
      <c r="E272" s="94">
        <v>2750000</v>
      </c>
      <c r="F272" s="95">
        <v>2750000</v>
      </c>
      <c r="G272" s="96" t="s">
        <v>7481</v>
      </c>
    </row>
    <row r="273" spans="1:7" ht="66" x14ac:dyDescent="0.3">
      <c r="A273" s="74" t="s">
        <v>7482</v>
      </c>
      <c r="B273" s="74" t="s">
        <v>7483</v>
      </c>
      <c r="C273" s="80" t="s">
        <v>697</v>
      </c>
      <c r="D273" s="80" t="s">
        <v>717</v>
      </c>
      <c r="E273" s="94">
        <v>1800000</v>
      </c>
      <c r="F273" s="95">
        <v>500000</v>
      </c>
      <c r="G273" s="96" t="s">
        <v>7484</v>
      </c>
    </row>
    <row r="274" spans="1:7" ht="52.8" x14ac:dyDescent="0.3">
      <c r="A274" s="74" t="s">
        <v>7485</v>
      </c>
      <c r="B274" s="74" t="s">
        <v>7486</v>
      </c>
      <c r="C274" s="80" t="s">
        <v>697</v>
      </c>
      <c r="D274" s="80" t="s">
        <v>698</v>
      </c>
      <c r="E274" s="94">
        <v>1791523</v>
      </c>
      <c r="F274" s="95">
        <v>1500000</v>
      </c>
      <c r="G274" s="96" t="s">
        <v>7487</v>
      </c>
    </row>
    <row r="275" spans="1:7" ht="39.6" x14ac:dyDescent="0.3">
      <c r="A275" s="74" t="s">
        <v>7488</v>
      </c>
      <c r="B275" s="74" t="s">
        <v>7489</v>
      </c>
      <c r="C275" s="80" t="s">
        <v>697</v>
      </c>
      <c r="D275" s="80" t="s">
        <v>717</v>
      </c>
      <c r="E275" s="94">
        <v>2639236</v>
      </c>
      <c r="F275" s="95">
        <v>1800000</v>
      </c>
      <c r="G275" s="96" t="s">
        <v>7490</v>
      </c>
    </row>
    <row r="276" spans="1:7" ht="66" x14ac:dyDescent="0.3">
      <c r="A276" s="74" t="s">
        <v>7491</v>
      </c>
      <c r="B276" s="74" t="s">
        <v>7492</v>
      </c>
      <c r="C276" s="80" t="s">
        <v>697</v>
      </c>
      <c r="D276" s="80" t="s">
        <v>698</v>
      </c>
      <c r="E276" s="94">
        <v>2100000</v>
      </c>
      <c r="F276" s="95"/>
      <c r="G276" s="96" t="s">
        <v>7493</v>
      </c>
    </row>
    <row r="277" spans="1:7" ht="39.6" x14ac:dyDescent="0.3">
      <c r="A277" s="74" t="s">
        <v>7494</v>
      </c>
      <c r="B277" s="74" t="s">
        <v>7495</v>
      </c>
      <c r="C277" s="80" t="s">
        <v>697</v>
      </c>
      <c r="D277" s="80" t="s">
        <v>698</v>
      </c>
      <c r="E277" s="94">
        <v>1600000</v>
      </c>
      <c r="F277" s="95">
        <v>1600000</v>
      </c>
      <c r="G277" s="96" t="s">
        <v>7496</v>
      </c>
    </row>
    <row r="278" spans="1:7" ht="39.6" x14ac:dyDescent="0.3">
      <c r="A278" s="74" t="s">
        <v>7497</v>
      </c>
      <c r="B278" s="74" t="s">
        <v>7498</v>
      </c>
      <c r="C278" s="80" t="s">
        <v>697</v>
      </c>
      <c r="D278" s="80" t="s">
        <v>698</v>
      </c>
      <c r="E278" s="94">
        <v>7400000</v>
      </c>
      <c r="F278" s="95"/>
      <c r="G278" s="96" t="s">
        <v>7499</v>
      </c>
    </row>
    <row r="279" spans="1:7" ht="52.8" x14ac:dyDescent="0.3">
      <c r="A279" s="74" t="s">
        <v>7500</v>
      </c>
      <c r="B279" s="74" t="s">
        <v>7501</v>
      </c>
      <c r="C279" s="80" t="s">
        <v>697</v>
      </c>
      <c r="D279" s="80" t="s">
        <v>698</v>
      </c>
      <c r="E279" s="94">
        <v>2129383</v>
      </c>
      <c r="F279" s="95">
        <v>1500000</v>
      </c>
      <c r="G279" s="96" t="s">
        <v>7502</v>
      </c>
    </row>
    <row r="280" spans="1:7" ht="39.6" x14ac:dyDescent="0.3">
      <c r="A280" s="74" t="s">
        <v>7503</v>
      </c>
      <c r="B280" s="74" t="s">
        <v>3943</v>
      </c>
      <c r="C280" s="80" t="s">
        <v>697</v>
      </c>
      <c r="D280" s="80" t="s">
        <v>7504</v>
      </c>
      <c r="E280" s="94">
        <v>500000</v>
      </c>
      <c r="F280" s="95"/>
      <c r="G280" s="96" t="s">
        <v>7505</v>
      </c>
    </row>
    <row r="281" spans="1:7" ht="39.6" x14ac:dyDescent="0.3">
      <c r="A281" s="74" t="s">
        <v>7506</v>
      </c>
      <c r="B281" s="74" t="s">
        <v>5603</v>
      </c>
      <c r="C281" s="80" t="s">
        <v>697</v>
      </c>
      <c r="D281" s="80" t="s">
        <v>5603</v>
      </c>
      <c r="E281" s="94">
        <v>900000</v>
      </c>
      <c r="F281" s="95">
        <v>900000</v>
      </c>
      <c r="G281" s="96" t="s">
        <v>7507</v>
      </c>
    </row>
    <row r="282" spans="1:7" ht="66" x14ac:dyDescent="0.3">
      <c r="A282" s="74" t="s">
        <v>7508</v>
      </c>
      <c r="B282" s="74" t="s">
        <v>7509</v>
      </c>
      <c r="C282" s="80" t="s">
        <v>697</v>
      </c>
      <c r="D282" s="80" t="s">
        <v>7509</v>
      </c>
      <c r="E282" s="94">
        <v>1500000</v>
      </c>
      <c r="F282" s="95"/>
      <c r="G282" s="96" t="s">
        <v>7510</v>
      </c>
    </row>
    <row r="283" spans="1:7" ht="52.8" x14ac:dyDescent="0.3">
      <c r="A283" s="74" t="s">
        <v>7511</v>
      </c>
      <c r="B283" s="74" t="s">
        <v>742</v>
      </c>
      <c r="C283" s="80" t="s">
        <v>697</v>
      </c>
      <c r="D283" s="80" t="s">
        <v>698</v>
      </c>
      <c r="E283" s="94">
        <v>1700000</v>
      </c>
      <c r="F283" s="95"/>
      <c r="G283" s="96" t="s">
        <v>7512</v>
      </c>
    </row>
    <row r="284" spans="1:7" ht="26.4" x14ac:dyDescent="0.3">
      <c r="A284" s="74" t="s">
        <v>7513</v>
      </c>
      <c r="B284" s="74" t="s">
        <v>7514</v>
      </c>
      <c r="C284" s="80" t="s">
        <v>697</v>
      </c>
      <c r="D284" s="80" t="s">
        <v>7463</v>
      </c>
      <c r="E284" s="94">
        <v>1669250</v>
      </c>
      <c r="F284" s="95"/>
      <c r="G284" s="96" t="s">
        <v>7515</v>
      </c>
    </row>
    <row r="285" spans="1:7" ht="52.8" x14ac:dyDescent="0.3">
      <c r="A285" s="74" t="s">
        <v>7516</v>
      </c>
      <c r="B285" s="74" t="s">
        <v>7517</v>
      </c>
      <c r="C285" s="80" t="s">
        <v>748</v>
      </c>
      <c r="D285" s="80" t="s">
        <v>779</v>
      </c>
      <c r="E285" s="94">
        <v>850000</v>
      </c>
      <c r="F285" s="95">
        <v>850000</v>
      </c>
      <c r="G285" s="96" t="s">
        <v>7518</v>
      </c>
    </row>
    <row r="286" spans="1:7" ht="39.6" x14ac:dyDescent="0.3">
      <c r="A286" s="74" t="s">
        <v>7519</v>
      </c>
      <c r="B286" s="74" t="s">
        <v>7520</v>
      </c>
      <c r="C286" s="80" t="s">
        <v>748</v>
      </c>
      <c r="D286" s="80" t="s">
        <v>7520</v>
      </c>
      <c r="E286" s="94">
        <v>1250000</v>
      </c>
      <c r="F286" s="95">
        <f>500000+500000</f>
        <v>1000000</v>
      </c>
      <c r="G286" s="96" t="s">
        <v>7521</v>
      </c>
    </row>
    <row r="287" spans="1:7" ht="66" x14ac:dyDescent="0.3">
      <c r="A287" s="74" t="s">
        <v>7522</v>
      </c>
      <c r="B287" s="74" t="s">
        <v>790</v>
      </c>
      <c r="C287" s="80" t="s">
        <v>748</v>
      </c>
      <c r="D287" s="80" t="s">
        <v>790</v>
      </c>
      <c r="E287" s="94">
        <v>2500000</v>
      </c>
      <c r="F287" s="95"/>
      <c r="G287" s="96" t="s">
        <v>7523</v>
      </c>
    </row>
    <row r="288" spans="1:7" ht="52.8" x14ac:dyDescent="0.3">
      <c r="A288" s="74" t="s">
        <v>7524</v>
      </c>
      <c r="B288" s="74" t="s">
        <v>7525</v>
      </c>
      <c r="C288" s="80" t="s">
        <v>748</v>
      </c>
      <c r="D288" s="80" t="s">
        <v>773</v>
      </c>
      <c r="E288" s="94">
        <v>1000000</v>
      </c>
      <c r="F288" s="95">
        <v>750000</v>
      </c>
      <c r="G288" s="96" t="s">
        <v>7526</v>
      </c>
    </row>
    <row r="289" spans="1:7" ht="39.6" x14ac:dyDescent="0.3">
      <c r="A289" s="74" t="s">
        <v>7527</v>
      </c>
      <c r="B289" s="74" t="s">
        <v>5632</v>
      </c>
      <c r="C289" s="80" t="s">
        <v>748</v>
      </c>
      <c r="D289" s="80" t="s">
        <v>773</v>
      </c>
      <c r="E289" s="94">
        <v>4000000</v>
      </c>
      <c r="F289" s="95">
        <v>3000000</v>
      </c>
      <c r="G289" s="96" t="s">
        <v>7528</v>
      </c>
    </row>
    <row r="290" spans="1:7" ht="26.4" x14ac:dyDescent="0.3">
      <c r="A290" s="74" t="s">
        <v>7529</v>
      </c>
      <c r="B290" s="74" t="s">
        <v>5617</v>
      </c>
      <c r="C290" s="80" t="s">
        <v>748</v>
      </c>
      <c r="D290" s="80" t="s">
        <v>749</v>
      </c>
      <c r="E290" s="94">
        <v>7200000</v>
      </c>
      <c r="F290" s="95">
        <v>1000000</v>
      </c>
      <c r="G290" s="96" t="s">
        <v>7530</v>
      </c>
    </row>
    <row r="291" spans="1:7" ht="26.4" x14ac:dyDescent="0.3">
      <c r="A291" s="74" t="s">
        <v>7531</v>
      </c>
      <c r="B291" s="74" t="s">
        <v>7532</v>
      </c>
      <c r="C291" s="80" t="s">
        <v>748</v>
      </c>
      <c r="D291" s="80" t="s">
        <v>4021</v>
      </c>
      <c r="E291" s="94">
        <v>9500000</v>
      </c>
      <c r="F291" s="95">
        <v>1000000</v>
      </c>
      <c r="G291" s="96" t="s">
        <v>7533</v>
      </c>
    </row>
    <row r="292" spans="1:7" ht="52.8" x14ac:dyDescent="0.3">
      <c r="A292" s="74" t="s">
        <v>7534</v>
      </c>
      <c r="B292" s="74" t="s">
        <v>5649</v>
      </c>
      <c r="C292" s="80" t="s">
        <v>748</v>
      </c>
      <c r="D292" s="80" t="s">
        <v>2275</v>
      </c>
      <c r="E292" s="94">
        <v>2000000</v>
      </c>
      <c r="F292" s="95">
        <v>750000</v>
      </c>
      <c r="G292" s="96" t="s">
        <v>7535</v>
      </c>
    </row>
    <row r="293" spans="1:7" ht="66" x14ac:dyDescent="0.3">
      <c r="A293" s="74" t="s">
        <v>7536</v>
      </c>
      <c r="B293" s="74" t="s">
        <v>7537</v>
      </c>
      <c r="C293" s="80" t="s">
        <v>748</v>
      </c>
      <c r="D293" s="80" t="s">
        <v>7538</v>
      </c>
      <c r="E293" s="94">
        <v>20000000</v>
      </c>
      <c r="F293" s="95">
        <v>4000000</v>
      </c>
      <c r="G293" s="96" t="s">
        <v>7539</v>
      </c>
    </row>
    <row r="294" spans="1:7" ht="39.6" x14ac:dyDescent="0.3">
      <c r="A294" s="74" t="s">
        <v>7540</v>
      </c>
      <c r="B294" s="74" t="s">
        <v>7541</v>
      </c>
      <c r="C294" s="80" t="s">
        <v>748</v>
      </c>
      <c r="D294" s="80" t="s">
        <v>7542</v>
      </c>
      <c r="E294" s="94">
        <v>605000</v>
      </c>
      <c r="F294" s="95">
        <v>605000</v>
      </c>
      <c r="G294" s="96" t="s">
        <v>7543</v>
      </c>
    </row>
    <row r="295" spans="1:7" ht="26.4" x14ac:dyDescent="0.3">
      <c r="A295" s="74" t="s">
        <v>7544</v>
      </c>
      <c r="B295" s="74" t="s">
        <v>7545</v>
      </c>
      <c r="C295" s="80" t="s">
        <v>748</v>
      </c>
      <c r="D295" s="80" t="s">
        <v>2275</v>
      </c>
      <c r="E295" s="94">
        <v>10000000</v>
      </c>
      <c r="F295" s="95"/>
      <c r="G295" s="96" t="s">
        <v>7546</v>
      </c>
    </row>
    <row r="296" spans="1:7" ht="66" x14ac:dyDescent="0.3">
      <c r="A296" s="74" t="s">
        <v>7547</v>
      </c>
      <c r="B296" s="74" t="s">
        <v>799</v>
      </c>
      <c r="C296" s="80" t="s">
        <v>748</v>
      </c>
      <c r="D296" s="80" t="s">
        <v>800</v>
      </c>
      <c r="E296" s="94">
        <v>10000000</v>
      </c>
      <c r="F296" s="95">
        <v>1000000</v>
      </c>
      <c r="G296" s="96" t="s">
        <v>7548</v>
      </c>
    </row>
    <row r="297" spans="1:7" ht="52.8" x14ac:dyDescent="0.3">
      <c r="A297" s="74" t="s">
        <v>7549</v>
      </c>
      <c r="B297" s="74" t="s">
        <v>7550</v>
      </c>
      <c r="C297" s="80" t="s">
        <v>748</v>
      </c>
      <c r="D297" s="80" t="s">
        <v>5644</v>
      </c>
      <c r="E297" s="94">
        <v>38331359</v>
      </c>
      <c r="F297" s="95">
        <f>2500000+500000</f>
        <v>3000000</v>
      </c>
      <c r="G297" s="96" t="s">
        <v>7551</v>
      </c>
    </row>
    <row r="298" spans="1:7" ht="66" x14ac:dyDescent="0.3">
      <c r="A298" s="74" t="s">
        <v>7552</v>
      </c>
      <c r="B298" s="74" t="s">
        <v>7553</v>
      </c>
      <c r="C298" s="80" t="s">
        <v>748</v>
      </c>
      <c r="D298" s="80" t="s">
        <v>779</v>
      </c>
      <c r="E298" s="94">
        <v>10000000</v>
      </c>
      <c r="F298" s="95">
        <v>4000000</v>
      </c>
      <c r="G298" s="96" t="s">
        <v>7554</v>
      </c>
    </row>
    <row r="299" spans="1:7" ht="52.8" x14ac:dyDescent="0.3">
      <c r="A299" s="74" t="s">
        <v>7555</v>
      </c>
      <c r="B299" s="74" t="s">
        <v>7556</v>
      </c>
      <c r="C299" s="80" t="s">
        <v>748</v>
      </c>
      <c r="D299" s="80" t="s">
        <v>2275</v>
      </c>
      <c r="E299" s="94">
        <v>6000000</v>
      </c>
      <c r="F299" s="95">
        <v>6000000</v>
      </c>
      <c r="G299" s="96" t="s">
        <v>7557</v>
      </c>
    </row>
    <row r="300" spans="1:7" ht="52.8" x14ac:dyDescent="0.3">
      <c r="A300" s="74" t="s">
        <v>7558</v>
      </c>
      <c r="B300" s="74" t="s">
        <v>7559</v>
      </c>
      <c r="C300" s="80" t="s">
        <v>748</v>
      </c>
      <c r="D300" s="80" t="s">
        <v>779</v>
      </c>
      <c r="E300" s="94">
        <v>5000000</v>
      </c>
      <c r="F300" s="95">
        <v>1500000</v>
      </c>
      <c r="G300" s="96" t="s">
        <v>7560</v>
      </c>
    </row>
    <row r="301" spans="1:7" ht="52.8" x14ac:dyDescent="0.3">
      <c r="A301" s="74" t="s">
        <v>7561</v>
      </c>
      <c r="B301" s="74" t="s">
        <v>7562</v>
      </c>
      <c r="C301" s="80" t="s">
        <v>748</v>
      </c>
      <c r="D301" s="80" t="s">
        <v>809</v>
      </c>
      <c r="E301" s="94">
        <v>10000000</v>
      </c>
      <c r="F301" s="95">
        <v>10000000</v>
      </c>
      <c r="G301" s="96" t="s">
        <v>7563</v>
      </c>
    </row>
    <row r="302" spans="1:7" ht="39.6" x14ac:dyDescent="0.3">
      <c r="A302" s="74" t="s">
        <v>7564</v>
      </c>
      <c r="B302" s="74" t="s">
        <v>7565</v>
      </c>
      <c r="C302" s="80" t="s">
        <v>748</v>
      </c>
      <c r="D302" s="80" t="s">
        <v>7566</v>
      </c>
      <c r="E302" s="94">
        <v>600000</v>
      </c>
      <c r="F302" s="95"/>
      <c r="G302" s="96" t="s">
        <v>7567</v>
      </c>
    </row>
    <row r="303" spans="1:7" ht="39.6" x14ac:dyDescent="0.3">
      <c r="A303" s="74" t="s">
        <v>7568</v>
      </c>
      <c r="B303" s="74" t="s">
        <v>773</v>
      </c>
      <c r="C303" s="80" t="s">
        <v>748</v>
      </c>
      <c r="D303" s="80" t="s">
        <v>773</v>
      </c>
      <c r="E303" s="94">
        <v>3000000</v>
      </c>
      <c r="F303" s="95">
        <v>2000000</v>
      </c>
      <c r="G303" s="96" t="s">
        <v>7569</v>
      </c>
    </row>
    <row r="304" spans="1:7" ht="79.2" x14ac:dyDescent="0.3">
      <c r="A304" s="74" t="s">
        <v>7570</v>
      </c>
      <c r="B304" s="74" t="s">
        <v>7571</v>
      </c>
      <c r="C304" s="80" t="s">
        <v>748</v>
      </c>
      <c r="D304" s="80" t="s">
        <v>7572</v>
      </c>
      <c r="E304" s="94">
        <v>15809793</v>
      </c>
      <c r="F304" s="95">
        <v>7000000</v>
      </c>
      <c r="G304" s="96" t="s">
        <v>7573</v>
      </c>
    </row>
    <row r="305" spans="1:7" ht="39.6" x14ac:dyDescent="0.3">
      <c r="A305" s="74" t="s">
        <v>7574</v>
      </c>
      <c r="B305" s="74" t="s">
        <v>7575</v>
      </c>
      <c r="C305" s="80" t="s">
        <v>823</v>
      </c>
      <c r="D305" s="80" t="s">
        <v>4029</v>
      </c>
      <c r="E305" s="94">
        <v>750284</v>
      </c>
      <c r="F305" s="95"/>
      <c r="G305" s="96" t="s">
        <v>7576</v>
      </c>
    </row>
    <row r="306" spans="1:7" ht="26.4" x14ac:dyDescent="0.3">
      <c r="A306" s="74" t="s">
        <v>7577</v>
      </c>
      <c r="B306" s="74" t="s">
        <v>7575</v>
      </c>
      <c r="C306" s="80" t="s">
        <v>823</v>
      </c>
      <c r="D306" s="80" t="s">
        <v>4029</v>
      </c>
      <c r="E306" s="94">
        <v>1284495</v>
      </c>
      <c r="F306" s="95"/>
      <c r="G306" s="96" t="s">
        <v>7578</v>
      </c>
    </row>
    <row r="307" spans="1:7" ht="39.6" x14ac:dyDescent="0.3">
      <c r="A307" s="74" t="s">
        <v>7579</v>
      </c>
      <c r="B307" s="74" t="s">
        <v>7580</v>
      </c>
      <c r="C307" s="80" t="s">
        <v>829</v>
      </c>
      <c r="D307" s="80" t="s">
        <v>830</v>
      </c>
      <c r="E307" s="94">
        <v>8000000</v>
      </c>
      <c r="F307" s="95"/>
      <c r="G307" s="96" t="s">
        <v>7581</v>
      </c>
    </row>
    <row r="308" spans="1:7" ht="39.6" x14ac:dyDescent="0.3">
      <c r="A308" s="74" t="s">
        <v>7582</v>
      </c>
      <c r="B308" s="74" t="s">
        <v>7583</v>
      </c>
      <c r="C308" s="80" t="s">
        <v>829</v>
      </c>
      <c r="D308" s="80" t="s">
        <v>830</v>
      </c>
      <c r="E308" s="94">
        <v>2124720</v>
      </c>
      <c r="F308" s="95"/>
      <c r="G308" s="96" t="s">
        <v>7584</v>
      </c>
    </row>
    <row r="309" spans="1:7" ht="39.6" x14ac:dyDescent="0.3">
      <c r="A309" s="74" t="s">
        <v>7585</v>
      </c>
      <c r="B309" s="74" t="s">
        <v>7586</v>
      </c>
      <c r="C309" s="80" t="s">
        <v>829</v>
      </c>
      <c r="D309" s="80" t="s">
        <v>2523</v>
      </c>
      <c r="E309" s="94">
        <v>1750000</v>
      </c>
      <c r="F309" s="95"/>
      <c r="G309" s="96" t="s">
        <v>7587</v>
      </c>
    </row>
    <row r="310" spans="1:7" ht="39.6" x14ac:dyDescent="0.3">
      <c r="A310" s="74" t="s">
        <v>7588</v>
      </c>
      <c r="B310" s="74" t="s">
        <v>848</v>
      </c>
      <c r="C310" s="80" t="s">
        <v>829</v>
      </c>
      <c r="D310" s="80" t="s">
        <v>830</v>
      </c>
      <c r="E310" s="94">
        <v>2855391</v>
      </c>
      <c r="F310" s="95"/>
      <c r="G310" s="96" t="s">
        <v>7589</v>
      </c>
    </row>
    <row r="311" spans="1:7" ht="52.8" x14ac:dyDescent="0.3">
      <c r="A311" s="74" t="s">
        <v>7590</v>
      </c>
      <c r="B311" s="74" t="s">
        <v>7591</v>
      </c>
      <c r="C311" s="80" t="s">
        <v>829</v>
      </c>
      <c r="D311" s="80" t="s">
        <v>830</v>
      </c>
      <c r="E311" s="94">
        <v>6000000</v>
      </c>
      <c r="F311" s="95">
        <v>3000000</v>
      </c>
      <c r="G311" s="96" t="s">
        <v>7592</v>
      </c>
    </row>
    <row r="312" spans="1:7" ht="26.4" x14ac:dyDescent="0.3">
      <c r="A312" s="74" t="s">
        <v>7593</v>
      </c>
      <c r="B312" s="74" t="s">
        <v>2526</v>
      </c>
      <c r="C312" s="80" t="s">
        <v>829</v>
      </c>
      <c r="D312" s="80" t="s">
        <v>830</v>
      </c>
      <c r="E312" s="94">
        <v>3000000</v>
      </c>
      <c r="F312" s="95">
        <v>3000000</v>
      </c>
      <c r="G312" s="96" t="s">
        <v>7594</v>
      </c>
    </row>
    <row r="313" spans="1:7" ht="39.6" x14ac:dyDescent="0.3">
      <c r="A313" s="74" t="s">
        <v>7595</v>
      </c>
      <c r="B313" s="74" t="s">
        <v>844</v>
      </c>
      <c r="C313" s="80" t="s">
        <v>829</v>
      </c>
      <c r="D313" s="80" t="s">
        <v>830</v>
      </c>
      <c r="E313" s="94">
        <v>1500000</v>
      </c>
      <c r="F313" s="95"/>
      <c r="G313" s="96" t="s">
        <v>7596</v>
      </c>
    </row>
    <row r="314" spans="1:7" ht="52.8" x14ac:dyDescent="0.3">
      <c r="A314" s="74" t="s">
        <v>7597</v>
      </c>
      <c r="B314" s="74" t="s">
        <v>7598</v>
      </c>
      <c r="C314" s="80" t="s">
        <v>829</v>
      </c>
      <c r="D314" s="80" t="s">
        <v>7599</v>
      </c>
      <c r="E314" s="94">
        <v>5000000</v>
      </c>
      <c r="F314" s="95"/>
      <c r="G314" s="96" t="s">
        <v>7600</v>
      </c>
    </row>
    <row r="315" spans="1:7" ht="26.4" x14ac:dyDescent="0.3">
      <c r="A315" s="74" t="s">
        <v>5705</v>
      </c>
      <c r="B315" s="74" t="s">
        <v>2519</v>
      </c>
      <c r="C315" s="80" t="s">
        <v>829</v>
      </c>
      <c r="D315" s="80" t="s">
        <v>830</v>
      </c>
      <c r="E315" s="94">
        <v>6500000</v>
      </c>
      <c r="F315" s="95"/>
      <c r="G315" s="96" t="s">
        <v>7601</v>
      </c>
    </row>
    <row r="316" spans="1:7" ht="26.4" x14ac:dyDescent="0.3">
      <c r="A316" s="74" t="s">
        <v>7602</v>
      </c>
      <c r="B316" s="74" t="s">
        <v>2519</v>
      </c>
      <c r="C316" s="80" t="s">
        <v>829</v>
      </c>
      <c r="D316" s="80" t="s">
        <v>830</v>
      </c>
      <c r="E316" s="94">
        <v>5400000</v>
      </c>
      <c r="F316" s="95"/>
      <c r="G316" s="96" t="s">
        <v>7603</v>
      </c>
    </row>
    <row r="317" spans="1:7" ht="26.4" x14ac:dyDescent="0.3">
      <c r="A317" s="74" t="s">
        <v>7604</v>
      </c>
      <c r="B317" s="74" t="s">
        <v>7605</v>
      </c>
      <c r="C317" s="80" t="s">
        <v>829</v>
      </c>
      <c r="D317" s="80" t="s">
        <v>830</v>
      </c>
      <c r="E317" s="94">
        <v>15945601</v>
      </c>
      <c r="F317" s="95">
        <v>5000000</v>
      </c>
      <c r="G317" s="96" t="s">
        <v>7606</v>
      </c>
    </row>
    <row r="318" spans="1:7" ht="66" x14ac:dyDescent="0.3">
      <c r="A318" s="74" t="s">
        <v>7607</v>
      </c>
      <c r="B318" s="74" t="s">
        <v>7608</v>
      </c>
      <c r="C318" s="80" t="s">
        <v>829</v>
      </c>
      <c r="D318" s="80" t="s">
        <v>7609</v>
      </c>
      <c r="E318" s="94">
        <v>1000000</v>
      </c>
      <c r="F318" s="95">
        <v>1000000</v>
      </c>
      <c r="G318" s="96" t="s">
        <v>7610</v>
      </c>
    </row>
    <row r="319" spans="1:7" ht="39.6" x14ac:dyDescent="0.3">
      <c r="A319" s="74" t="s">
        <v>7611</v>
      </c>
      <c r="B319" s="74" t="s">
        <v>7612</v>
      </c>
      <c r="C319" s="80" t="s">
        <v>829</v>
      </c>
      <c r="D319" s="80" t="s">
        <v>830</v>
      </c>
      <c r="E319" s="94">
        <v>2060498</v>
      </c>
      <c r="F319" s="95"/>
      <c r="G319" s="96" t="s">
        <v>7613</v>
      </c>
    </row>
    <row r="320" spans="1:7" ht="79.2" x14ac:dyDescent="0.3">
      <c r="A320" s="74" t="s">
        <v>7614</v>
      </c>
      <c r="B320" s="74" t="s">
        <v>4066</v>
      </c>
      <c r="C320" s="80" t="s">
        <v>829</v>
      </c>
      <c r="D320" s="80" t="s">
        <v>4066</v>
      </c>
      <c r="E320" s="94">
        <v>7400000</v>
      </c>
      <c r="F320" s="95">
        <v>3000000</v>
      </c>
      <c r="G320" s="96" t="s">
        <v>7615</v>
      </c>
    </row>
    <row r="321" spans="1:7" ht="52.8" x14ac:dyDescent="0.3">
      <c r="A321" s="74" t="s">
        <v>7616</v>
      </c>
      <c r="B321" s="74" t="s">
        <v>7617</v>
      </c>
      <c r="C321" s="80" t="s">
        <v>829</v>
      </c>
      <c r="D321" s="80" t="s">
        <v>7618</v>
      </c>
      <c r="E321" s="94">
        <v>8000000</v>
      </c>
      <c r="F321" s="95">
        <v>1500000</v>
      </c>
      <c r="G321" s="96" t="s">
        <v>7619</v>
      </c>
    </row>
    <row r="322" spans="1:7" ht="52.8" x14ac:dyDescent="0.3">
      <c r="A322" s="74" t="s">
        <v>7620</v>
      </c>
      <c r="B322" s="74" t="s">
        <v>7621</v>
      </c>
      <c r="C322" s="80" t="s">
        <v>854</v>
      </c>
      <c r="D322" s="80" t="s">
        <v>7622</v>
      </c>
      <c r="E322" s="94">
        <v>7500000</v>
      </c>
      <c r="F322" s="95"/>
      <c r="G322" s="96" t="s">
        <v>7623</v>
      </c>
    </row>
    <row r="323" spans="1:7" ht="39.6" x14ac:dyDescent="0.3">
      <c r="A323" s="74" t="s">
        <v>7624</v>
      </c>
      <c r="B323" s="74" t="s">
        <v>7625</v>
      </c>
      <c r="C323" s="80" t="s">
        <v>854</v>
      </c>
      <c r="D323" s="80" t="s">
        <v>2576</v>
      </c>
      <c r="E323" s="94">
        <v>2000000</v>
      </c>
      <c r="F323" s="95">
        <v>500000</v>
      </c>
      <c r="G323" s="96" t="s">
        <v>7626</v>
      </c>
    </row>
    <row r="324" spans="1:7" ht="26.4" x14ac:dyDescent="0.3">
      <c r="A324" s="74" t="s">
        <v>7627</v>
      </c>
      <c r="B324" s="74" t="s">
        <v>7628</v>
      </c>
      <c r="C324" s="80" t="s">
        <v>854</v>
      </c>
      <c r="D324" s="80" t="s">
        <v>7629</v>
      </c>
      <c r="E324" s="94">
        <v>2000000</v>
      </c>
      <c r="F324" s="95">
        <v>1000000</v>
      </c>
      <c r="G324" s="96" t="s">
        <v>7630</v>
      </c>
    </row>
    <row r="325" spans="1:7" ht="52.8" x14ac:dyDescent="0.3">
      <c r="A325" s="74" t="s">
        <v>7631</v>
      </c>
      <c r="B325" s="74" t="s">
        <v>7632</v>
      </c>
      <c r="C325" s="80" t="s">
        <v>854</v>
      </c>
      <c r="D325" s="80" t="s">
        <v>864</v>
      </c>
      <c r="E325" s="94">
        <v>1000000</v>
      </c>
      <c r="F325" s="95">
        <v>500000</v>
      </c>
      <c r="G325" s="96" t="s">
        <v>7633</v>
      </c>
    </row>
    <row r="326" spans="1:7" ht="39.6" x14ac:dyDescent="0.3">
      <c r="A326" s="74" t="s">
        <v>7634</v>
      </c>
      <c r="B326" s="74" t="s">
        <v>7635</v>
      </c>
      <c r="C326" s="80" t="s">
        <v>854</v>
      </c>
      <c r="D326" s="80" t="s">
        <v>7636</v>
      </c>
      <c r="E326" s="94">
        <v>1000000</v>
      </c>
      <c r="F326" s="97" t="s">
        <v>7637</v>
      </c>
      <c r="G326" s="96" t="s">
        <v>7638</v>
      </c>
    </row>
    <row r="327" spans="1:7" ht="52.8" x14ac:dyDescent="0.3">
      <c r="A327" s="74" t="s">
        <v>7639</v>
      </c>
      <c r="B327" s="74" t="s">
        <v>7640</v>
      </c>
      <c r="C327" s="80" t="s">
        <v>854</v>
      </c>
      <c r="D327" s="80" t="s">
        <v>7641</v>
      </c>
      <c r="E327" s="94">
        <v>1250000</v>
      </c>
      <c r="F327" s="95">
        <v>500000</v>
      </c>
      <c r="G327" s="96" t="s">
        <v>7642</v>
      </c>
    </row>
    <row r="328" spans="1:7" ht="39.6" x14ac:dyDescent="0.3">
      <c r="A328" s="74" t="s">
        <v>7643</v>
      </c>
      <c r="B328" s="74" t="s">
        <v>5732</v>
      </c>
      <c r="C328" s="80" t="s">
        <v>854</v>
      </c>
      <c r="D328" s="80" t="s">
        <v>2580</v>
      </c>
      <c r="E328" s="94">
        <v>2000000</v>
      </c>
      <c r="F328" s="95"/>
      <c r="G328" s="96" t="s">
        <v>7644</v>
      </c>
    </row>
    <row r="329" spans="1:7" ht="39.6" x14ac:dyDescent="0.3">
      <c r="A329" s="74" t="s">
        <v>7645</v>
      </c>
      <c r="B329" s="74" t="s">
        <v>5735</v>
      </c>
      <c r="C329" s="80" t="s">
        <v>854</v>
      </c>
      <c r="D329" s="80" t="s">
        <v>5736</v>
      </c>
      <c r="E329" s="94">
        <v>1724376</v>
      </c>
      <c r="F329" s="95">
        <v>1724376</v>
      </c>
      <c r="G329" s="96" t="s">
        <v>7646</v>
      </c>
    </row>
    <row r="330" spans="1:7" ht="52.8" x14ac:dyDescent="0.3">
      <c r="A330" s="74" t="s">
        <v>7647</v>
      </c>
      <c r="B330" s="74" t="s">
        <v>7648</v>
      </c>
      <c r="C330" s="80" t="s">
        <v>869</v>
      </c>
      <c r="D330" s="80" t="s">
        <v>881</v>
      </c>
      <c r="E330" s="94">
        <v>2000000</v>
      </c>
      <c r="F330" s="95">
        <v>200000</v>
      </c>
      <c r="G330" s="96" t="s">
        <v>7649</v>
      </c>
    </row>
    <row r="331" spans="1:7" ht="39.6" x14ac:dyDescent="0.3">
      <c r="A331" s="74" t="s">
        <v>7650</v>
      </c>
      <c r="B331" s="74" t="s">
        <v>868</v>
      </c>
      <c r="C331" s="80" t="s">
        <v>869</v>
      </c>
      <c r="D331" s="80" t="s">
        <v>881</v>
      </c>
      <c r="E331" s="94">
        <v>500000</v>
      </c>
      <c r="F331" s="95">
        <v>500000</v>
      </c>
      <c r="G331" s="96" t="s">
        <v>7651</v>
      </c>
    </row>
    <row r="332" spans="1:7" ht="52.8" x14ac:dyDescent="0.3">
      <c r="A332" s="74" t="s">
        <v>7652</v>
      </c>
      <c r="B332" s="74" t="s">
        <v>7653</v>
      </c>
      <c r="C332" s="80" t="s">
        <v>869</v>
      </c>
      <c r="D332" s="80" t="s">
        <v>870</v>
      </c>
      <c r="E332" s="94">
        <v>1500000</v>
      </c>
      <c r="F332" s="95">
        <v>1500000</v>
      </c>
      <c r="G332" s="96" t="s">
        <v>7654</v>
      </c>
    </row>
    <row r="333" spans="1:7" ht="52.8" x14ac:dyDescent="0.3">
      <c r="A333" s="74" t="s">
        <v>7655</v>
      </c>
      <c r="B333" s="74" t="s">
        <v>874</v>
      </c>
      <c r="C333" s="80" t="s">
        <v>869</v>
      </c>
      <c r="D333" s="80" t="s">
        <v>875</v>
      </c>
      <c r="E333" s="94">
        <v>7500000</v>
      </c>
      <c r="F333" s="95"/>
      <c r="G333" s="96" t="s">
        <v>7656</v>
      </c>
    </row>
    <row r="334" spans="1:7" ht="52.8" x14ac:dyDescent="0.3">
      <c r="A334" s="74" t="s">
        <v>7657</v>
      </c>
      <c r="B334" s="74" t="s">
        <v>7658</v>
      </c>
      <c r="C334" s="80" t="s">
        <v>886</v>
      </c>
      <c r="D334" s="80" t="s">
        <v>7659</v>
      </c>
      <c r="E334" s="94">
        <v>1500000</v>
      </c>
      <c r="F334" s="95"/>
      <c r="G334" s="96" t="s">
        <v>7660</v>
      </c>
    </row>
    <row r="335" spans="1:7" ht="52.8" x14ac:dyDescent="0.3">
      <c r="A335" s="74" t="s">
        <v>7661</v>
      </c>
      <c r="B335" s="74" t="s">
        <v>7662</v>
      </c>
      <c r="C335" s="80" t="s">
        <v>886</v>
      </c>
      <c r="D335" s="80" t="s">
        <v>4105</v>
      </c>
      <c r="E335" s="94">
        <v>634726</v>
      </c>
      <c r="F335" s="95">
        <v>634726</v>
      </c>
      <c r="G335" s="96" t="s">
        <v>7663</v>
      </c>
    </row>
    <row r="336" spans="1:7" ht="39.6" x14ac:dyDescent="0.3">
      <c r="A336" s="74" t="s">
        <v>7664</v>
      </c>
      <c r="B336" s="74" t="s">
        <v>7665</v>
      </c>
      <c r="C336" s="80" t="s">
        <v>886</v>
      </c>
      <c r="D336" s="80" t="s">
        <v>887</v>
      </c>
      <c r="E336" s="94">
        <v>4987698</v>
      </c>
      <c r="F336" s="95">
        <v>1000000</v>
      </c>
      <c r="G336" s="96" t="s">
        <v>7666</v>
      </c>
    </row>
    <row r="337" spans="1:7" ht="39.6" x14ac:dyDescent="0.3">
      <c r="A337" s="74" t="s">
        <v>7667</v>
      </c>
      <c r="B337" s="74" t="s">
        <v>7668</v>
      </c>
      <c r="C337" s="80" t="s">
        <v>905</v>
      </c>
      <c r="D337" s="80" t="s">
        <v>7669</v>
      </c>
      <c r="E337" s="94">
        <v>1750000</v>
      </c>
      <c r="F337" s="95"/>
      <c r="G337" s="96" t="s">
        <v>7670</v>
      </c>
    </row>
    <row r="338" spans="1:7" ht="52.8" x14ac:dyDescent="0.3">
      <c r="A338" s="74" t="s">
        <v>7671</v>
      </c>
      <c r="B338" s="74" t="s">
        <v>7668</v>
      </c>
      <c r="C338" s="80" t="s">
        <v>905</v>
      </c>
      <c r="D338" s="80" t="s">
        <v>906</v>
      </c>
      <c r="E338" s="94">
        <v>1000000</v>
      </c>
      <c r="F338" s="95">
        <v>1000000</v>
      </c>
      <c r="G338" s="96" t="s">
        <v>7672</v>
      </c>
    </row>
    <row r="339" spans="1:7" ht="52.8" x14ac:dyDescent="0.3">
      <c r="A339" s="74" t="s">
        <v>7673</v>
      </c>
      <c r="B339" s="74" t="s">
        <v>4117</v>
      </c>
      <c r="C339" s="80" t="s">
        <v>905</v>
      </c>
      <c r="D339" s="80" t="s">
        <v>906</v>
      </c>
      <c r="E339" s="94">
        <v>1000000</v>
      </c>
      <c r="F339" s="95"/>
      <c r="G339" s="96" t="s">
        <v>7674</v>
      </c>
    </row>
    <row r="340" spans="1:7" ht="52.8" x14ac:dyDescent="0.3">
      <c r="A340" s="74" t="s">
        <v>7675</v>
      </c>
      <c r="B340" s="74" t="s">
        <v>7676</v>
      </c>
      <c r="C340" s="80" t="s">
        <v>905</v>
      </c>
      <c r="D340" s="80" t="s">
        <v>906</v>
      </c>
      <c r="E340" s="94">
        <v>3750000</v>
      </c>
      <c r="F340" s="95">
        <v>2000000</v>
      </c>
      <c r="G340" s="96" t="s">
        <v>7677</v>
      </c>
    </row>
    <row r="341" spans="1:7" ht="52.8" x14ac:dyDescent="0.3">
      <c r="A341" s="74" t="s">
        <v>7678</v>
      </c>
      <c r="B341" s="74" t="s">
        <v>7679</v>
      </c>
      <c r="C341" s="80" t="s">
        <v>920</v>
      </c>
      <c r="D341" s="80" t="s">
        <v>7680</v>
      </c>
      <c r="E341" s="94">
        <v>1100000</v>
      </c>
      <c r="F341" s="95">
        <v>1100000</v>
      </c>
      <c r="G341" s="96" t="s">
        <v>7681</v>
      </c>
    </row>
    <row r="342" spans="1:7" ht="39.6" x14ac:dyDescent="0.3">
      <c r="A342" s="74" t="s">
        <v>7682</v>
      </c>
      <c r="B342" s="74" t="s">
        <v>7683</v>
      </c>
      <c r="C342" s="80" t="s">
        <v>920</v>
      </c>
      <c r="D342" s="80" t="s">
        <v>2607</v>
      </c>
      <c r="E342" s="94">
        <v>2000000</v>
      </c>
      <c r="F342" s="95">
        <v>1000000</v>
      </c>
      <c r="G342" s="96" t="s">
        <v>7684</v>
      </c>
    </row>
    <row r="343" spans="1:7" ht="26.4" x14ac:dyDescent="0.3">
      <c r="A343" s="74" t="s">
        <v>7685</v>
      </c>
      <c r="B343" s="74" t="s">
        <v>2610</v>
      </c>
      <c r="C343" s="80" t="s">
        <v>920</v>
      </c>
      <c r="D343" s="80" t="s">
        <v>2610</v>
      </c>
      <c r="E343" s="94">
        <v>6750000</v>
      </c>
      <c r="F343" s="95">
        <v>1500000</v>
      </c>
      <c r="G343" s="96" t="s">
        <v>2611</v>
      </c>
    </row>
    <row r="344" spans="1:7" ht="39.6" x14ac:dyDescent="0.3">
      <c r="A344" s="74" t="s">
        <v>7686</v>
      </c>
      <c r="B344" s="74" t="s">
        <v>7687</v>
      </c>
      <c r="C344" s="80" t="s">
        <v>927</v>
      </c>
      <c r="D344" s="80" t="s">
        <v>2618</v>
      </c>
      <c r="E344" s="94">
        <v>1000000</v>
      </c>
      <c r="F344" s="95">
        <v>500000</v>
      </c>
      <c r="G344" s="96" t="s">
        <v>7688</v>
      </c>
    </row>
    <row r="345" spans="1:7" ht="52.8" x14ac:dyDescent="0.3">
      <c r="A345" s="74" t="s">
        <v>7689</v>
      </c>
      <c r="B345" s="74" t="s">
        <v>7690</v>
      </c>
      <c r="C345" s="80" t="s">
        <v>927</v>
      </c>
      <c r="D345" s="80" t="s">
        <v>933</v>
      </c>
      <c r="E345" s="94">
        <v>7000000</v>
      </c>
      <c r="F345" s="95">
        <v>2000000</v>
      </c>
      <c r="G345" s="96" t="s">
        <v>7691</v>
      </c>
    </row>
    <row r="346" spans="1:7" ht="52.8" x14ac:dyDescent="0.3">
      <c r="A346" s="74" t="s">
        <v>7692</v>
      </c>
      <c r="B346" s="74" t="s">
        <v>7693</v>
      </c>
      <c r="C346" s="80" t="s">
        <v>927</v>
      </c>
      <c r="D346" s="80" t="s">
        <v>5776</v>
      </c>
      <c r="E346" s="94">
        <v>2000000</v>
      </c>
      <c r="F346" s="95"/>
      <c r="G346" s="96" t="s">
        <v>7694</v>
      </c>
    </row>
    <row r="347" spans="1:7" ht="26.4" x14ac:dyDescent="0.3">
      <c r="A347" s="74" t="s">
        <v>7695</v>
      </c>
      <c r="B347" s="74" t="s">
        <v>7696</v>
      </c>
      <c r="C347" s="80" t="s">
        <v>927</v>
      </c>
      <c r="D347" s="80" t="s">
        <v>933</v>
      </c>
      <c r="E347" s="94">
        <v>2000000</v>
      </c>
      <c r="F347" s="95"/>
      <c r="G347" s="96" t="s">
        <v>7697</v>
      </c>
    </row>
    <row r="348" spans="1:7" ht="26.4" x14ac:dyDescent="0.3">
      <c r="A348" s="74" t="s">
        <v>7698</v>
      </c>
      <c r="B348" s="74" t="s">
        <v>7699</v>
      </c>
      <c r="C348" s="80" t="s">
        <v>927</v>
      </c>
      <c r="D348" s="80" t="s">
        <v>933</v>
      </c>
      <c r="E348" s="94">
        <v>4000000</v>
      </c>
      <c r="F348" s="95">
        <v>500000</v>
      </c>
      <c r="G348" s="96" t="s">
        <v>7700</v>
      </c>
    </row>
    <row r="349" spans="1:7" ht="52.8" x14ac:dyDescent="0.3">
      <c r="A349" s="74" t="s">
        <v>7701</v>
      </c>
      <c r="B349" s="74" t="s">
        <v>5772</v>
      </c>
      <c r="C349" s="80" t="s">
        <v>927</v>
      </c>
      <c r="D349" s="80" t="s">
        <v>2661</v>
      </c>
      <c r="E349" s="94">
        <v>2500000</v>
      </c>
      <c r="F349" s="95">
        <v>1000000</v>
      </c>
      <c r="G349" s="96" t="s">
        <v>7702</v>
      </c>
    </row>
    <row r="350" spans="1:7" ht="26.4" x14ac:dyDescent="0.3">
      <c r="A350" s="74" t="s">
        <v>7703</v>
      </c>
      <c r="B350" s="74" t="s">
        <v>7704</v>
      </c>
      <c r="C350" s="80" t="s">
        <v>927</v>
      </c>
      <c r="D350" s="80" t="s">
        <v>2618</v>
      </c>
      <c r="E350" s="94">
        <v>1500000</v>
      </c>
      <c r="F350" s="95"/>
      <c r="G350" s="96" t="s">
        <v>7705</v>
      </c>
    </row>
    <row r="351" spans="1:7" ht="39.6" x14ac:dyDescent="0.3">
      <c r="A351" s="74" t="s">
        <v>7706</v>
      </c>
      <c r="B351" s="74" t="s">
        <v>7707</v>
      </c>
      <c r="C351" s="80" t="s">
        <v>927</v>
      </c>
      <c r="D351" s="80" t="s">
        <v>387</v>
      </c>
      <c r="E351" s="94">
        <v>1350000</v>
      </c>
      <c r="F351" s="95"/>
      <c r="G351" s="96" t="s">
        <v>7708</v>
      </c>
    </row>
    <row r="352" spans="1:7" ht="39.6" x14ac:dyDescent="0.3">
      <c r="A352" s="74" t="s">
        <v>7709</v>
      </c>
      <c r="B352" s="74" t="s">
        <v>7710</v>
      </c>
      <c r="C352" s="80" t="s">
        <v>927</v>
      </c>
      <c r="D352" s="80" t="s">
        <v>933</v>
      </c>
      <c r="E352" s="94">
        <v>975000</v>
      </c>
      <c r="F352" s="95">
        <v>975000</v>
      </c>
      <c r="G352" s="96" t="s">
        <v>7711</v>
      </c>
    </row>
    <row r="353" spans="1:7" ht="39.6" x14ac:dyDescent="0.3">
      <c r="A353" s="74" t="s">
        <v>7712</v>
      </c>
      <c r="B353" s="74" t="s">
        <v>7713</v>
      </c>
      <c r="C353" s="80" t="s">
        <v>927</v>
      </c>
      <c r="D353" s="80" t="s">
        <v>7714</v>
      </c>
      <c r="E353" s="94">
        <v>3000000</v>
      </c>
      <c r="F353" s="95"/>
      <c r="G353" s="96" t="s">
        <v>7715</v>
      </c>
    </row>
    <row r="354" spans="1:7" ht="39.6" x14ac:dyDescent="0.3">
      <c r="A354" s="74" t="s">
        <v>7716</v>
      </c>
      <c r="B354" s="74" t="s">
        <v>7717</v>
      </c>
      <c r="C354" s="80" t="s">
        <v>927</v>
      </c>
      <c r="D354" s="80" t="s">
        <v>928</v>
      </c>
      <c r="E354" s="94">
        <v>2000000</v>
      </c>
      <c r="F354" s="95">
        <v>1000000</v>
      </c>
      <c r="G354" s="96" t="s">
        <v>7718</v>
      </c>
    </row>
    <row r="355" spans="1:7" ht="39.6" x14ac:dyDescent="0.3">
      <c r="A355" s="74" t="s">
        <v>7719</v>
      </c>
      <c r="B355" s="74" t="s">
        <v>4145</v>
      </c>
      <c r="C355" s="80" t="s">
        <v>927</v>
      </c>
      <c r="D355" s="80" t="s">
        <v>933</v>
      </c>
      <c r="E355" s="94">
        <v>2500000</v>
      </c>
      <c r="F355" s="95">
        <v>2000000</v>
      </c>
      <c r="G355" s="96" t="s">
        <v>7720</v>
      </c>
    </row>
    <row r="356" spans="1:7" ht="39.6" x14ac:dyDescent="0.3">
      <c r="A356" s="74" t="s">
        <v>7721</v>
      </c>
      <c r="B356" s="74" t="s">
        <v>7722</v>
      </c>
      <c r="C356" s="80" t="s">
        <v>927</v>
      </c>
      <c r="D356" s="80" t="s">
        <v>5786</v>
      </c>
      <c r="E356" s="94">
        <v>3000000</v>
      </c>
      <c r="F356" s="95">
        <v>500000</v>
      </c>
      <c r="G356" s="96" t="s">
        <v>7723</v>
      </c>
    </row>
    <row r="357" spans="1:7" ht="39.6" x14ac:dyDescent="0.3">
      <c r="A357" s="74" t="s">
        <v>7724</v>
      </c>
      <c r="B357" s="74" t="s">
        <v>7725</v>
      </c>
      <c r="C357" s="80" t="s">
        <v>927</v>
      </c>
      <c r="D357" s="80" t="s">
        <v>2618</v>
      </c>
      <c r="E357" s="94">
        <v>1500000</v>
      </c>
      <c r="F357" s="95"/>
      <c r="G357" s="96" t="s">
        <v>7726</v>
      </c>
    </row>
    <row r="358" spans="1:7" ht="39.6" x14ac:dyDescent="0.3">
      <c r="A358" s="74" t="s">
        <v>7727</v>
      </c>
      <c r="B358" s="74" t="s">
        <v>7728</v>
      </c>
      <c r="C358" s="80" t="s">
        <v>927</v>
      </c>
      <c r="D358" s="80" t="s">
        <v>933</v>
      </c>
      <c r="E358" s="94">
        <v>1000000</v>
      </c>
      <c r="F358" s="95">
        <v>1000000</v>
      </c>
      <c r="G358" s="96" t="s">
        <v>7729</v>
      </c>
    </row>
    <row r="359" spans="1:7" ht="66" x14ac:dyDescent="0.3">
      <c r="A359" s="74" t="s">
        <v>7730</v>
      </c>
      <c r="B359" s="74" t="s">
        <v>7731</v>
      </c>
      <c r="C359" s="80" t="s">
        <v>927</v>
      </c>
      <c r="D359" s="80" t="s">
        <v>2661</v>
      </c>
      <c r="E359" s="94">
        <v>500000</v>
      </c>
      <c r="F359" s="95"/>
      <c r="G359" s="96" t="s">
        <v>7732</v>
      </c>
    </row>
    <row r="360" spans="1:7" ht="39.6" x14ac:dyDescent="0.3">
      <c r="A360" s="74" t="s">
        <v>7733</v>
      </c>
      <c r="B360" s="74" t="s">
        <v>7734</v>
      </c>
      <c r="C360" s="80" t="s">
        <v>927</v>
      </c>
      <c r="D360" s="80" t="s">
        <v>933</v>
      </c>
      <c r="E360" s="94">
        <v>9500000</v>
      </c>
      <c r="F360" s="95">
        <v>500000</v>
      </c>
      <c r="G360" s="96" t="s">
        <v>7735</v>
      </c>
    </row>
    <row r="361" spans="1:7" ht="52.8" x14ac:dyDescent="0.3">
      <c r="A361" s="74" t="s">
        <v>7736</v>
      </c>
      <c r="B361" s="74" t="s">
        <v>7737</v>
      </c>
      <c r="C361" s="80" t="s">
        <v>927</v>
      </c>
      <c r="D361" s="80" t="s">
        <v>933</v>
      </c>
      <c r="E361" s="94">
        <v>3000000</v>
      </c>
      <c r="F361" s="95"/>
      <c r="G361" s="96" t="s">
        <v>7738</v>
      </c>
    </row>
    <row r="362" spans="1:7" ht="52.8" x14ac:dyDescent="0.3">
      <c r="A362" s="74" t="s">
        <v>7739</v>
      </c>
      <c r="B362" s="74" t="s">
        <v>7740</v>
      </c>
      <c r="C362" s="80" t="s">
        <v>927</v>
      </c>
      <c r="D362" s="80" t="s">
        <v>933</v>
      </c>
      <c r="E362" s="94">
        <v>3000000</v>
      </c>
      <c r="F362" s="95">
        <v>1000000</v>
      </c>
      <c r="G362" s="96" t="s">
        <v>7741</v>
      </c>
    </row>
    <row r="363" spans="1:7" ht="52.8" x14ac:dyDescent="0.3">
      <c r="A363" s="74" t="s">
        <v>7742</v>
      </c>
      <c r="B363" s="74" t="s">
        <v>7743</v>
      </c>
      <c r="C363" s="80" t="s">
        <v>927</v>
      </c>
      <c r="D363" s="80" t="s">
        <v>933</v>
      </c>
      <c r="E363" s="94">
        <v>3000000</v>
      </c>
      <c r="F363" s="95">
        <v>1000000</v>
      </c>
      <c r="G363" s="96" t="s">
        <v>7744</v>
      </c>
    </row>
    <row r="364" spans="1:7" ht="52.8" x14ac:dyDescent="0.3">
      <c r="A364" s="74" t="s">
        <v>7745</v>
      </c>
      <c r="B364" s="74" t="s">
        <v>7746</v>
      </c>
      <c r="C364" s="80" t="s">
        <v>927</v>
      </c>
      <c r="D364" s="80" t="s">
        <v>7747</v>
      </c>
      <c r="E364" s="94">
        <v>1000000</v>
      </c>
      <c r="F364" s="95">
        <v>1000000</v>
      </c>
      <c r="G364" s="96" t="s">
        <v>7748</v>
      </c>
    </row>
    <row r="365" spans="1:7" ht="52.8" x14ac:dyDescent="0.3">
      <c r="A365" s="74" t="s">
        <v>7749</v>
      </c>
      <c r="B365" s="74" t="s">
        <v>5782</v>
      </c>
      <c r="C365" s="80" t="s">
        <v>927</v>
      </c>
      <c r="D365" s="80" t="s">
        <v>933</v>
      </c>
      <c r="E365" s="94">
        <v>2750000</v>
      </c>
      <c r="F365" s="95">
        <v>2000000</v>
      </c>
      <c r="G365" s="96" t="s">
        <v>7750</v>
      </c>
    </row>
    <row r="366" spans="1:7" ht="52.8" x14ac:dyDescent="0.3">
      <c r="A366" s="74" t="s">
        <v>7751</v>
      </c>
      <c r="B366" s="74" t="s">
        <v>960</v>
      </c>
      <c r="C366" s="80" t="s">
        <v>927</v>
      </c>
      <c r="D366" s="80" t="s">
        <v>933</v>
      </c>
      <c r="E366" s="94">
        <v>750000</v>
      </c>
      <c r="F366" s="95">
        <v>500000</v>
      </c>
      <c r="G366" s="96" t="s">
        <v>7752</v>
      </c>
    </row>
    <row r="367" spans="1:7" ht="52.8" x14ac:dyDescent="0.3">
      <c r="A367" s="74" t="s">
        <v>7753</v>
      </c>
      <c r="B367" s="74" t="s">
        <v>7754</v>
      </c>
      <c r="C367" s="80" t="s">
        <v>927</v>
      </c>
      <c r="D367" s="80" t="s">
        <v>7755</v>
      </c>
      <c r="E367" s="94">
        <v>1394500</v>
      </c>
      <c r="F367" s="95"/>
      <c r="G367" s="96" t="s">
        <v>7756</v>
      </c>
    </row>
    <row r="368" spans="1:7" ht="66" x14ac:dyDescent="0.3">
      <c r="A368" s="74" t="s">
        <v>7757</v>
      </c>
      <c r="B368" s="74" t="s">
        <v>7758</v>
      </c>
      <c r="C368" s="80" t="s">
        <v>927</v>
      </c>
      <c r="D368" s="80" t="s">
        <v>495</v>
      </c>
      <c r="E368" s="94">
        <v>1750000</v>
      </c>
      <c r="F368" s="95"/>
      <c r="G368" s="96" t="s">
        <v>7759</v>
      </c>
    </row>
    <row r="369" spans="1:7" ht="52.8" x14ac:dyDescent="0.3">
      <c r="A369" s="74" t="s">
        <v>7760</v>
      </c>
      <c r="B369" s="74" t="s">
        <v>7761</v>
      </c>
      <c r="C369" s="80" t="s">
        <v>927</v>
      </c>
      <c r="D369" s="80" t="s">
        <v>933</v>
      </c>
      <c r="E369" s="94">
        <v>2000000</v>
      </c>
      <c r="F369" s="95"/>
      <c r="G369" s="96" t="s">
        <v>7762</v>
      </c>
    </row>
    <row r="370" spans="1:7" ht="26.4" x14ac:dyDescent="0.3">
      <c r="A370" s="74" t="s">
        <v>7763</v>
      </c>
      <c r="B370" s="74" t="s">
        <v>7764</v>
      </c>
      <c r="C370" s="80" t="s">
        <v>927</v>
      </c>
      <c r="D370" s="80" t="s">
        <v>933</v>
      </c>
      <c r="E370" s="94">
        <v>2000000</v>
      </c>
      <c r="F370" s="95"/>
      <c r="G370" s="96" t="s">
        <v>7765</v>
      </c>
    </row>
    <row r="371" spans="1:7" ht="79.2" x14ac:dyDescent="0.3">
      <c r="A371" s="74" t="s">
        <v>7766</v>
      </c>
      <c r="B371" s="74" t="s">
        <v>7767</v>
      </c>
      <c r="C371" s="80" t="s">
        <v>927</v>
      </c>
      <c r="D371" s="80" t="s">
        <v>5804</v>
      </c>
      <c r="E371" s="94">
        <v>2000000</v>
      </c>
      <c r="F371" s="95">
        <v>1000000</v>
      </c>
      <c r="G371" s="96" t="s">
        <v>7768</v>
      </c>
    </row>
    <row r="372" spans="1:7" ht="52.8" x14ac:dyDescent="0.3">
      <c r="A372" s="74" t="s">
        <v>7769</v>
      </c>
      <c r="B372" s="74" t="s">
        <v>4145</v>
      </c>
      <c r="C372" s="80" t="s">
        <v>927</v>
      </c>
      <c r="D372" s="80" t="s">
        <v>933</v>
      </c>
      <c r="E372" s="94">
        <v>500000</v>
      </c>
      <c r="F372" s="95">
        <v>500000</v>
      </c>
      <c r="G372" s="96" t="s">
        <v>7770</v>
      </c>
    </row>
    <row r="373" spans="1:7" ht="39.6" x14ac:dyDescent="0.3">
      <c r="A373" s="74" t="s">
        <v>7771</v>
      </c>
      <c r="B373" s="74" t="s">
        <v>7772</v>
      </c>
      <c r="C373" s="80" t="s">
        <v>927</v>
      </c>
      <c r="D373" s="80" t="s">
        <v>5776</v>
      </c>
      <c r="E373" s="94">
        <v>1000000</v>
      </c>
      <c r="F373" s="95">
        <v>1000000</v>
      </c>
      <c r="G373" s="96" t="s">
        <v>7773</v>
      </c>
    </row>
    <row r="374" spans="1:7" ht="66" x14ac:dyDescent="0.3">
      <c r="A374" s="74" t="s">
        <v>7774</v>
      </c>
      <c r="B374" s="74" t="s">
        <v>7758</v>
      </c>
      <c r="C374" s="80" t="s">
        <v>927</v>
      </c>
      <c r="D374" s="80" t="s">
        <v>933</v>
      </c>
      <c r="E374" s="94">
        <v>5000000</v>
      </c>
      <c r="F374" s="95"/>
      <c r="G374" s="96" t="s">
        <v>7775</v>
      </c>
    </row>
    <row r="375" spans="1:7" ht="52.8" x14ac:dyDescent="0.3">
      <c r="A375" s="74" t="s">
        <v>7776</v>
      </c>
      <c r="B375" s="74" t="s">
        <v>7777</v>
      </c>
      <c r="C375" s="80" t="s">
        <v>927</v>
      </c>
      <c r="D375" s="80" t="s">
        <v>7778</v>
      </c>
      <c r="E375" s="94">
        <v>10000000</v>
      </c>
      <c r="F375" s="95">
        <v>1000000</v>
      </c>
      <c r="G375" s="96" t="s">
        <v>7779</v>
      </c>
    </row>
    <row r="376" spans="1:7" ht="39.6" x14ac:dyDescent="0.3">
      <c r="A376" s="74" t="s">
        <v>7780</v>
      </c>
      <c r="B376" s="74" t="s">
        <v>7781</v>
      </c>
      <c r="C376" s="80" t="s">
        <v>927</v>
      </c>
      <c r="D376" s="80" t="s">
        <v>933</v>
      </c>
      <c r="E376" s="94">
        <v>2000000</v>
      </c>
      <c r="F376" s="95"/>
      <c r="G376" s="96" t="s">
        <v>7782</v>
      </c>
    </row>
    <row r="377" spans="1:7" ht="52.8" x14ac:dyDescent="0.3">
      <c r="A377" s="74" t="s">
        <v>7783</v>
      </c>
      <c r="B377" s="74" t="s">
        <v>7784</v>
      </c>
      <c r="C377" s="80" t="s">
        <v>927</v>
      </c>
      <c r="D377" s="80" t="s">
        <v>933</v>
      </c>
      <c r="E377" s="94">
        <v>2500000</v>
      </c>
      <c r="F377" s="95"/>
      <c r="G377" s="96" t="s">
        <v>7785</v>
      </c>
    </row>
    <row r="378" spans="1:7" ht="66" x14ac:dyDescent="0.3">
      <c r="A378" s="74" t="s">
        <v>7786</v>
      </c>
      <c r="B378" s="74" t="s">
        <v>7787</v>
      </c>
      <c r="C378" s="80" t="s">
        <v>927</v>
      </c>
      <c r="D378" s="80" t="s">
        <v>5776</v>
      </c>
      <c r="E378" s="94">
        <v>1500000</v>
      </c>
      <c r="F378" s="95"/>
      <c r="G378" s="96" t="s">
        <v>7788</v>
      </c>
    </row>
    <row r="379" spans="1:7" ht="39.6" x14ac:dyDescent="0.3">
      <c r="A379" s="74" t="s">
        <v>7789</v>
      </c>
      <c r="B379" s="74" t="s">
        <v>7790</v>
      </c>
      <c r="C379" s="80" t="s">
        <v>927</v>
      </c>
      <c r="D379" s="80" t="s">
        <v>7778</v>
      </c>
      <c r="E379" s="94">
        <v>3000000</v>
      </c>
      <c r="F379" s="95"/>
      <c r="G379" s="96" t="s">
        <v>7791</v>
      </c>
    </row>
    <row r="380" spans="1:7" ht="39.6" x14ac:dyDescent="0.3">
      <c r="A380" s="74" t="s">
        <v>7792</v>
      </c>
      <c r="B380" s="74" t="s">
        <v>7790</v>
      </c>
      <c r="C380" s="80" t="s">
        <v>927</v>
      </c>
      <c r="D380" s="80" t="s">
        <v>7793</v>
      </c>
      <c r="E380" s="94">
        <v>3000000</v>
      </c>
      <c r="F380" s="95"/>
      <c r="G380" s="96" t="s">
        <v>7791</v>
      </c>
    </row>
    <row r="381" spans="1:7" ht="52.8" x14ac:dyDescent="0.3">
      <c r="A381" s="74" t="s">
        <v>7794</v>
      </c>
      <c r="B381" s="74" t="s">
        <v>7795</v>
      </c>
      <c r="C381" s="80" t="s">
        <v>927</v>
      </c>
      <c r="D381" s="80" t="s">
        <v>1269</v>
      </c>
      <c r="E381" s="94">
        <v>3500000</v>
      </c>
      <c r="F381" s="95"/>
      <c r="G381" s="96" t="s">
        <v>7796</v>
      </c>
    </row>
    <row r="382" spans="1:7" ht="39.6" x14ac:dyDescent="0.3">
      <c r="A382" s="74" t="s">
        <v>7797</v>
      </c>
      <c r="B382" s="74" t="s">
        <v>5829</v>
      </c>
      <c r="C382" s="80" t="s">
        <v>927</v>
      </c>
      <c r="D382" s="80" t="s">
        <v>933</v>
      </c>
      <c r="E382" s="94">
        <v>10000000</v>
      </c>
      <c r="F382" s="95">
        <v>10000000</v>
      </c>
      <c r="G382" s="96" t="s">
        <v>7798</v>
      </c>
    </row>
    <row r="383" spans="1:7" ht="39.6" x14ac:dyDescent="0.3">
      <c r="A383" s="74" t="s">
        <v>7799</v>
      </c>
      <c r="B383" s="74" t="s">
        <v>7800</v>
      </c>
      <c r="C383" s="80" t="s">
        <v>991</v>
      </c>
      <c r="D383" s="80" t="s">
        <v>5880</v>
      </c>
      <c r="E383" s="94">
        <v>4822112</v>
      </c>
      <c r="F383" s="95">
        <v>3000000</v>
      </c>
      <c r="G383" s="96" t="s">
        <v>7801</v>
      </c>
    </row>
    <row r="384" spans="1:7" ht="52.8" x14ac:dyDescent="0.3">
      <c r="A384" s="74" t="s">
        <v>7802</v>
      </c>
      <c r="B384" s="74" t="s">
        <v>7803</v>
      </c>
      <c r="C384" s="80" t="s">
        <v>991</v>
      </c>
      <c r="D384" s="80" t="s">
        <v>5853</v>
      </c>
      <c r="E384" s="94">
        <v>2500000</v>
      </c>
      <c r="F384" s="95">
        <v>2500000</v>
      </c>
      <c r="G384" s="96" t="s">
        <v>7804</v>
      </c>
    </row>
    <row r="385" spans="1:7" ht="39.6" x14ac:dyDescent="0.3">
      <c r="A385" s="74" t="s">
        <v>7805</v>
      </c>
      <c r="B385" s="74" t="s">
        <v>1011</v>
      </c>
      <c r="C385" s="80" t="s">
        <v>991</v>
      </c>
      <c r="D385" s="80" t="s">
        <v>464</v>
      </c>
      <c r="E385" s="94">
        <v>4000000</v>
      </c>
      <c r="F385" s="95">
        <v>3000000</v>
      </c>
      <c r="G385" s="96" t="s">
        <v>7806</v>
      </c>
    </row>
    <row r="386" spans="1:7" ht="52.8" x14ac:dyDescent="0.3">
      <c r="A386" s="74" t="s">
        <v>7807</v>
      </c>
      <c r="B386" s="74" t="s">
        <v>7808</v>
      </c>
      <c r="C386" s="80" t="s">
        <v>991</v>
      </c>
      <c r="D386" s="80" t="s">
        <v>992</v>
      </c>
      <c r="E386" s="94">
        <v>5000000</v>
      </c>
      <c r="F386" s="95">
        <v>1500000</v>
      </c>
      <c r="G386" s="96" t="s">
        <v>7809</v>
      </c>
    </row>
    <row r="387" spans="1:7" ht="39.6" x14ac:dyDescent="0.3">
      <c r="A387" s="74" t="s">
        <v>7810</v>
      </c>
      <c r="B387" s="74" t="s">
        <v>7811</v>
      </c>
      <c r="C387" s="80" t="s">
        <v>991</v>
      </c>
      <c r="D387" s="80" t="s">
        <v>4187</v>
      </c>
      <c r="E387" s="94">
        <v>873948</v>
      </c>
      <c r="F387" s="95"/>
      <c r="G387" s="96" t="s">
        <v>7812</v>
      </c>
    </row>
    <row r="388" spans="1:7" ht="26.4" x14ac:dyDescent="0.3">
      <c r="A388" s="74" t="s">
        <v>7813</v>
      </c>
      <c r="B388" s="74" t="s">
        <v>5856</v>
      </c>
      <c r="C388" s="80" t="s">
        <v>991</v>
      </c>
      <c r="D388" s="80" t="s">
        <v>5857</v>
      </c>
      <c r="E388" s="94">
        <v>3000000</v>
      </c>
      <c r="F388" s="95">
        <v>3000000</v>
      </c>
      <c r="G388" s="96" t="s">
        <v>7814</v>
      </c>
    </row>
    <row r="389" spans="1:7" ht="39.6" x14ac:dyDescent="0.3">
      <c r="A389" s="74" t="s">
        <v>7815</v>
      </c>
      <c r="B389" s="74" t="s">
        <v>7816</v>
      </c>
      <c r="C389" s="80" t="s">
        <v>991</v>
      </c>
      <c r="D389" s="80" t="s">
        <v>7817</v>
      </c>
      <c r="E389" s="94">
        <v>10000000</v>
      </c>
      <c r="F389" s="95">
        <v>8000000</v>
      </c>
      <c r="G389" s="96" t="s">
        <v>7818</v>
      </c>
    </row>
    <row r="390" spans="1:7" ht="79.2" x14ac:dyDescent="0.3">
      <c r="A390" s="74" t="s">
        <v>7819</v>
      </c>
      <c r="B390" s="74" t="s">
        <v>1006</v>
      </c>
      <c r="C390" s="80" t="s">
        <v>991</v>
      </c>
      <c r="D390" s="80" t="s">
        <v>1007</v>
      </c>
      <c r="E390" s="94">
        <v>1375000</v>
      </c>
      <c r="F390" s="95">
        <v>1375000</v>
      </c>
      <c r="G390" s="96" t="s">
        <v>7820</v>
      </c>
    </row>
    <row r="391" spans="1:7" ht="39.6" x14ac:dyDescent="0.3">
      <c r="A391" s="74" t="s">
        <v>7821</v>
      </c>
      <c r="B391" s="74" t="s">
        <v>7822</v>
      </c>
      <c r="C391" s="80" t="s">
        <v>991</v>
      </c>
      <c r="D391" s="80" t="s">
        <v>992</v>
      </c>
      <c r="E391" s="94">
        <v>2427000</v>
      </c>
      <c r="F391" s="95">
        <v>1000000</v>
      </c>
      <c r="G391" s="96" t="s">
        <v>7823</v>
      </c>
    </row>
    <row r="392" spans="1:7" ht="39.6" x14ac:dyDescent="0.3">
      <c r="A392" s="74" t="s">
        <v>7824</v>
      </c>
      <c r="B392" s="74" t="s">
        <v>7825</v>
      </c>
      <c r="C392" s="80" t="s">
        <v>991</v>
      </c>
      <c r="D392" s="80" t="s">
        <v>7826</v>
      </c>
      <c r="E392" s="94">
        <v>3000000</v>
      </c>
      <c r="F392" s="95">
        <v>1000000</v>
      </c>
      <c r="G392" s="96" t="s">
        <v>7827</v>
      </c>
    </row>
    <row r="393" spans="1:7" ht="52.8" x14ac:dyDescent="0.3">
      <c r="A393" s="74" t="s">
        <v>7828</v>
      </c>
      <c r="B393" s="74" t="s">
        <v>7829</v>
      </c>
      <c r="C393" s="80" t="s">
        <v>991</v>
      </c>
      <c r="D393" s="80" t="s">
        <v>2689</v>
      </c>
      <c r="E393" s="94">
        <v>1250000</v>
      </c>
      <c r="F393" s="95"/>
      <c r="G393" s="96" t="s">
        <v>7830</v>
      </c>
    </row>
    <row r="394" spans="1:7" ht="39.6" x14ac:dyDescent="0.3">
      <c r="A394" s="74" t="s">
        <v>7831</v>
      </c>
      <c r="B394" s="74" t="s">
        <v>7832</v>
      </c>
      <c r="C394" s="80" t="s">
        <v>991</v>
      </c>
      <c r="D394" s="80" t="s">
        <v>2674</v>
      </c>
      <c r="E394" s="94">
        <v>900000</v>
      </c>
      <c r="F394" s="95"/>
      <c r="G394" s="96" t="s">
        <v>7833</v>
      </c>
    </row>
    <row r="395" spans="1:7" ht="52.8" x14ac:dyDescent="0.3">
      <c r="A395" s="74" t="s">
        <v>7834</v>
      </c>
      <c r="B395" s="74" t="s">
        <v>1007</v>
      </c>
      <c r="C395" s="80" t="s">
        <v>991</v>
      </c>
      <c r="D395" s="80" t="s">
        <v>1007</v>
      </c>
      <c r="E395" s="94">
        <v>1500000</v>
      </c>
      <c r="F395" s="95">
        <v>1000000</v>
      </c>
      <c r="G395" s="96" t="s">
        <v>7835</v>
      </c>
    </row>
    <row r="396" spans="1:7" ht="26.4" x14ac:dyDescent="0.3">
      <c r="A396" s="74" t="s">
        <v>7836</v>
      </c>
      <c r="B396" s="74" t="s">
        <v>7837</v>
      </c>
      <c r="C396" s="80" t="s">
        <v>991</v>
      </c>
      <c r="D396" s="80" t="s">
        <v>1016</v>
      </c>
      <c r="E396" s="94">
        <v>1204410</v>
      </c>
      <c r="F396" s="95"/>
      <c r="G396" s="96" t="s">
        <v>7838</v>
      </c>
    </row>
    <row r="397" spans="1:7" ht="66" x14ac:dyDescent="0.3">
      <c r="A397" s="74" t="s">
        <v>7839</v>
      </c>
      <c r="B397" s="74" t="s">
        <v>7840</v>
      </c>
      <c r="C397" s="80" t="s">
        <v>991</v>
      </c>
      <c r="D397" s="80" t="s">
        <v>2689</v>
      </c>
      <c r="E397" s="94">
        <v>2468920</v>
      </c>
      <c r="F397" s="95"/>
      <c r="G397" s="96" t="s">
        <v>7841</v>
      </c>
    </row>
    <row r="398" spans="1:7" ht="52.8" x14ac:dyDescent="0.3">
      <c r="A398" s="74" t="s">
        <v>7842</v>
      </c>
      <c r="B398" s="74" t="s">
        <v>7843</v>
      </c>
      <c r="C398" s="80" t="s">
        <v>991</v>
      </c>
      <c r="D398" s="80" t="s">
        <v>1028</v>
      </c>
      <c r="E398" s="94">
        <v>15000000</v>
      </c>
      <c r="F398" s="95">
        <v>11000000</v>
      </c>
      <c r="G398" s="96" t="s">
        <v>7844</v>
      </c>
    </row>
    <row r="399" spans="1:7" ht="52.8" x14ac:dyDescent="0.3">
      <c r="A399" s="74" t="s">
        <v>7845</v>
      </c>
      <c r="B399" s="74" t="s">
        <v>7846</v>
      </c>
      <c r="C399" s="80" t="s">
        <v>991</v>
      </c>
      <c r="D399" s="80" t="s">
        <v>5861</v>
      </c>
      <c r="E399" s="94">
        <v>1300000</v>
      </c>
      <c r="F399" s="95">
        <v>1300000</v>
      </c>
      <c r="G399" s="96" t="s">
        <v>7847</v>
      </c>
    </row>
    <row r="400" spans="1:7" x14ac:dyDescent="0.3">
      <c r="A400" s="74" t="s">
        <v>7848</v>
      </c>
      <c r="B400" s="74" t="s">
        <v>7849</v>
      </c>
      <c r="C400" s="80" t="s">
        <v>991</v>
      </c>
      <c r="D400" s="80" t="s">
        <v>5861</v>
      </c>
      <c r="E400" s="94">
        <v>7000000</v>
      </c>
      <c r="F400" s="95">
        <v>7000000</v>
      </c>
      <c r="G400" s="96" t="s">
        <v>7850</v>
      </c>
    </row>
    <row r="401" spans="1:7" ht="39.6" x14ac:dyDescent="0.3">
      <c r="A401" s="74" t="s">
        <v>7851</v>
      </c>
      <c r="B401" s="74" t="s">
        <v>7852</v>
      </c>
      <c r="C401" s="80" t="s">
        <v>991</v>
      </c>
      <c r="D401" s="80" t="s">
        <v>603</v>
      </c>
      <c r="E401" s="94">
        <v>2500000</v>
      </c>
      <c r="F401" s="95"/>
      <c r="G401" s="96" t="s">
        <v>7853</v>
      </c>
    </row>
    <row r="402" spans="1:7" ht="52.8" x14ac:dyDescent="0.3">
      <c r="A402" s="74" t="s">
        <v>7854</v>
      </c>
      <c r="B402" s="74" t="s">
        <v>7855</v>
      </c>
      <c r="C402" s="80" t="s">
        <v>991</v>
      </c>
      <c r="D402" s="80" t="s">
        <v>1016</v>
      </c>
      <c r="E402" s="94">
        <v>1664903</v>
      </c>
      <c r="F402" s="95"/>
      <c r="G402" s="96" t="s">
        <v>7856</v>
      </c>
    </row>
    <row r="403" spans="1:7" ht="26.4" x14ac:dyDescent="0.3">
      <c r="A403" s="74" t="s">
        <v>7857</v>
      </c>
      <c r="B403" s="74" t="s">
        <v>7858</v>
      </c>
      <c r="C403" s="80" t="s">
        <v>991</v>
      </c>
      <c r="D403" s="80" t="s">
        <v>464</v>
      </c>
      <c r="E403" s="94">
        <v>1981000</v>
      </c>
      <c r="F403" s="95">
        <v>1981000</v>
      </c>
      <c r="G403" s="96" t="s">
        <v>7859</v>
      </c>
    </row>
    <row r="404" spans="1:7" ht="39.6" x14ac:dyDescent="0.3">
      <c r="A404" s="74" t="s">
        <v>7860</v>
      </c>
      <c r="B404" s="74" t="s">
        <v>7861</v>
      </c>
      <c r="C404" s="80" t="s">
        <v>991</v>
      </c>
      <c r="D404" s="80" t="s">
        <v>5877</v>
      </c>
      <c r="E404" s="94">
        <v>4507000</v>
      </c>
      <c r="F404" s="95">
        <v>2500000</v>
      </c>
      <c r="G404" s="96" t="s">
        <v>7862</v>
      </c>
    </row>
    <row r="405" spans="1:7" ht="39.6" x14ac:dyDescent="0.3">
      <c r="A405" s="74" t="s">
        <v>7863</v>
      </c>
      <c r="B405" s="74" t="s">
        <v>7864</v>
      </c>
      <c r="C405" s="80" t="s">
        <v>991</v>
      </c>
      <c r="D405" s="80" t="s">
        <v>5857</v>
      </c>
      <c r="E405" s="94">
        <v>7250816</v>
      </c>
      <c r="F405" s="95">
        <v>5000000</v>
      </c>
      <c r="G405" s="96" t="s">
        <v>7865</v>
      </c>
    </row>
    <row r="406" spans="1:7" ht="52.8" x14ac:dyDescent="0.3">
      <c r="A406" s="74" t="s">
        <v>7866</v>
      </c>
      <c r="B406" s="74" t="s">
        <v>7867</v>
      </c>
      <c r="C406" s="80" t="s">
        <v>991</v>
      </c>
      <c r="D406" s="80" t="s">
        <v>992</v>
      </c>
      <c r="E406" s="94">
        <v>4500000</v>
      </c>
      <c r="F406" s="95"/>
      <c r="G406" s="96" t="s">
        <v>7868</v>
      </c>
    </row>
    <row r="407" spans="1:7" ht="39.6" x14ac:dyDescent="0.3">
      <c r="A407" s="74" t="s">
        <v>7869</v>
      </c>
      <c r="B407" s="74" t="s">
        <v>7870</v>
      </c>
      <c r="C407" s="80" t="s">
        <v>991</v>
      </c>
      <c r="D407" s="80" t="s">
        <v>5853</v>
      </c>
      <c r="E407" s="94">
        <v>4000000</v>
      </c>
      <c r="F407" s="95">
        <v>3000000</v>
      </c>
      <c r="G407" s="96" t="s">
        <v>7871</v>
      </c>
    </row>
    <row r="408" spans="1:7" ht="52.8" x14ac:dyDescent="0.3">
      <c r="A408" s="74" t="s">
        <v>7872</v>
      </c>
      <c r="B408" s="74" t="s">
        <v>7873</v>
      </c>
      <c r="C408" s="80" t="s">
        <v>991</v>
      </c>
      <c r="D408" s="80" t="s">
        <v>7874</v>
      </c>
      <c r="E408" s="94">
        <v>1500000</v>
      </c>
      <c r="F408" s="95">
        <v>1500000</v>
      </c>
      <c r="G408" s="96" t="s">
        <v>7875</v>
      </c>
    </row>
    <row r="409" spans="1:7" ht="52.8" x14ac:dyDescent="0.3">
      <c r="A409" s="74" t="s">
        <v>7876</v>
      </c>
      <c r="B409" s="74" t="s">
        <v>7877</v>
      </c>
      <c r="C409" s="80" t="s">
        <v>991</v>
      </c>
      <c r="D409" s="80" t="s">
        <v>992</v>
      </c>
      <c r="E409" s="94">
        <v>2000000</v>
      </c>
      <c r="F409" s="95">
        <v>1000000</v>
      </c>
      <c r="G409" s="96" t="s">
        <v>7878</v>
      </c>
    </row>
    <row r="410" spans="1:7" ht="52.8" x14ac:dyDescent="0.3">
      <c r="A410" s="74" t="s">
        <v>7879</v>
      </c>
      <c r="B410" s="74" t="s">
        <v>7880</v>
      </c>
      <c r="C410" s="80" t="s">
        <v>1038</v>
      </c>
      <c r="D410" s="80" t="s">
        <v>1049</v>
      </c>
      <c r="E410" s="94">
        <v>3500000</v>
      </c>
      <c r="F410" s="95">
        <v>3500000</v>
      </c>
      <c r="G410" s="96" t="s">
        <v>7881</v>
      </c>
    </row>
    <row r="411" spans="1:7" ht="26.4" x14ac:dyDescent="0.3">
      <c r="A411" s="74" t="s">
        <v>7882</v>
      </c>
      <c r="B411" s="74" t="s">
        <v>7883</v>
      </c>
      <c r="C411" s="80" t="s">
        <v>1038</v>
      </c>
      <c r="D411" s="80" t="s">
        <v>7884</v>
      </c>
      <c r="E411" s="94">
        <v>4000000</v>
      </c>
      <c r="F411" s="95">
        <v>500000</v>
      </c>
      <c r="G411" s="96" t="s">
        <v>7885</v>
      </c>
    </row>
    <row r="412" spans="1:7" ht="39.6" x14ac:dyDescent="0.3">
      <c r="A412" s="74" t="s">
        <v>7886</v>
      </c>
      <c r="B412" s="74" t="s">
        <v>2710</v>
      </c>
      <c r="C412" s="80" t="s">
        <v>1055</v>
      </c>
      <c r="D412" s="80" t="s">
        <v>2711</v>
      </c>
      <c r="E412" s="94">
        <v>3300000</v>
      </c>
      <c r="F412" s="95">
        <v>1250000</v>
      </c>
      <c r="G412" s="96" t="s">
        <v>7887</v>
      </c>
    </row>
    <row r="413" spans="1:7" ht="52.8" x14ac:dyDescent="0.3">
      <c r="A413" s="74" t="s">
        <v>1068</v>
      </c>
      <c r="B413" s="74" t="s">
        <v>7888</v>
      </c>
      <c r="C413" s="80" t="s">
        <v>1055</v>
      </c>
      <c r="D413" s="80" t="s">
        <v>1070</v>
      </c>
      <c r="E413" s="94">
        <v>1250000</v>
      </c>
      <c r="F413" s="95">
        <v>500000</v>
      </c>
      <c r="G413" s="96" t="s">
        <v>7889</v>
      </c>
    </row>
    <row r="414" spans="1:7" ht="52.8" x14ac:dyDescent="0.3">
      <c r="A414" s="74" t="s">
        <v>7890</v>
      </c>
      <c r="B414" s="74" t="s">
        <v>7891</v>
      </c>
      <c r="C414" s="80" t="s">
        <v>1055</v>
      </c>
      <c r="D414" s="80" t="s">
        <v>1060</v>
      </c>
      <c r="E414" s="94">
        <v>4594000</v>
      </c>
      <c r="F414" s="95">
        <v>1250000</v>
      </c>
      <c r="G414" s="96" t="s">
        <v>7892</v>
      </c>
    </row>
    <row r="415" spans="1:7" ht="66" x14ac:dyDescent="0.3">
      <c r="A415" s="74" t="s">
        <v>7893</v>
      </c>
      <c r="B415" s="74" t="s">
        <v>7894</v>
      </c>
      <c r="C415" s="80" t="s">
        <v>1075</v>
      </c>
      <c r="D415" s="80" t="s">
        <v>2716</v>
      </c>
      <c r="E415" s="94">
        <v>3000000</v>
      </c>
      <c r="F415" s="95">
        <v>1000000</v>
      </c>
      <c r="G415" s="96" t="s">
        <v>7895</v>
      </c>
    </row>
    <row r="416" spans="1:7" ht="39.6" x14ac:dyDescent="0.3">
      <c r="A416" s="74" t="s">
        <v>7896</v>
      </c>
      <c r="B416" s="74" t="s">
        <v>7897</v>
      </c>
      <c r="C416" s="80" t="s">
        <v>1075</v>
      </c>
      <c r="D416" s="80" t="s">
        <v>2716</v>
      </c>
      <c r="E416" s="94">
        <v>675346</v>
      </c>
      <c r="F416" s="95"/>
      <c r="G416" s="96" t="s">
        <v>7898</v>
      </c>
    </row>
    <row r="417" spans="1:7" ht="66" x14ac:dyDescent="0.3">
      <c r="A417" s="74" t="s">
        <v>7899</v>
      </c>
      <c r="B417" s="74" t="s">
        <v>7900</v>
      </c>
      <c r="C417" s="80" t="s">
        <v>1075</v>
      </c>
      <c r="D417" s="80" t="s">
        <v>2716</v>
      </c>
      <c r="E417" s="94">
        <v>2000000</v>
      </c>
      <c r="F417" s="95">
        <v>2000000</v>
      </c>
      <c r="G417" s="96" t="s">
        <v>7901</v>
      </c>
    </row>
    <row r="418" spans="1:7" ht="79.2" x14ac:dyDescent="0.3">
      <c r="A418" s="74" t="s">
        <v>7902</v>
      </c>
      <c r="B418" s="74" t="s">
        <v>7537</v>
      </c>
      <c r="C418" s="80" t="s">
        <v>1075</v>
      </c>
      <c r="D418" s="80" t="s">
        <v>2720</v>
      </c>
      <c r="E418" s="94">
        <v>11000000</v>
      </c>
      <c r="F418" s="95">
        <v>1500000</v>
      </c>
      <c r="G418" s="96" t="s">
        <v>7903</v>
      </c>
    </row>
    <row r="419" spans="1:7" ht="26.4" x14ac:dyDescent="0.3">
      <c r="A419" s="74" t="s">
        <v>7904</v>
      </c>
      <c r="B419" s="74" t="s">
        <v>7905</v>
      </c>
      <c r="C419" s="80" t="s">
        <v>1075</v>
      </c>
      <c r="D419" s="80" t="s">
        <v>2716</v>
      </c>
      <c r="E419" s="94">
        <v>1000000</v>
      </c>
      <c r="F419" s="95">
        <v>1000000</v>
      </c>
      <c r="G419" s="96" t="s">
        <v>7906</v>
      </c>
    </row>
    <row r="420" spans="1:7" ht="66" x14ac:dyDescent="0.3">
      <c r="A420" s="74" t="s">
        <v>7907</v>
      </c>
      <c r="B420" s="74" t="s">
        <v>5926</v>
      </c>
      <c r="C420" s="80" t="s">
        <v>1075</v>
      </c>
      <c r="D420" s="80" t="s">
        <v>1097</v>
      </c>
      <c r="E420" s="94">
        <v>5000000</v>
      </c>
      <c r="F420" s="95">
        <v>1000000</v>
      </c>
      <c r="G420" s="96" t="s">
        <v>7908</v>
      </c>
    </row>
    <row r="421" spans="1:7" ht="52.8" x14ac:dyDescent="0.3">
      <c r="A421" s="74" t="s">
        <v>7909</v>
      </c>
      <c r="B421" s="74" t="s">
        <v>4453</v>
      </c>
      <c r="C421" s="80" t="s">
        <v>1075</v>
      </c>
      <c r="D421" s="80" t="s">
        <v>2716</v>
      </c>
      <c r="E421" s="94">
        <v>1000000</v>
      </c>
      <c r="F421" s="95">
        <v>1000000</v>
      </c>
      <c r="G421" s="96" t="s">
        <v>7910</v>
      </c>
    </row>
    <row r="422" spans="1:7" ht="39.6" x14ac:dyDescent="0.3">
      <c r="A422" s="74" t="s">
        <v>7911</v>
      </c>
      <c r="B422" s="74" t="s">
        <v>7912</v>
      </c>
      <c r="C422" s="80" t="s">
        <v>1075</v>
      </c>
      <c r="D422" s="80" t="s">
        <v>2724</v>
      </c>
      <c r="E422" s="94">
        <v>5000000</v>
      </c>
      <c r="F422" s="95"/>
      <c r="G422" s="96" t="s">
        <v>7913</v>
      </c>
    </row>
    <row r="423" spans="1:7" ht="39.6" x14ac:dyDescent="0.3">
      <c r="A423" s="74" t="s">
        <v>7914</v>
      </c>
      <c r="B423" s="74" t="s">
        <v>7915</v>
      </c>
      <c r="C423" s="80" t="s">
        <v>1075</v>
      </c>
      <c r="D423" s="80" t="s">
        <v>2716</v>
      </c>
      <c r="E423" s="94">
        <v>1000000</v>
      </c>
      <c r="F423" s="95">
        <v>1000000</v>
      </c>
      <c r="G423" s="96" t="s">
        <v>7916</v>
      </c>
    </row>
    <row r="424" spans="1:7" ht="39.6" x14ac:dyDescent="0.3">
      <c r="A424" s="74" t="s">
        <v>7917</v>
      </c>
      <c r="B424" s="74" t="s">
        <v>7918</v>
      </c>
      <c r="C424" s="80" t="s">
        <v>1075</v>
      </c>
      <c r="D424" s="80" t="s">
        <v>2716</v>
      </c>
      <c r="E424" s="94">
        <v>2500000</v>
      </c>
      <c r="F424" s="95"/>
      <c r="G424" s="96" t="s">
        <v>7919</v>
      </c>
    </row>
    <row r="425" spans="1:7" ht="52.8" x14ac:dyDescent="0.3">
      <c r="A425" s="74" t="s">
        <v>7920</v>
      </c>
      <c r="B425" s="74" t="s">
        <v>7921</v>
      </c>
      <c r="C425" s="80" t="s">
        <v>1075</v>
      </c>
      <c r="D425" s="80" t="s">
        <v>2716</v>
      </c>
      <c r="E425" s="94">
        <v>10000000</v>
      </c>
      <c r="F425" s="95">
        <v>6500000</v>
      </c>
      <c r="G425" s="96" t="s">
        <v>7922</v>
      </c>
    </row>
    <row r="426" spans="1:7" ht="39.6" x14ac:dyDescent="0.3">
      <c r="A426" s="74" t="s">
        <v>7923</v>
      </c>
      <c r="B426" s="74" t="s">
        <v>4290</v>
      </c>
      <c r="C426" s="80" t="s">
        <v>1075</v>
      </c>
      <c r="D426" s="80" t="s">
        <v>7924</v>
      </c>
      <c r="E426" s="94">
        <v>1500000</v>
      </c>
      <c r="F426" s="95"/>
      <c r="G426" s="96" t="s">
        <v>7925</v>
      </c>
    </row>
    <row r="427" spans="1:7" ht="52.8" x14ac:dyDescent="0.3">
      <c r="A427" s="74" t="s">
        <v>7926</v>
      </c>
      <c r="B427" s="74" t="s">
        <v>5916</v>
      </c>
      <c r="C427" s="80" t="s">
        <v>1075</v>
      </c>
      <c r="D427" s="80" t="s">
        <v>2716</v>
      </c>
      <c r="E427" s="94">
        <v>2000000</v>
      </c>
      <c r="F427" s="95"/>
      <c r="G427" s="96" t="s">
        <v>7927</v>
      </c>
    </row>
    <row r="428" spans="1:7" ht="52.8" x14ac:dyDescent="0.3">
      <c r="A428" s="74" t="s">
        <v>7928</v>
      </c>
      <c r="B428" s="74" t="s">
        <v>5919</v>
      </c>
      <c r="C428" s="80" t="s">
        <v>1075</v>
      </c>
      <c r="D428" s="80" t="s">
        <v>2724</v>
      </c>
      <c r="E428" s="94">
        <v>1250000</v>
      </c>
      <c r="F428" s="95">
        <v>1250000</v>
      </c>
      <c r="G428" s="96" t="s">
        <v>7929</v>
      </c>
    </row>
    <row r="429" spans="1:7" ht="66" x14ac:dyDescent="0.3">
      <c r="A429" s="74" t="s">
        <v>7930</v>
      </c>
      <c r="B429" s="74" t="s">
        <v>7931</v>
      </c>
      <c r="C429" s="80" t="s">
        <v>1075</v>
      </c>
      <c r="D429" s="80" t="s">
        <v>2716</v>
      </c>
      <c r="E429" s="94">
        <v>4109708</v>
      </c>
      <c r="F429" s="95">
        <v>1000000</v>
      </c>
      <c r="G429" s="96" t="s">
        <v>7932</v>
      </c>
    </row>
    <row r="430" spans="1:7" ht="52.8" x14ac:dyDescent="0.3">
      <c r="A430" s="74" t="s">
        <v>7933</v>
      </c>
      <c r="B430" s="74" t="s">
        <v>7934</v>
      </c>
      <c r="C430" s="80" t="s">
        <v>1075</v>
      </c>
      <c r="D430" s="80" t="s">
        <v>2716</v>
      </c>
      <c r="E430" s="94">
        <v>2000000</v>
      </c>
      <c r="F430" s="95">
        <v>1000000</v>
      </c>
      <c r="G430" s="96" t="s">
        <v>7935</v>
      </c>
    </row>
    <row r="431" spans="1:7" ht="52.8" x14ac:dyDescent="0.3">
      <c r="A431" s="74" t="s">
        <v>7936</v>
      </c>
      <c r="B431" s="74" t="s">
        <v>7937</v>
      </c>
      <c r="C431" s="80" t="s">
        <v>1075</v>
      </c>
      <c r="D431" s="80" t="s">
        <v>2716</v>
      </c>
      <c r="E431" s="94">
        <v>1000000</v>
      </c>
      <c r="F431" s="95">
        <v>500000</v>
      </c>
      <c r="G431" s="96" t="s">
        <v>7938</v>
      </c>
    </row>
    <row r="432" spans="1:7" ht="52.8" x14ac:dyDescent="0.3">
      <c r="A432" s="74" t="s">
        <v>7939</v>
      </c>
      <c r="B432" s="74" t="s">
        <v>7940</v>
      </c>
      <c r="C432" s="80" t="s">
        <v>1075</v>
      </c>
      <c r="D432" s="80" t="s">
        <v>2716</v>
      </c>
      <c r="E432" s="94">
        <v>1250000</v>
      </c>
      <c r="F432" s="95"/>
      <c r="G432" s="96" t="s">
        <v>7941</v>
      </c>
    </row>
    <row r="433" spans="1:7" ht="26.4" x14ac:dyDescent="0.3">
      <c r="A433" s="74" t="s">
        <v>7942</v>
      </c>
      <c r="B433" s="74" t="s">
        <v>2750</v>
      </c>
      <c r="C433" s="80" t="s">
        <v>1086</v>
      </c>
      <c r="D433" s="80" t="s">
        <v>2750</v>
      </c>
      <c r="E433" s="94">
        <v>550000</v>
      </c>
      <c r="F433" s="95"/>
      <c r="G433" s="96" t="s">
        <v>7943</v>
      </c>
    </row>
    <row r="434" spans="1:7" ht="52.8" x14ac:dyDescent="0.3">
      <c r="A434" s="74" t="s">
        <v>7944</v>
      </c>
      <c r="B434" s="74" t="s">
        <v>7945</v>
      </c>
      <c r="C434" s="80" t="s">
        <v>1086</v>
      </c>
      <c r="D434" s="80" t="s">
        <v>1087</v>
      </c>
      <c r="E434" s="94">
        <v>950000</v>
      </c>
      <c r="F434" s="95">
        <v>750000</v>
      </c>
      <c r="G434" s="96" t="s">
        <v>7946</v>
      </c>
    </row>
    <row r="435" spans="1:7" ht="66" x14ac:dyDescent="0.3">
      <c r="A435" s="74" t="s">
        <v>7947</v>
      </c>
      <c r="B435" s="74" t="s">
        <v>1147</v>
      </c>
      <c r="C435" s="80" t="s">
        <v>1086</v>
      </c>
      <c r="D435" s="80" t="s">
        <v>1087</v>
      </c>
      <c r="E435" s="94">
        <v>5000000</v>
      </c>
      <c r="F435" s="95">
        <v>2500000</v>
      </c>
      <c r="G435" s="96" t="s">
        <v>7948</v>
      </c>
    </row>
    <row r="436" spans="1:7" ht="66" x14ac:dyDescent="0.3">
      <c r="A436" s="74" t="s">
        <v>7949</v>
      </c>
      <c r="B436" s="74" t="s">
        <v>7950</v>
      </c>
      <c r="C436" s="80" t="s">
        <v>1086</v>
      </c>
      <c r="D436" s="80" t="s">
        <v>5982</v>
      </c>
      <c r="E436" s="94">
        <v>1000000</v>
      </c>
      <c r="F436" s="95"/>
      <c r="G436" s="96" t="s">
        <v>7951</v>
      </c>
    </row>
    <row r="437" spans="1:7" ht="66" x14ac:dyDescent="0.3">
      <c r="A437" s="74" t="s">
        <v>7952</v>
      </c>
      <c r="B437" s="74" t="s">
        <v>7953</v>
      </c>
      <c r="C437" s="80" t="s">
        <v>1086</v>
      </c>
      <c r="D437" s="80" t="s">
        <v>4872</v>
      </c>
      <c r="E437" s="94">
        <v>1400000</v>
      </c>
      <c r="F437" s="95">
        <v>1400000</v>
      </c>
      <c r="G437" s="96" t="s">
        <v>7954</v>
      </c>
    </row>
    <row r="438" spans="1:7" ht="52.8" x14ac:dyDescent="0.3">
      <c r="A438" s="74" t="s">
        <v>7955</v>
      </c>
      <c r="B438" s="74" t="s">
        <v>7956</v>
      </c>
      <c r="C438" s="80" t="s">
        <v>1086</v>
      </c>
      <c r="D438" s="80" t="s">
        <v>1087</v>
      </c>
      <c r="E438" s="94">
        <v>10000000</v>
      </c>
      <c r="F438" s="95"/>
      <c r="G438" s="96" t="s">
        <v>7957</v>
      </c>
    </row>
    <row r="439" spans="1:7" ht="39.6" x14ac:dyDescent="0.3">
      <c r="A439" s="74" t="s">
        <v>7958</v>
      </c>
      <c r="B439" s="74" t="s">
        <v>7959</v>
      </c>
      <c r="C439" s="80" t="s">
        <v>1086</v>
      </c>
      <c r="D439" s="80" t="s">
        <v>1102</v>
      </c>
      <c r="E439" s="94">
        <v>1250000</v>
      </c>
      <c r="F439" s="95">
        <v>1025000</v>
      </c>
      <c r="G439" s="96" t="s">
        <v>7960</v>
      </c>
    </row>
    <row r="440" spans="1:7" ht="66" x14ac:dyDescent="0.3">
      <c r="A440" s="74" t="s">
        <v>7961</v>
      </c>
      <c r="B440" s="74" t="s">
        <v>7962</v>
      </c>
      <c r="C440" s="80" t="s">
        <v>1086</v>
      </c>
      <c r="D440" s="80" t="s">
        <v>7963</v>
      </c>
      <c r="E440" s="94">
        <v>1000000</v>
      </c>
      <c r="F440" s="95"/>
      <c r="G440" s="96" t="s">
        <v>7964</v>
      </c>
    </row>
    <row r="441" spans="1:7" ht="39.6" x14ac:dyDescent="0.3">
      <c r="A441" s="74" t="s">
        <v>7965</v>
      </c>
      <c r="B441" s="74" t="s">
        <v>7966</v>
      </c>
      <c r="C441" s="80" t="s">
        <v>1086</v>
      </c>
      <c r="D441" s="80" t="s">
        <v>1087</v>
      </c>
      <c r="E441" s="94">
        <v>1000000</v>
      </c>
      <c r="F441" s="95"/>
      <c r="G441" s="96" t="s">
        <v>7967</v>
      </c>
    </row>
    <row r="442" spans="1:7" ht="39.6" x14ac:dyDescent="0.3">
      <c r="A442" s="74" t="s">
        <v>7968</v>
      </c>
      <c r="B442" s="74" t="s">
        <v>7969</v>
      </c>
      <c r="C442" s="80" t="s">
        <v>1086</v>
      </c>
      <c r="D442" s="80" t="s">
        <v>5982</v>
      </c>
      <c r="E442" s="94">
        <v>5000000</v>
      </c>
      <c r="F442" s="95"/>
      <c r="G442" s="96" t="s">
        <v>7970</v>
      </c>
    </row>
    <row r="443" spans="1:7" ht="39.6" x14ac:dyDescent="0.3">
      <c r="A443" s="74" t="s">
        <v>7971</v>
      </c>
      <c r="B443" s="74" t="s">
        <v>7972</v>
      </c>
      <c r="C443" s="80" t="s">
        <v>1086</v>
      </c>
      <c r="D443" s="80" t="s">
        <v>5982</v>
      </c>
      <c r="E443" s="94">
        <v>5000000</v>
      </c>
      <c r="F443" s="95">
        <v>3500000</v>
      </c>
      <c r="G443" s="96" t="s">
        <v>7973</v>
      </c>
    </row>
    <row r="444" spans="1:7" ht="66" x14ac:dyDescent="0.3">
      <c r="A444" s="74" t="s">
        <v>7974</v>
      </c>
      <c r="B444" s="74" t="s">
        <v>7975</v>
      </c>
      <c r="C444" s="80" t="s">
        <v>1086</v>
      </c>
      <c r="D444" s="80" t="s">
        <v>5982</v>
      </c>
      <c r="E444" s="94">
        <v>5000000</v>
      </c>
      <c r="F444" s="95"/>
      <c r="G444" s="96" t="s">
        <v>7976</v>
      </c>
    </row>
    <row r="445" spans="1:7" ht="52.8" x14ac:dyDescent="0.3">
      <c r="A445" s="74" t="s">
        <v>7977</v>
      </c>
      <c r="B445" s="74" t="s">
        <v>7978</v>
      </c>
      <c r="C445" s="80" t="s">
        <v>1086</v>
      </c>
      <c r="D445" s="80" t="s">
        <v>1122</v>
      </c>
      <c r="E445" s="94">
        <v>600000</v>
      </c>
      <c r="F445" s="95">
        <v>600000</v>
      </c>
      <c r="G445" s="96" t="s">
        <v>7979</v>
      </c>
    </row>
    <row r="446" spans="1:7" ht="66" x14ac:dyDescent="0.3">
      <c r="A446" s="74" t="s">
        <v>7980</v>
      </c>
      <c r="B446" s="74" t="s">
        <v>7981</v>
      </c>
      <c r="C446" s="80" t="s">
        <v>1086</v>
      </c>
      <c r="D446" s="80" t="s">
        <v>4282</v>
      </c>
      <c r="E446" s="94">
        <v>1857500</v>
      </c>
      <c r="F446" s="95"/>
      <c r="G446" s="96" t="s">
        <v>7982</v>
      </c>
    </row>
    <row r="447" spans="1:7" ht="39.6" x14ac:dyDescent="0.3">
      <c r="A447" s="74" t="s">
        <v>7983</v>
      </c>
      <c r="B447" s="74" t="s">
        <v>7984</v>
      </c>
      <c r="C447" s="80" t="s">
        <v>1086</v>
      </c>
      <c r="D447" s="80" t="s">
        <v>5937</v>
      </c>
      <c r="E447" s="94">
        <v>2500000</v>
      </c>
      <c r="F447" s="95"/>
      <c r="G447" s="96" t="s">
        <v>7985</v>
      </c>
    </row>
    <row r="448" spans="1:7" ht="52.8" x14ac:dyDescent="0.3">
      <c r="A448" s="74" t="s">
        <v>7986</v>
      </c>
      <c r="B448" s="74" t="s">
        <v>1111</v>
      </c>
      <c r="C448" s="80" t="s">
        <v>1086</v>
      </c>
      <c r="D448" s="80" t="s">
        <v>1087</v>
      </c>
      <c r="E448" s="94">
        <v>3000000</v>
      </c>
      <c r="F448" s="95">
        <v>500000</v>
      </c>
      <c r="G448" s="96" t="s">
        <v>7987</v>
      </c>
    </row>
    <row r="449" spans="1:7" ht="52.8" x14ac:dyDescent="0.3">
      <c r="A449" s="74" t="s">
        <v>7988</v>
      </c>
      <c r="B449" s="74" t="s">
        <v>7989</v>
      </c>
      <c r="C449" s="80" t="s">
        <v>1086</v>
      </c>
      <c r="D449" s="80" t="s">
        <v>1102</v>
      </c>
      <c r="E449" s="94">
        <v>3500000</v>
      </c>
      <c r="F449" s="95">
        <v>2000000</v>
      </c>
      <c r="G449" s="96" t="s">
        <v>7990</v>
      </c>
    </row>
    <row r="450" spans="1:7" ht="26.4" x14ac:dyDescent="0.3">
      <c r="A450" s="74" t="s">
        <v>7991</v>
      </c>
      <c r="B450" s="74" t="s">
        <v>1117</v>
      </c>
      <c r="C450" s="80" t="s">
        <v>1086</v>
      </c>
      <c r="D450" s="80" t="s">
        <v>1117</v>
      </c>
      <c r="E450" s="94">
        <v>3817500</v>
      </c>
      <c r="F450" s="95"/>
      <c r="G450" s="96" t="s">
        <v>7992</v>
      </c>
    </row>
    <row r="451" spans="1:7" ht="26.4" x14ac:dyDescent="0.3">
      <c r="A451" s="74" t="s">
        <v>7993</v>
      </c>
      <c r="B451" s="74" t="s">
        <v>7994</v>
      </c>
      <c r="C451" s="80" t="s">
        <v>1086</v>
      </c>
      <c r="D451" s="80" t="s">
        <v>1941</v>
      </c>
      <c r="E451" s="94">
        <v>1400000</v>
      </c>
      <c r="F451" s="95"/>
      <c r="G451" s="96" t="s">
        <v>7995</v>
      </c>
    </row>
    <row r="452" spans="1:7" ht="39.6" x14ac:dyDescent="0.3">
      <c r="A452" s="74" t="s">
        <v>7996</v>
      </c>
      <c r="B452" s="74" t="s">
        <v>1116</v>
      </c>
      <c r="C452" s="80" t="s">
        <v>1086</v>
      </c>
      <c r="D452" s="80" t="s">
        <v>1117</v>
      </c>
      <c r="E452" s="94">
        <v>4250000</v>
      </c>
      <c r="F452" s="95">
        <v>1500000</v>
      </c>
      <c r="G452" s="96" t="s">
        <v>7997</v>
      </c>
    </row>
    <row r="453" spans="1:7" ht="26.4" x14ac:dyDescent="0.3">
      <c r="A453" s="74" t="s">
        <v>7998</v>
      </c>
      <c r="B453" s="74" t="s">
        <v>7999</v>
      </c>
      <c r="C453" s="80" t="s">
        <v>1086</v>
      </c>
      <c r="D453" s="80" t="s">
        <v>2750</v>
      </c>
      <c r="E453" s="94">
        <v>2000000</v>
      </c>
      <c r="F453" s="95"/>
      <c r="G453" s="96" t="s">
        <v>8000</v>
      </c>
    </row>
    <row r="454" spans="1:7" ht="52.8" x14ac:dyDescent="0.3">
      <c r="A454" s="74" t="s">
        <v>8001</v>
      </c>
      <c r="B454" s="74" t="s">
        <v>8002</v>
      </c>
      <c r="C454" s="80" t="s">
        <v>1086</v>
      </c>
      <c r="D454" s="80" t="s">
        <v>8003</v>
      </c>
      <c r="E454" s="94">
        <v>5000000</v>
      </c>
      <c r="F454" s="95"/>
      <c r="G454" s="96" t="s">
        <v>8004</v>
      </c>
    </row>
    <row r="455" spans="1:7" ht="26.4" x14ac:dyDescent="0.3">
      <c r="A455" s="74" t="s">
        <v>8005</v>
      </c>
      <c r="B455" s="74" t="s">
        <v>8006</v>
      </c>
      <c r="C455" s="80" t="s">
        <v>1086</v>
      </c>
      <c r="D455" s="80" t="s">
        <v>5982</v>
      </c>
      <c r="E455" s="94">
        <v>3000000</v>
      </c>
      <c r="F455" s="95"/>
      <c r="G455" s="96" t="s">
        <v>8007</v>
      </c>
    </row>
    <row r="456" spans="1:7" ht="26.4" x14ac:dyDescent="0.3">
      <c r="A456" s="74" t="s">
        <v>8008</v>
      </c>
      <c r="B456" s="74" t="s">
        <v>8009</v>
      </c>
      <c r="C456" s="80" t="s">
        <v>1086</v>
      </c>
      <c r="D456" s="80" t="s">
        <v>1117</v>
      </c>
      <c r="E456" s="94">
        <v>3975000</v>
      </c>
      <c r="F456" s="95">
        <v>1000000</v>
      </c>
      <c r="G456" s="96" t="s">
        <v>8010</v>
      </c>
    </row>
    <row r="457" spans="1:7" ht="26.4" x14ac:dyDescent="0.3">
      <c r="A457" s="74" t="s">
        <v>8011</v>
      </c>
      <c r="B457" s="74" t="s">
        <v>8012</v>
      </c>
      <c r="C457" s="80" t="s">
        <v>1086</v>
      </c>
      <c r="D457" s="80" t="s">
        <v>1142</v>
      </c>
      <c r="E457" s="94">
        <v>3000000</v>
      </c>
      <c r="F457" s="95">
        <v>1000000</v>
      </c>
      <c r="G457" s="96" t="s">
        <v>8013</v>
      </c>
    </row>
    <row r="458" spans="1:7" ht="39.6" x14ac:dyDescent="0.3">
      <c r="A458" s="74" t="s">
        <v>8014</v>
      </c>
      <c r="B458" s="74" t="s">
        <v>8015</v>
      </c>
      <c r="C458" s="80" t="s">
        <v>1086</v>
      </c>
      <c r="D458" s="80" t="s">
        <v>1142</v>
      </c>
      <c r="E458" s="94">
        <v>2500000</v>
      </c>
      <c r="F458" s="95">
        <v>1500000</v>
      </c>
      <c r="G458" s="96" t="s">
        <v>8016</v>
      </c>
    </row>
    <row r="459" spans="1:7" ht="39.6" x14ac:dyDescent="0.3">
      <c r="A459" s="74" t="s">
        <v>8017</v>
      </c>
      <c r="B459" s="74" t="s">
        <v>8018</v>
      </c>
      <c r="C459" s="80" t="s">
        <v>1086</v>
      </c>
      <c r="D459" s="80" t="s">
        <v>8018</v>
      </c>
      <c r="E459" s="94">
        <v>5000000</v>
      </c>
      <c r="F459" s="95"/>
      <c r="G459" s="96" t="s">
        <v>8019</v>
      </c>
    </row>
    <row r="460" spans="1:7" ht="39.6" x14ac:dyDescent="0.3">
      <c r="A460" s="74" t="s">
        <v>8020</v>
      </c>
      <c r="B460" s="74" t="s">
        <v>8021</v>
      </c>
      <c r="C460" s="80" t="s">
        <v>1086</v>
      </c>
      <c r="D460" s="80" t="s">
        <v>1097</v>
      </c>
      <c r="E460" s="94">
        <v>6000000</v>
      </c>
      <c r="F460" s="95">
        <v>1000000</v>
      </c>
      <c r="G460" s="96" t="s">
        <v>8022</v>
      </c>
    </row>
    <row r="461" spans="1:7" ht="66" x14ac:dyDescent="0.3">
      <c r="A461" s="74" t="s">
        <v>8023</v>
      </c>
      <c r="B461" s="74" t="s">
        <v>8024</v>
      </c>
      <c r="C461" s="80" t="s">
        <v>1086</v>
      </c>
      <c r="D461" s="80" t="s">
        <v>1097</v>
      </c>
      <c r="E461" s="94">
        <v>20000000</v>
      </c>
      <c r="F461" s="95">
        <v>1000000</v>
      </c>
      <c r="G461" s="96" t="s">
        <v>8025</v>
      </c>
    </row>
    <row r="462" spans="1:7" ht="66" x14ac:dyDescent="0.3">
      <c r="A462" s="74" t="s">
        <v>8026</v>
      </c>
      <c r="B462" s="74" t="s">
        <v>8027</v>
      </c>
      <c r="C462" s="80" t="s">
        <v>1086</v>
      </c>
      <c r="D462" s="80" t="s">
        <v>1087</v>
      </c>
      <c r="E462" s="94">
        <v>1000000</v>
      </c>
      <c r="F462" s="95"/>
      <c r="G462" s="96" t="s">
        <v>8028</v>
      </c>
    </row>
    <row r="463" spans="1:7" ht="39.6" x14ac:dyDescent="0.3">
      <c r="A463" s="74" t="s">
        <v>8029</v>
      </c>
      <c r="B463" s="74" t="s">
        <v>8030</v>
      </c>
      <c r="C463" s="80" t="s">
        <v>1086</v>
      </c>
      <c r="D463" s="80" t="s">
        <v>1087</v>
      </c>
      <c r="E463" s="94">
        <v>1000000</v>
      </c>
      <c r="F463" s="95">
        <v>1000000</v>
      </c>
      <c r="G463" s="96" t="s">
        <v>8031</v>
      </c>
    </row>
    <row r="464" spans="1:7" ht="66" x14ac:dyDescent="0.3">
      <c r="A464" s="74" t="s">
        <v>8032</v>
      </c>
      <c r="B464" s="74" t="s">
        <v>8033</v>
      </c>
      <c r="C464" s="80" t="s">
        <v>1086</v>
      </c>
      <c r="D464" s="80" t="s">
        <v>1087</v>
      </c>
      <c r="E464" s="94">
        <v>2000000</v>
      </c>
      <c r="F464" s="95">
        <v>2000000</v>
      </c>
      <c r="G464" s="96" t="s">
        <v>8034</v>
      </c>
    </row>
    <row r="465" spans="1:7" ht="66" x14ac:dyDescent="0.3">
      <c r="A465" s="74" t="s">
        <v>8035</v>
      </c>
      <c r="B465" s="74" t="s">
        <v>8036</v>
      </c>
      <c r="C465" s="80" t="s">
        <v>1086</v>
      </c>
      <c r="D465" s="80" t="s">
        <v>5937</v>
      </c>
      <c r="E465" s="94">
        <v>5000000</v>
      </c>
      <c r="F465" s="95">
        <v>2250000</v>
      </c>
      <c r="G465" s="96" t="s">
        <v>8037</v>
      </c>
    </row>
    <row r="466" spans="1:7" ht="39.6" x14ac:dyDescent="0.3">
      <c r="A466" s="74" t="s">
        <v>8038</v>
      </c>
      <c r="B466" s="74" t="s">
        <v>5967</v>
      </c>
      <c r="C466" s="80" t="s">
        <v>1086</v>
      </c>
      <c r="D466" s="80" t="s">
        <v>8039</v>
      </c>
      <c r="E466" s="94">
        <v>2500000</v>
      </c>
      <c r="F466" s="95">
        <v>750000</v>
      </c>
      <c r="G466" s="96" t="s">
        <v>8040</v>
      </c>
    </row>
    <row r="467" spans="1:7" ht="26.4" x14ac:dyDescent="0.3">
      <c r="A467" s="74" t="s">
        <v>8041</v>
      </c>
      <c r="B467" s="74" t="s">
        <v>2788</v>
      </c>
      <c r="C467" s="80" t="s">
        <v>1157</v>
      </c>
      <c r="D467" s="80" t="s">
        <v>2788</v>
      </c>
      <c r="E467" s="94">
        <v>3000000</v>
      </c>
      <c r="F467" s="95"/>
      <c r="G467" s="96" t="s">
        <v>8042</v>
      </c>
    </row>
    <row r="468" spans="1:7" ht="39.6" x14ac:dyDescent="0.3">
      <c r="A468" s="74" t="s">
        <v>8043</v>
      </c>
      <c r="B468" s="74" t="s">
        <v>8044</v>
      </c>
      <c r="C468" s="80" t="s">
        <v>1157</v>
      </c>
      <c r="D468" s="80" t="s">
        <v>6004</v>
      </c>
      <c r="E468" s="94">
        <v>8000000</v>
      </c>
      <c r="F468" s="95">
        <v>5000000</v>
      </c>
      <c r="G468" s="96" t="s">
        <v>8045</v>
      </c>
    </row>
    <row r="469" spans="1:7" ht="52.8" x14ac:dyDescent="0.3">
      <c r="A469" s="74" t="s">
        <v>8046</v>
      </c>
      <c r="B469" s="74" t="s">
        <v>8047</v>
      </c>
      <c r="C469" s="80" t="s">
        <v>1157</v>
      </c>
      <c r="D469" s="80" t="s">
        <v>1158</v>
      </c>
      <c r="E469" s="94">
        <v>1500000</v>
      </c>
      <c r="F469" s="95">
        <v>1000000</v>
      </c>
      <c r="G469" s="96" t="s">
        <v>8048</v>
      </c>
    </row>
    <row r="470" spans="1:7" ht="26.4" x14ac:dyDescent="0.3">
      <c r="A470" s="74" t="s">
        <v>8049</v>
      </c>
      <c r="B470" s="74" t="s">
        <v>8050</v>
      </c>
      <c r="C470" s="80" t="s">
        <v>1157</v>
      </c>
      <c r="D470" s="80" t="s">
        <v>1158</v>
      </c>
      <c r="E470" s="94">
        <v>1600000</v>
      </c>
      <c r="F470" s="95">
        <v>600000</v>
      </c>
      <c r="G470" s="96" t="s">
        <v>8051</v>
      </c>
    </row>
    <row r="471" spans="1:7" ht="39.6" x14ac:dyDescent="0.3">
      <c r="A471" s="74" t="s">
        <v>8052</v>
      </c>
      <c r="B471" s="74" t="s">
        <v>7737</v>
      </c>
      <c r="C471" s="80" t="s">
        <v>1157</v>
      </c>
      <c r="D471" s="80" t="s">
        <v>1158</v>
      </c>
      <c r="E471" s="94">
        <v>2550000</v>
      </c>
      <c r="F471" s="95"/>
      <c r="G471" s="96" t="s">
        <v>8053</v>
      </c>
    </row>
    <row r="472" spans="1:7" ht="66" x14ac:dyDescent="0.3">
      <c r="A472" s="74" t="s">
        <v>8054</v>
      </c>
      <c r="B472" s="74" t="s">
        <v>8055</v>
      </c>
      <c r="C472" s="80" t="s">
        <v>1157</v>
      </c>
      <c r="D472" s="80" t="s">
        <v>1158</v>
      </c>
      <c r="E472" s="94">
        <v>1000000</v>
      </c>
      <c r="F472" s="95">
        <v>400000</v>
      </c>
      <c r="G472" s="96" t="s">
        <v>8056</v>
      </c>
    </row>
    <row r="473" spans="1:7" ht="52.8" x14ac:dyDescent="0.3">
      <c r="A473" s="74" t="s">
        <v>8057</v>
      </c>
      <c r="B473" s="74" t="s">
        <v>8058</v>
      </c>
      <c r="C473" s="80" t="s">
        <v>1178</v>
      </c>
      <c r="D473" s="80" t="s">
        <v>1179</v>
      </c>
      <c r="E473" s="94">
        <v>1071250</v>
      </c>
      <c r="F473" s="95">
        <v>1071250</v>
      </c>
      <c r="G473" s="96" t="s">
        <v>8059</v>
      </c>
    </row>
    <row r="474" spans="1:7" ht="66" x14ac:dyDescent="0.3">
      <c r="A474" s="74" t="s">
        <v>8060</v>
      </c>
      <c r="B474" s="74" t="s">
        <v>8061</v>
      </c>
      <c r="C474" s="80" t="s">
        <v>1178</v>
      </c>
      <c r="D474" s="80" t="s">
        <v>8062</v>
      </c>
      <c r="E474" s="94">
        <v>3860700</v>
      </c>
      <c r="F474" s="95">
        <v>2440000</v>
      </c>
      <c r="G474" s="96" t="s">
        <v>8063</v>
      </c>
    </row>
    <row r="475" spans="1:7" ht="79.2" x14ac:dyDescent="0.3">
      <c r="A475" s="74" t="s">
        <v>8064</v>
      </c>
      <c r="B475" s="74" t="s">
        <v>8065</v>
      </c>
      <c r="C475" s="80" t="s">
        <v>1193</v>
      </c>
      <c r="D475" s="80" t="s">
        <v>1205</v>
      </c>
      <c r="E475" s="94">
        <v>5000000</v>
      </c>
      <c r="F475" s="95">
        <v>500000</v>
      </c>
      <c r="G475" s="96" t="s">
        <v>8066</v>
      </c>
    </row>
    <row r="476" spans="1:7" ht="39.6" x14ac:dyDescent="0.3">
      <c r="A476" s="74" t="s">
        <v>8067</v>
      </c>
      <c r="B476" s="74" t="s">
        <v>6020</v>
      </c>
      <c r="C476" s="80" t="s">
        <v>1193</v>
      </c>
      <c r="D476" s="80" t="s">
        <v>6021</v>
      </c>
      <c r="E476" s="94">
        <v>4500000</v>
      </c>
      <c r="F476" s="95">
        <v>2500000</v>
      </c>
      <c r="G476" s="96" t="s">
        <v>8068</v>
      </c>
    </row>
    <row r="477" spans="1:7" ht="66" x14ac:dyDescent="0.3">
      <c r="A477" s="74" t="s">
        <v>8069</v>
      </c>
      <c r="B477" s="74" t="s">
        <v>8070</v>
      </c>
      <c r="C477" s="80" t="s">
        <v>1193</v>
      </c>
      <c r="D477" s="80" t="s">
        <v>6030</v>
      </c>
      <c r="E477" s="94">
        <v>700000</v>
      </c>
      <c r="F477" s="95">
        <v>500000</v>
      </c>
      <c r="G477" s="96" t="s">
        <v>8071</v>
      </c>
    </row>
    <row r="478" spans="1:7" ht="39.6" x14ac:dyDescent="0.3">
      <c r="A478" s="74" t="s">
        <v>8072</v>
      </c>
      <c r="B478" s="74" t="s">
        <v>8073</v>
      </c>
      <c r="C478" s="80" t="s">
        <v>1193</v>
      </c>
      <c r="D478" s="80" t="s">
        <v>6030</v>
      </c>
      <c r="E478" s="94">
        <v>1000000</v>
      </c>
      <c r="F478" s="95">
        <v>850000</v>
      </c>
      <c r="G478" s="96" t="s">
        <v>8074</v>
      </c>
    </row>
    <row r="479" spans="1:7" ht="52.8" x14ac:dyDescent="0.3">
      <c r="A479" s="74" t="s">
        <v>8075</v>
      </c>
      <c r="B479" s="74" t="s">
        <v>8076</v>
      </c>
      <c r="C479" s="80" t="s">
        <v>1193</v>
      </c>
      <c r="D479" s="80" t="s">
        <v>1918</v>
      </c>
      <c r="E479" s="94">
        <v>5000000</v>
      </c>
      <c r="F479" s="95">
        <v>3500000</v>
      </c>
      <c r="G479" s="96" t="s">
        <v>8077</v>
      </c>
    </row>
    <row r="480" spans="1:7" ht="26.4" x14ac:dyDescent="0.3">
      <c r="A480" s="74" t="s">
        <v>8078</v>
      </c>
      <c r="B480" s="74" t="s">
        <v>8079</v>
      </c>
      <c r="C480" s="80" t="s">
        <v>1193</v>
      </c>
      <c r="D480" s="80" t="s">
        <v>1199</v>
      </c>
      <c r="E480" s="94">
        <v>2000000</v>
      </c>
      <c r="F480" s="95"/>
      <c r="G480" s="96" t="s">
        <v>8080</v>
      </c>
    </row>
    <row r="481" spans="1:7" ht="26.4" x14ac:dyDescent="0.3">
      <c r="A481" s="74" t="s">
        <v>8081</v>
      </c>
      <c r="B481" s="74" t="s">
        <v>8079</v>
      </c>
      <c r="C481" s="80" t="s">
        <v>1193</v>
      </c>
      <c r="D481" s="80" t="s">
        <v>1199</v>
      </c>
      <c r="E481" s="94">
        <v>1800000</v>
      </c>
      <c r="F481" s="95">
        <v>1000000</v>
      </c>
      <c r="G481" s="96" t="s">
        <v>8082</v>
      </c>
    </row>
    <row r="482" spans="1:7" ht="39.6" x14ac:dyDescent="0.3">
      <c r="A482" s="74" t="s">
        <v>8083</v>
      </c>
      <c r="B482" s="74" t="s">
        <v>8084</v>
      </c>
      <c r="C482" s="80" t="s">
        <v>1193</v>
      </c>
      <c r="D482" s="80" t="s">
        <v>6030</v>
      </c>
      <c r="E482" s="94">
        <v>1000000</v>
      </c>
      <c r="F482" s="95">
        <v>500000</v>
      </c>
      <c r="G482" s="96" t="s">
        <v>8085</v>
      </c>
    </row>
    <row r="483" spans="1:7" ht="52.8" x14ac:dyDescent="0.3">
      <c r="A483" s="74" t="s">
        <v>8086</v>
      </c>
      <c r="B483" s="74" t="s">
        <v>2804</v>
      </c>
      <c r="C483" s="80" t="s">
        <v>1193</v>
      </c>
      <c r="D483" s="80" t="s">
        <v>2805</v>
      </c>
      <c r="E483" s="94">
        <v>800000</v>
      </c>
      <c r="F483" s="95"/>
      <c r="G483" s="96" t="s">
        <v>8087</v>
      </c>
    </row>
    <row r="484" spans="1:7" ht="52.8" x14ac:dyDescent="0.3">
      <c r="A484" s="74" t="s">
        <v>8088</v>
      </c>
      <c r="B484" s="74" t="s">
        <v>8089</v>
      </c>
      <c r="C484" s="80" t="s">
        <v>4354</v>
      </c>
      <c r="D484" s="80" t="s">
        <v>6036</v>
      </c>
      <c r="E484" s="94">
        <v>4000000</v>
      </c>
      <c r="F484" s="95">
        <v>2500000</v>
      </c>
      <c r="G484" s="96" t="s">
        <v>8090</v>
      </c>
    </row>
    <row r="485" spans="1:7" ht="26.4" x14ac:dyDescent="0.3">
      <c r="A485" s="74" t="s">
        <v>8091</v>
      </c>
      <c r="B485" s="74" t="s">
        <v>1210</v>
      </c>
      <c r="C485" s="80" t="s">
        <v>1211</v>
      </c>
      <c r="D485" s="80" t="s">
        <v>1228</v>
      </c>
      <c r="E485" s="94">
        <v>627836</v>
      </c>
      <c r="F485" s="95"/>
      <c r="G485" s="96" t="s">
        <v>8092</v>
      </c>
    </row>
    <row r="486" spans="1:7" ht="52.8" x14ac:dyDescent="0.3">
      <c r="A486" s="74" t="s">
        <v>8093</v>
      </c>
      <c r="B486" s="74" t="s">
        <v>8094</v>
      </c>
      <c r="C486" s="80" t="s">
        <v>1211</v>
      </c>
      <c r="D486" s="80" t="s">
        <v>8095</v>
      </c>
      <c r="E486" s="94">
        <v>2000000</v>
      </c>
      <c r="F486" s="95"/>
      <c r="G486" s="96" t="s">
        <v>8096</v>
      </c>
    </row>
    <row r="487" spans="1:7" ht="52.8" x14ac:dyDescent="0.3">
      <c r="A487" s="74" t="s">
        <v>8097</v>
      </c>
      <c r="B487" s="74" t="s">
        <v>1210</v>
      </c>
      <c r="C487" s="80" t="s">
        <v>1211</v>
      </c>
      <c r="D487" s="80" t="s">
        <v>1212</v>
      </c>
      <c r="E487" s="94">
        <v>500000</v>
      </c>
      <c r="F487" s="95"/>
      <c r="G487" s="96" t="s">
        <v>8098</v>
      </c>
    </row>
    <row r="488" spans="1:7" ht="26.4" x14ac:dyDescent="0.3">
      <c r="A488" s="74" t="s">
        <v>8099</v>
      </c>
      <c r="B488" s="74" t="s">
        <v>1210</v>
      </c>
      <c r="C488" s="80" t="s">
        <v>1211</v>
      </c>
      <c r="D488" s="80" t="s">
        <v>1222</v>
      </c>
      <c r="E488" s="94">
        <v>1000000</v>
      </c>
      <c r="F488" s="95"/>
      <c r="G488" s="96" t="s">
        <v>8100</v>
      </c>
    </row>
    <row r="489" spans="1:7" ht="26.4" x14ac:dyDescent="0.3">
      <c r="A489" s="74" t="s">
        <v>8101</v>
      </c>
      <c r="B489" s="74" t="s">
        <v>1210</v>
      </c>
      <c r="C489" s="80" t="s">
        <v>1211</v>
      </c>
      <c r="D489" s="80" t="s">
        <v>495</v>
      </c>
      <c r="E489" s="94">
        <v>3685624</v>
      </c>
      <c r="F489" s="95">
        <v>3685624</v>
      </c>
      <c r="G489" s="96" t="s">
        <v>8102</v>
      </c>
    </row>
    <row r="490" spans="1:7" ht="26.4" x14ac:dyDescent="0.3">
      <c r="A490" s="74" t="s">
        <v>8103</v>
      </c>
      <c r="B490" s="74" t="s">
        <v>1210</v>
      </c>
      <c r="C490" s="80" t="s">
        <v>1211</v>
      </c>
      <c r="D490" s="80" t="s">
        <v>1212</v>
      </c>
      <c r="E490" s="94">
        <v>1334950</v>
      </c>
      <c r="F490" s="95"/>
      <c r="G490" s="96" t="s">
        <v>8104</v>
      </c>
    </row>
    <row r="491" spans="1:7" ht="66" x14ac:dyDescent="0.3">
      <c r="A491" s="74" t="s">
        <v>8105</v>
      </c>
      <c r="B491" s="74" t="s">
        <v>8106</v>
      </c>
      <c r="C491" s="80" t="s">
        <v>1211</v>
      </c>
      <c r="D491" s="80" t="s">
        <v>1237</v>
      </c>
      <c r="E491" s="94">
        <v>1362500</v>
      </c>
      <c r="F491" s="95">
        <v>1000000</v>
      </c>
      <c r="G491" s="96" t="s">
        <v>8107</v>
      </c>
    </row>
    <row r="492" spans="1:7" ht="66" x14ac:dyDescent="0.3">
      <c r="A492" s="74" t="s">
        <v>8108</v>
      </c>
      <c r="B492" s="74" t="s">
        <v>1247</v>
      </c>
      <c r="C492" s="80" t="s">
        <v>1248</v>
      </c>
      <c r="D492" s="80" t="s">
        <v>2858</v>
      </c>
      <c r="E492" s="94">
        <v>4535000</v>
      </c>
      <c r="F492" s="95">
        <v>1000000</v>
      </c>
      <c r="G492" s="96" t="s">
        <v>8109</v>
      </c>
    </row>
    <row r="493" spans="1:7" ht="52.8" x14ac:dyDescent="0.3">
      <c r="A493" s="74" t="s">
        <v>8110</v>
      </c>
      <c r="B493" s="74" t="s">
        <v>6128</v>
      </c>
      <c r="C493" s="80" t="s">
        <v>1248</v>
      </c>
      <c r="D493" s="80" t="s">
        <v>6129</v>
      </c>
      <c r="E493" s="94">
        <v>1847242</v>
      </c>
      <c r="F493" s="95"/>
      <c r="G493" s="96" t="s">
        <v>8111</v>
      </c>
    </row>
    <row r="494" spans="1:7" x14ac:dyDescent="0.3">
      <c r="A494" s="74" t="s">
        <v>8112</v>
      </c>
      <c r="B494" s="74" t="s">
        <v>8112</v>
      </c>
      <c r="C494" s="80" t="s">
        <v>1248</v>
      </c>
      <c r="D494" s="80" t="s">
        <v>6103</v>
      </c>
      <c r="E494" s="94">
        <v>785050</v>
      </c>
      <c r="F494" s="95">
        <v>500000</v>
      </c>
      <c r="G494" s="96" t="s">
        <v>8113</v>
      </c>
    </row>
    <row r="495" spans="1:7" ht="52.8" x14ac:dyDescent="0.3">
      <c r="A495" s="74" t="s">
        <v>8114</v>
      </c>
      <c r="B495" s="74" t="s">
        <v>8115</v>
      </c>
      <c r="C495" s="80" t="s">
        <v>1248</v>
      </c>
      <c r="D495" s="80" t="s">
        <v>1255</v>
      </c>
      <c r="E495" s="94">
        <v>6000000</v>
      </c>
      <c r="F495" s="95">
        <v>2000000</v>
      </c>
      <c r="G495" s="96" t="s">
        <v>8116</v>
      </c>
    </row>
    <row r="496" spans="1:7" ht="52.8" x14ac:dyDescent="0.3">
      <c r="A496" s="74" t="s">
        <v>8117</v>
      </c>
      <c r="B496" s="74" t="s">
        <v>1255</v>
      </c>
      <c r="C496" s="80" t="s">
        <v>1248</v>
      </c>
      <c r="D496" s="80" t="s">
        <v>1255</v>
      </c>
      <c r="E496" s="94">
        <v>10000000</v>
      </c>
      <c r="F496" s="95"/>
      <c r="G496" s="96" t="s">
        <v>8118</v>
      </c>
    </row>
    <row r="497" spans="1:7" ht="26.4" x14ac:dyDescent="0.3">
      <c r="A497" s="74" t="s">
        <v>8119</v>
      </c>
      <c r="B497" s="74" t="s">
        <v>8120</v>
      </c>
      <c r="C497" s="80" t="s">
        <v>1248</v>
      </c>
      <c r="D497" s="80" t="s">
        <v>1279</v>
      </c>
      <c r="E497" s="94">
        <v>7500000</v>
      </c>
      <c r="F497" s="95"/>
      <c r="G497" s="96" t="s">
        <v>8121</v>
      </c>
    </row>
    <row r="498" spans="1:7" ht="39.6" x14ac:dyDescent="0.3">
      <c r="A498" s="74" t="s">
        <v>8122</v>
      </c>
      <c r="B498" s="74" t="s">
        <v>8123</v>
      </c>
      <c r="C498" s="80" t="s">
        <v>1248</v>
      </c>
      <c r="D498" s="80" t="s">
        <v>1279</v>
      </c>
      <c r="E498" s="94">
        <v>17310000</v>
      </c>
      <c r="F498" s="95">
        <v>500000</v>
      </c>
      <c r="G498" s="96" t="s">
        <v>8124</v>
      </c>
    </row>
    <row r="499" spans="1:7" ht="52.8" x14ac:dyDescent="0.3">
      <c r="A499" s="74" t="s">
        <v>8125</v>
      </c>
      <c r="B499" s="74" t="s">
        <v>8126</v>
      </c>
      <c r="C499" s="80" t="s">
        <v>1248</v>
      </c>
      <c r="D499" s="80" t="s">
        <v>2849</v>
      </c>
      <c r="E499" s="94">
        <v>1017868</v>
      </c>
      <c r="F499" s="95">
        <v>1017868</v>
      </c>
      <c r="G499" s="96" t="s">
        <v>8127</v>
      </c>
    </row>
    <row r="500" spans="1:7" ht="39.6" x14ac:dyDescent="0.3">
      <c r="A500" s="74" t="s">
        <v>8128</v>
      </c>
      <c r="B500" s="74" t="s">
        <v>8120</v>
      </c>
      <c r="C500" s="80" t="s">
        <v>1248</v>
      </c>
      <c r="D500" s="80" t="s">
        <v>1279</v>
      </c>
      <c r="E500" s="94">
        <v>30000000</v>
      </c>
      <c r="F500" s="95">
        <v>3000000</v>
      </c>
      <c r="G500" s="96" t="s">
        <v>8129</v>
      </c>
    </row>
    <row r="501" spans="1:7" ht="52.8" x14ac:dyDescent="0.3">
      <c r="A501" s="74" t="s">
        <v>8130</v>
      </c>
      <c r="B501" s="74" t="s">
        <v>8120</v>
      </c>
      <c r="C501" s="80" t="s">
        <v>1248</v>
      </c>
      <c r="D501" s="80" t="s">
        <v>1279</v>
      </c>
      <c r="E501" s="94">
        <v>10000000</v>
      </c>
      <c r="F501" s="95">
        <v>3000000</v>
      </c>
      <c r="G501" s="96" t="s">
        <v>8131</v>
      </c>
    </row>
    <row r="502" spans="1:7" ht="39.6" x14ac:dyDescent="0.3">
      <c r="A502" s="74" t="s">
        <v>8132</v>
      </c>
      <c r="B502" s="74" t="s">
        <v>8120</v>
      </c>
      <c r="C502" s="80" t="s">
        <v>1248</v>
      </c>
      <c r="D502" s="80" t="s">
        <v>1279</v>
      </c>
      <c r="E502" s="94">
        <v>5000000</v>
      </c>
      <c r="F502" s="95">
        <v>3000000</v>
      </c>
      <c r="G502" s="96" t="s">
        <v>8133</v>
      </c>
    </row>
    <row r="503" spans="1:7" ht="52.8" x14ac:dyDescent="0.3">
      <c r="A503" s="74" t="s">
        <v>8134</v>
      </c>
      <c r="B503" s="74" t="s">
        <v>6126</v>
      </c>
      <c r="C503" s="80" t="s">
        <v>1248</v>
      </c>
      <c r="D503" s="80" t="s">
        <v>6126</v>
      </c>
      <c r="E503" s="94">
        <v>5000000</v>
      </c>
      <c r="F503" s="95">
        <v>2500000</v>
      </c>
      <c r="G503" s="96" t="s">
        <v>8135</v>
      </c>
    </row>
    <row r="504" spans="1:7" ht="39.6" x14ac:dyDescent="0.3">
      <c r="A504" s="74" t="s">
        <v>8136</v>
      </c>
      <c r="B504" s="74" t="s">
        <v>2928</v>
      </c>
      <c r="C504" s="80" t="s">
        <v>1248</v>
      </c>
      <c r="D504" s="80" t="s">
        <v>6090</v>
      </c>
      <c r="E504" s="94">
        <v>500000</v>
      </c>
      <c r="F504" s="95">
        <v>500000</v>
      </c>
      <c r="G504" s="96" t="s">
        <v>8137</v>
      </c>
    </row>
    <row r="505" spans="1:7" ht="52.8" x14ac:dyDescent="0.3">
      <c r="A505" s="74" t="s">
        <v>8138</v>
      </c>
      <c r="B505" s="74" t="s">
        <v>8139</v>
      </c>
      <c r="C505" s="80" t="s">
        <v>1248</v>
      </c>
      <c r="D505" s="80" t="s">
        <v>2845</v>
      </c>
      <c r="E505" s="94">
        <v>5000000</v>
      </c>
      <c r="F505" s="95">
        <v>500000</v>
      </c>
      <c r="G505" s="96" t="s">
        <v>8140</v>
      </c>
    </row>
    <row r="506" spans="1:7" ht="26.4" x14ac:dyDescent="0.3">
      <c r="A506" s="74" t="s">
        <v>8141</v>
      </c>
      <c r="B506" s="74" t="s">
        <v>8139</v>
      </c>
      <c r="C506" s="80" t="s">
        <v>1248</v>
      </c>
      <c r="D506" s="80" t="s">
        <v>2845</v>
      </c>
      <c r="E506" s="94">
        <v>1000000</v>
      </c>
      <c r="F506" s="95"/>
      <c r="G506" s="96" t="s">
        <v>8142</v>
      </c>
    </row>
    <row r="507" spans="1:7" ht="52.8" x14ac:dyDescent="0.3">
      <c r="A507" s="74" t="s">
        <v>8143</v>
      </c>
      <c r="B507" s="74" t="s">
        <v>8144</v>
      </c>
      <c r="C507" s="80" t="s">
        <v>1248</v>
      </c>
      <c r="D507" s="80" t="s">
        <v>6072</v>
      </c>
      <c r="E507" s="94">
        <v>1547646</v>
      </c>
      <c r="F507" s="95">
        <v>1547646</v>
      </c>
      <c r="G507" s="96" t="s">
        <v>8145</v>
      </c>
    </row>
    <row r="508" spans="1:7" ht="39.6" x14ac:dyDescent="0.3">
      <c r="A508" s="74" t="s">
        <v>8146</v>
      </c>
      <c r="B508" s="74" t="s">
        <v>8147</v>
      </c>
      <c r="C508" s="80" t="s">
        <v>1248</v>
      </c>
      <c r="D508" s="80" t="s">
        <v>1255</v>
      </c>
      <c r="E508" s="94">
        <v>10000000</v>
      </c>
      <c r="F508" s="95"/>
      <c r="G508" s="96" t="s">
        <v>8148</v>
      </c>
    </row>
    <row r="509" spans="1:7" ht="66" x14ac:dyDescent="0.3">
      <c r="A509" s="74" t="s">
        <v>8149</v>
      </c>
      <c r="B509" s="74" t="s">
        <v>8150</v>
      </c>
      <c r="C509" s="80" t="s">
        <v>1248</v>
      </c>
      <c r="D509" s="80" t="s">
        <v>6106</v>
      </c>
      <c r="E509" s="94">
        <v>1500000</v>
      </c>
      <c r="F509" s="95"/>
      <c r="G509" s="96" t="s">
        <v>8151</v>
      </c>
    </row>
    <row r="510" spans="1:7" ht="66" x14ac:dyDescent="0.3">
      <c r="A510" s="74" t="s">
        <v>8152</v>
      </c>
      <c r="B510" s="74" t="s">
        <v>8153</v>
      </c>
      <c r="C510" s="80" t="s">
        <v>1248</v>
      </c>
      <c r="D510" s="80" t="s">
        <v>6106</v>
      </c>
      <c r="E510" s="94">
        <v>6000000</v>
      </c>
      <c r="F510" s="95">
        <v>1250000</v>
      </c>
      <c r="G510" s="96" t="s">
        <v>8154</v>
      </c>
    </row>
    <row r="511" spans="1:7" ht="52.8" x14ac:dyDescent="0.3">
      <c r="A511" s="74" t="s">
        <v>8155</v>
      </c>
      <c r="B511" s="74" t="s">
        <v>8156</v>
      </c>
      <c r="C511" s="80" t="s">
        <v>1248</v>
      </c>
      <c r="D511" s="80" t="s">
        <v>8157</v>
      </c>
      <c r="E511" s="94">
        <v>2500000</v>
      </c>
      <c r="F511" s="95">
        <v>1975000</v>
      </c>
      <c r="G511" s="96" t="s">
        <v>8158</v>
      </c>
    </row>
    <row r="512" spans="1:7" ht="52.8" x14ac:dyDescent="0.3">
      <c r="A512" s="74" t="s">
        <v>8159</v>
      </c>
      <c r="B512" s="74" t="s">
        <v>8160</v>
      </c>
      <c r="C512" s="80" t="s">
        <v>1248</v>
      </c>
      <c r="D512" s="80" t="s">
        <v>6099</v>
      </c>
      <c r="E512" s="94">
        <v>850000</v>
      </c>
      <c r="F512" s="95">
        <v>850000</v>
      </c>
      <c r="G512" s="96" t="s">
        <v>8161</v>
      </c>
    </row>
    <row r="513" spans="1:7" ht="52.8" x14ac:dyDescent="0.3">
      <c r="A513" s="74" t="s">
        <v>8162</v>
      </c>
      <c r="B513" s="74" t="s">
        <v>8120</v>
      </c>
      <c r="C513" s="80" t="s">
        <v>1248</v>
      </c>
      <c r="D513" s="80" t="s">
        <v>1279</v>
      </c>
      <c r="E513" s="94">
        <v>8000000</v>
      </c>
      <c r="F513" s="95">
        <v>2000000</v>
      </c>
      <c r="G513" s="96" t="s">
        <v>8163</v>
      </c>
    </row>
    <row r="514" spans="1:7" ht="52.8" x14ac:dyDescent="0.3">
      <c r="A514" s="74" t="s">
        <v>8164</v>
      </c>
      <c r="B514" s="74" t="s">
        <v>6109</v>
      </c>
      <c r="C514" s="80" t="s">
        <v>1248</v>
      </c>
      <c r="D514" s="80" t="s">
        <v>6109</v>
      </c>
      <c r="E514" s="94">
        <v>2594195</v>
      </c>
      <c r="F514" s="95">
        <v>1250000</v>
      </c>
      <c r="G514" s="96" t="s">
        <v>8165</v>
      </c>
    </row>
    <row r="515" spans="1:7" ht="26.4" x14ac:dyDescent="0.3">
      <c r="A515" s="74" t="s">
        <v>8166</v>
      </c>
      <c r="B515" s="74" t="s">
        <v>8167</v>
      </c>
      <c r="C515" s="80" t="s">
        <v>1248</v>
      </c>
      <c r="D515" s="80" t="s">
        <v>1255</v>
      </c>
      <c r="E515" s="94">
        <v>679500</v>
      </c>
      <c r="F515" s="95">
        <v>500000</v>
      </c>
      <c r="G515" s="96" t="s">
        <v>8168</v>
      </c>
    </row>
    <row r="516" spans="1:7" ht="39.6" x14ac:dyDescent="0.3">
      <c r="A516" s="74" t="s">
        <v>8169</v>
      </c>
      <c r="B516" s="74" t="s">
        <v>8170</v>
      </c>
      <c r="C516" s="80" t="s">
        <v>1248</v>
      </c>
      <c r="D516" s="80" t="s">
        <v>1255</v>
      </c>
      <c r="E516" s="94">
        <v>2000000</v>
      </c>
      <c r="F516" s="95">
        <v>1000000</v>
      </c>
      <c r="G516" s="96" t="s">
        <v>8171</v>
      </c>
    </row>
    <row r="517" spans="1:7" ht="39.6" x14ac:dyDescent="0.3">
      <c r="A517" s="74" t="s">
        <v>8172</v>
      </c>
      <c r="B517" s="74" t="s">
        <v>8173</v>
      </c>
      <c r="C517" s="80" t="s">
        <v>1248</v>
      </c>
      <c r="D517" s="80" t="s">
        <v>6106</v>
      </c>
      <c r="E517" s="94">
        <v>5000000</v>
      </c>
      <c r="F517" s="95">
        <v>1325000</v>
      </c>
      <c r="G517" s="96" t="s">
        <v>8174</v>
      </c>
    </row>
    <row r="518" spans="1:7" ht="39.6" x14ac:dyDescent="0.3">
      <c r="A518" s="74" t="s">
        <v>8175</v>
      </c>
      <c r="B518" s="74" t="s">
        <v>8176</v>
      </c>
      <c r="C518" s="80" t="s">
        <v>1248</v>
      </c>
      <c r="D518" s="80" t="s">
        <v>1279</v>
      </c>
      <c r="E518" s="94">
        <v>500000</v>
      </c>
      <c r="F518" s="95">
        <v>500000</v>
      </c>
      <c r="G518" s="96" t="s">
        <v>8177</v>
      </c>
    </row>
    <row r="519" spans="1:7" ht="52.8" x14ac:dyDescent="0.3">
      <c r="A519" s="74" t="s">
        <v>8178</v>
      </c>
      <c r="B519" s="74" t="s">
        <v>1314</v>
      </c>
      <c r="C519" s="80" t="s">
        <v>1248</v>
      </c>
      <c r="D519" s="80" t="s">
        <v>1314</v>
      </c>
      <c r="E519" s="94">
        <v>2000000</v>
      </c>
      <c r="F519" s="95">
        <v>1000000</v>
      </c>
      <c r="G519" s="96" t="s">
        <v>8179</v>
      </c>
    </row>
    <row r="520" spans="1:7" ht="52.8" x14ac:dyDescent="0.3">
      <c r="A520" s="74" t="s">
        <v>8180</v>
      </c>
      <c r="B520" s="74" t="s">
        <v>8181</v>
      </c>
      <c r="C520" s="80" t="s">
        <v>1248</v>
      </c>
      <c r="D520" s="80" t="s">
        <v>8182</v>
      </c>
      <c r="E520" s="94">
        <v>910200</v>
      </c>
      <c r="F520" s="95"/>
      <c r="G520" s="96" t="s">
        <v>8183</v>
      </c>
    </row>
    <row r="521" spans="1:7" ht="26.4" x14ac:dyDescent="0.3">
      <c r="A521" s="74" t="s">
        <v>8184</v>
      </c>
      <c r="B521" s="74" t="s">
        <v>8185</v>
      </c>
      <c r="C521" s="80" t="s">
        <v>1248</v>
      </c>
      <c r="D521" s="80" t="s">
        <v>1314</v>
      </c>
      <c r="E521" s="94">
        <v>8000000</v>
      </c>
      <c r="F521" s="95"/>
      <c r="G521" s="96" t="s">
        <v>8186</v>
      </c>
    </row>
    <row r="522" spans="1:7" ht="39.6" x14ac:dyDescent="0.3">
      <c r="A522" s="74" t="s">
        <v>8187</v>
      </c>
      <c r="B522" s="74" t="s">
        <v>8185</v>
      </c>
      <c r="C522" s="80" t="s">
        <v>1248</v>
      </c>
      <c r="D522" s="80" t="s">
        <v>6103</v>
      </c>
      <c r="E522" s="94">
        <v>1500000</v>
      </c>
      <c r="F522" s="95">
        <v>1500000</v>
      </c>
      <c r="G522" s="96" t="s">
        <v>8188</v>
      </c>
    </row>
    <row r="523" spans="1:7" ht="66" x14ac:dyDescent="0.3">
      <c r="A523" s="74" t="s">
        <v>8189</v>
      </c>
      <c r="B523" s="74" t="s">
        <v>8190</v>
      </c>
      <c r="C523" s="80" t="s">
        <v>1248</v>
      </c>
      <c r="D523" s="80" t="s">
        <v>8157</v>
      </c>
      <c r="E523" s="94">
        <v>6000000</v>
      </c>
      <c r="F523" s="95">
        <v>5750000</v>
      </c>
      <c r="G523" s="96" t="s">
        <v>8191</v>
      </c>
    </row>
    <row r="524" spans="1:7" ht="52.8" x14ac:dyDescent="0.3">
      <c r="A524" s="74" t="s">
        <v>8192</v>
      </c>
      <c r="B524" s="74" t="s">
        <v>8193</v>
      </c>
      <c r="C524" s="80" t="s">
        <v>1248</v>
      </c>
      <c r="D524" s="80" t="s">
        <v>8194</v>
      </c>
      <c r="E524" s="94">
        <v>3000000</v>
      </c>
      <c r="F524" s="95">
        <v>2500000</v>
      </c>
      <c r="G524" s="96" t="s">
        <v>8195</v>
      </c>
    </row>
    <row r="525" spans="1:7" ht="66" x14ac:dyDescent="0.3">
      <c r="A525" s="74" t="s">
        <v>8196</v>
      </c>
      <c r="B525" s="74" t="s">
        <v>8197</v>
      </c>
      <c r="C525" s="80" t="s">
        <v>1248</v>
      </c>
      <c r="D525" s="80" t="s">
        <v>8198</v>
      </c>
      <c r="E525" s="94">
        <v>3446875</v>
      </c>
      <c r="F525" s="95">
        <f>1000000+2446875</f>
        <v>3446875</v>
      </c>
      <c r="G525" s="96" t="s">
        <v>8199</v>
      </c>
    </row>
    <row r="526" spans="1:7" ht="39.6" x14ac:dyDescent="0.3">
      <c r="A526" s="74" t="s">
        <v>8200</v>
      </c>
      <c r="B526" s="74" t="s">
        <v>6118</v>
      </c>
      <c r="C526" s="80" t="s">
        <v>1248</v>
      </c>
      <c r="D526" s="80" t="s">
        <v>2845</v>
      </c>
      <c r="E526" s="94">
        <v>5000000</v>
      </c>
      <c r="F526" s="95">
        <v>3000000</v>
      </c>
      <c r="G526" s="96" t="s">
        <v>8201</v>
      </c>
    </row>
    <row r="527" spans="1:7" ht="52.8" x14ac:dyDescent="0.3">
      <c r="A527" s="74" t="s">
        <v>8202</v>
      </c>
      <c r="B527" s="74" t="s">
        <v>8203</v>
      </c>
      <c r="C527" s="80" t="s">
        <v>1248</v>
      </c>
      <c r="D527" s="80" t="s">
        <v>2849</v>
      </c>
      <c r="E527" s="94">
        <v>1180904</v>
      </c>
      <c r="F527" s="95"/>
      <c r="G527" s="96" t="s">
        <v>8204</v>
      </c>
    </row>
    <row r="528" spans="1:7" ht="52.8" x14ac:dyDescent="0.3">
      <c r="A528" s="74" t="s">
        <v>8205</v>
      </c>
      <c r="B528" s="74" t="s">
        <v>6122</v>
      </c>
      <c r="C528" s="80" t="s">
        <v>1248</v>
      </c>
      <c r="D528" s="80" t="s">
        <v>6122</v>
      </c>
      <c r="E528" s="94">
        <v>1000000</v>
      </c>
      <c r="F528" s="95">
        <v>1000000</v>
      </c>
      <c r="G528" s="96" t="s">
        <v>8206</v>
      </c>
    </row>
    <row r="529" spans="1:7" ht="26.4" x14ac:dyDescent="0.3">
      <c r="A529" s="74" t="s">
        <v>8207</v>
      </c>
      <c r="B529" s="74" t="s">
        <v>8208</v>
      </c>
      <c r="C529" s="80" t="s">
        <v>1248</v>
      </c>
      <c r="D529" s="80" t="s">
        <v>6109</v>
      </c>
      <c r="E529" s="94">
        <v>1000000</v>
      </c>
      <c r="F529" s="95">
        <v>1000000</v>
      </c>
      <c r="G529" s="96" t="s">
        <v>8209</v>
      </c>
    </row>
    <row r="530" spans="1:7" ht="52.8" x14ac:dyDescent="0.3">
      <c r="A530" s="74" t="s">
        <v>8210</v>
      </c>
      <c r="B530" s="74" t="s">
        <v>8211</v>
      </c>
      <c r="C530" s="80" t="s">
        <v>1248</v>
      </c>
      <c r="D530" s="80" t="s">
        <v>6103</v>
      </c>
      <c r="E530" s="94">
        <v>1250000</v>
      </c>
      <c r="F530" s="95">
        <v>500000</v>
      </c>
      <c r="G530" s="96" t="s">
        <v>8212</v>
      </c>
    </row>
    <row r="531" spans="1:7" ht="26.4" x14ac:dyDescent="0.3">
      <c r="A531" s="74" t="s">
        <v>8213</v>
      </c>
      <c r="B531" s="74" t="s">
        <v>8185</v>
      </c>
      <c r="C531" s="80" t="s">
        <v>1248</v>
      </c>
      <c r="D531" s="80" t="s">
        <v>6103</v>
      </c>
      <c r="E531" s="94">
        <v>1937250</v>
      </c>
      <c r="F531" s="95"/>
      <c r="G531" s="96" t="s">
        <v>8214</v>
      </c>
    </row>
    <row r="532" spans="1:7" ht="52.8" x14ac:dyDescent="0.3">
      <c r="A532" s="74" t="s">
        <v>8215</v>
      </c>
      <c r="B532" s="74" t="s">
        <v>8216</v>
      </c>
      <c r="C532" s="80" t="s">
        <v>1248</v>
      </c>
      <c r="D532" s="80" t="s">
        <v>8194</v>
      </c>
      <c r="E532" s="94">
        <v>3000000</v>
      </c>
      <c r="F532" s="95">
        <v>2000000</v>
      </c>
      <c r="G532" s="96" t="s">
        <v>8217</v>
      </c>
    </row>
    <row r="533" spans="1:7" ht="26.4" x14ac:dyDescent="0.3">
      <c r="A533" s="74" t="s">
        <v>8218</v>
      </c>
      <c r="B533" s="74" t="s">
        <v>8219</v>
      </c>
      <c r="C533" s="80" t="s">
        <v>1248</v>
      </c>
      <c r="D533" s="80" t="s">
        <v>1279</v>
      </c>
      <c r="E533" s="94">
        <v>1300000</v>
      </c>
      <c r="F533" s="95"/>
      <c r="G533" s="96" t="s">
        <v>8220</v>
      </c>
    </row>
    <row r="534" spans="1:7" ht="52.8" x14ac:dyDescent="0.3">
      <c r="A534" s="74" t="s">
        <v>8221</v>
      </c>
      <c r="B534" s="74" t="s">
        <v>1310</v>
      </c>
      <c r="C534" s="80" t="s">
        <v>1248</v>
      </c>
      <c r="D534" s="80" t="s">
        <v>1310</v>
      </c>
      <c r="E534" s="94">
        <v>10000000</v>
      </c>
      <c r="F534" s="95">
        <v>4500000</v>
      </c>
      <c r="G534" s="96" t="s">
        <v>8222</v>
      </c>
    </row>
    <row r="535" spans="1:7" ht="66" x14ac:dyDescent="0.3">
      <c r="A535" s="74" t="s">
        <v>8223</v>
      </c>
      <c r="B535" s="74" t="s">
        <v>1293</v>
      </c>
      <c r="C535" s="80" t="s">
        <v>1248</v>
      </c>
      <c r="D535" s="80" t="s">
        <v>1293</v>
      </c>
      <c r="E535" s="94">
        <v>7000000</v>
      </c>
      <c r="F535" s="95">
        <v>2850000</v>
      </c>
      <c r="G535" s="96" t="s">
        <v>8224</v>
      </c>
    </row>
    <row r="536" spans="1:7" ht="66" x14ac:dyDescent="0.3">
      <c r="A536" s="74" t="s">
        <v>8225</v>
      </c>
      <c r="B536" s="74" t="s">
        <v>8226</v>
      </c>
      <c r="C536" s="80" t="s">
        <v>1248</v>
      </c>
      <c r="D536" s="80" t="s">
        <v>8227</v>
      </c>
      <c r="E536" s="94">
        <v>4000000</v>
      </c>
      <c r="F536" s="95">
        <v>2000000</v>
      </c>
      <c r="G536" s="96" t="s">
        <v>8228</v>
      </c>
    </row>
    <row r="537" spans="1:7" ht="66" x14ac:dyDescent="0.3">
      <c r="A537" s="74" t="s">
        <v>8229</v>
      </c>
      <c r="B537" s="74" t="s">
        <v>8229</v>
      </c>
      <c r="C537" s="80" t="s">
        <v>2878</v>
      </c>
      <c r="D537" s="80" t="s">
        <v>8230</v>
      </c>
      <c r="E537" s="94">
        <v>4300000</v>
      </c>
      <c r="F537" s="95">
        <v>1000000</v>
      </c>
      <c r="G537" s="96" t="s">
        <v>8231</v>
      </c>
    </row>
    <row r="538" spans="1:7" ht="39.6" x14ac:dyDescent="0.3">
      <c r="A538" s="74" t="s">
        <v>8232</v>
      </c>
      <c r="B538" s="74" t="s">
        <v>8233</v>
      </c>
      <c r="C538" s="80" t="s">
        <v>2878</v>
      </c>
      <c r="D538" s="80" t="s">
        <v>8230</v>
      </c>
      <c r="E538" s="94">
        <v>1750000</v>
      </c>
      <c r="F538" s="95"/>
      <c r="G538" s="96" t="s">
        <v>8234</v>
      </c>
    </row>
    <row r="539" spans="1:7" ht="26.4" x14ac:dyDescent="0.3">
      <c r="A539" s="74" t="s">
        <v>8235</v>
      </c>
      <c r="B539" s="74" t="s">
        <v>2882</v>
      </c>
      <c r="C539" s="80" t="s">
        <v>1325</v>
      </c>
      <c r="D539" s="80" t="s">
        <v>1348</v>
      </c>
      <c r="E539" s="94">
        <v>3000000</v>
      </c>
      <c r="F539" s="95"/>
      <c r="G539" s="96" t="s">
        <v>8236</v>
      </c>
    </row>
    <row r="540" spans="1:7" ht="52.8" x14ac:dyDescent="0.3">
      <c r="A540" s="74" t="s">
        <v>8237</v>
      </c>
      <c r="B540" s="74" t="s">
        <v>2882</v>
      </c>
      <c r="C540" s="80" t="s">
        <v>1325</v>
      </c>
      <c r="D540" s="80" t="s">
        <v>1348</v>
      </c>
      <c r="E540" s="94">
        <v>8000000</v>
      </c>
      <c r="F540" s="95">
        <v>7000000</v>
      </c>
      <c r="G540" s="96" t="s">
        <v>8238</v>
      </c>
    </row>
    <row r="541" spans="1:7" ht="79.2" x14ac:dyDescent="0.3">
      <c r="A541" s="74" t="s">
        <v>8239</v>
      </c>
      <c r="B541" s="74" t="s">
        <v>7537</v>
      </c>
      <c r="C541" s="80" t="s">
        <v>1325</v>
      </c>
      <c r="D541" s="80" t="s">
        <v>4470</v>
      </c>
      <c r="E541" s="94">
        <v>7000000</v>
      </c>
      <c r="F541" s="95"/>
      <c r="G541" s="96" t="s">
        <v>8240</v>
      </c>
    </row>
    <row r="542" spans="1:7" ht="79.2" x14ac:dyDescent="0.3">
      <c r="A542" s="74" t="s">
        <v>8241</v>
      </c>
      <c r="B542" s="74" t="s">
        <v>7537</v>
      </c>
      <c r="C542" s="80" t="s">
        <v>1325</v>
      </c>
      <c r="D542" s="80" t="s">
        <v>4470</v>
      </c>
      <c r="E542" s="94">
        <v>7000000</v>
      </c>
      <c r="F542" s="95"/>
      <c r="G542" s="96" t="s">
        <v>8242</v>
      </c>
    </row>
    <row r="543" spans="1:7" ht="52.8" x14ac:dyDescent="0.3">
      <c r="A543" s="74" t="s">
        <v>8243</v>
      </c>
      <c r="B543" s="74" t="s">
        <v>8244</v>
      </c>
      <c r="C543" s="80" t="s">
        <v>1325</v>
      </c>
      <c r="D543" s="80" t="s">
        <v>1348</v>
      </c>
      <c r="E543" s="94">
        <v>1000000</v>
      </c>
      <c r="F543" s="95"/>
      <c r="G543" s="96" t="s">
        <v>8245</v>
      </c>
    </row>
    <row r="544" spans="1:7" ht="52.8" x14ac:dyDescent="0.3">
      <c r="A544" s="74" t="s">
        <v>8246</v>
      </c>
      <c r="B544" s="74" t="s">
        <v>8247</v>
      </c>
      <c r="C544" s="80" t="s">
        <v>1325</v>
      </c>
      <c r="D544" s="80" t="s">
        <v>1326</v>
      </c>
      <c r="E544" s="94">
        <v>750000</v>
      </c>
      <c r="F544" s="95"/>
      <c r="G544" s="96" t="s">
        <v>8248</v>
      </c>
    </row>
    <row r="545" spans="1:7" ht="39.6" x14ac:dyDescent="0.3">
      <c r="A545" s="74" t="s">
        <v>6171</v>
      </c>
      <c r="B545" s="74" t="s">
        <v>6172</v>
      </c>
      <c r="C545" s="80" t="s">
        <v>1325</v>
      </c>
      <c r="D545" s="80" t="s">
        <v>1326</v>
      </c>
      <c r="E545" s="94">
        <v>5400000</v>
      </c>
      <c r="F545" s="95"/>
      <c r="G545" s="96" t="s">
        <v>8249</v>
      </c>
    </row>
    <row r="546" spans="1:7" ht="39.6" x14ac:dyDescent="0.3">
      <c r="A546" s="74" t="s">
        <v>8250</v>
      </c>
      <c r="B546" s="74" t="s">
        <v>8251</v>
      </c>
      <c r="C546" s="80" t="s">
        <v>1325</v>
      </c>
      <c r="D546" s="80" t="s">
        <v>8252</v>
      </c>
      <c r="E546" s="94">
        <v>750000</v>
      </c>
      <c r="F546" s="95"/>
      <c r="G546" s="96" t="s">
        <v>8253</v>
      </c>
    </row>
    <row r="547" spans="1:7" ht="26.4" x14ac:dyDescent="0.3">
      <c r="A547" s="74" t="s">
        <v>8254</v>
      </c>
      <c r="B547" s="74" t="s">
        <v>6159</v>
      </c>
      <c r="C547" s="80" t="s">
        <v>1325</v>
      </c>
      <c r="D547" s="80" t="s">
        <v>1326</v>
      </c>
      <c r="E547" s="94">
        <v>5000000</v>
      </c>
      <c r="F547" s="95">
        <v>3000000</v>
      </c>
      <c r="G547" s="96" t="s">
        <v>8255</v>
      </c>
    </row>
    <row r="548" spans="1:7" ht="39.6" x14ac:dyDescent="0.3">
      <c r="A548" s="74" t="s">
        <v>8256</v>
      </c>
      <c r="B548" s="74" t="s">
        <v>1362</v>
      </c>
      <c r="C548" s="80" t="s">
        <v>1325</v>
      </c>
      <c r="D548" s="80" t="s">
        <v>8257</v>
      </c>
      <c r="E548" s="94">
        <v>3500000</v>
      </c>
      <c r="F548" s="95"/>
      <c r="G548" s="96" t="s">
        <v>8258</v>
      </c>
    </row>
    <row r="549" spans="1:7" ht="52.8" x14ac:dyDescent="0.3">
      <c r="A549" s="74" t="s">
        <v>8259</v>
      </c>
      <c r="B549" s="74" t="s">
        <v>8260</v>
      </c>
      <c r="C549" s="80" t="s">
        <v>1325</v>
      </c>
      <c r="D549" s="80" t="s">
        <v>1326</v>
      </c>
      <c r="E549" s="94">
        <v>350000</v>
      </c>
      <c r="F549" s="95">
        <v>350000</v>
      </c>
      <c r="G549" s="96" t="s">
        <v>8261</v>
      </c>
    </row>
    <row r="550" spans="1:7" ht="66" x14ac:dyDescent="0.3">
      <c r="A550" s="74" t="s">
        <v>8262</v>
      </c>
      <c r="B550" s="74" t="s">
        <v>1336</v>
      </c>
      <c r="C550" s="80" t="s">
        <v>1325</v>
      </c>
      <c r="D550" s="80" t="s">
        <v>1336</v>
      </c>
      <c r="E550" s="94">
        <v>1500000</v>
      </c>
      <c r="F550" s="95">
        <v>1500000</v>
      </c>
      <c r="G550" s="96" t="s">
        <v>8263</v>
      </c>
    </row>
    <row r="551" spans="1:7" ht="26.4" x14ac:dyDescent="0.3">
      <c r="A551" s="74" t="s">
        <v>8264</v>
      </c>
      <c r="B551" s="74" t="s">
        <v>8265</v>
      </c>
      <c r="C551" s="80" t="s">
        <v>1325</v>
      </c>
      <c r="D551" s="80" t="s">
        <v>1348</v>
      </c>
      <c r="E551" s="94">
        <v>1100000</v>
      </c>
      <c r="F551" s="95">
        <v>1100000</v>
      </c>
      <c r="G551" s="96" t="s">
        <v>8266</v>
      </c>
    </row>
    <row r="552" spans="1:7" ht="52.8" x14ac:dyDescent="0.3">
      <c r="A552" s="74" t="s">
        <v>8267</v>
      </c>
      <c r="B552" s="74" t="s">
        <v>8268</v>
      </c>
      <c r="C552" s="80" t="s">
        <v>1325</v>
      </c>
      <c r="D552" s="80" t="s">
        <v>1097</v>
      </c>
      <c r="E552" s="94">
        <v>10000000</v>
      </c>
      <c r="F552" s="95">
        <v>2500000</v>
      </c>
      <c r="G552" s="96" t="s">
        <v>8269</v>
      </c>
    </row>
    <row r="553" spans="1:7" ht="66" x14ac:dyDescent="0.3">
      <c r="A553" s="74" t="s">
        <v>8270</v>
      </c>
      <c r="B553" s="74" t="s">
        <v>8271</v>
      </c>
      <c r="C553" s="80" t="s">
        <v>1325</v>
      </c>
      <c r="D553" s="80" t="s">
        <v>1326</v>
      </c>
      <c r="E553" s="94">
        <v>8000000</v>
      </c>
      <c r="F553" s="95">
        <v>3500000</v>
      </c>
      <c r="G553" s="96" t="s">
        <v>8272</v>
      </c>
    </row>
    <row r="554" spans="1:7" ht="52.8" x14ac:dyDescent="0.3">
      <c r="A554" s="74" t="s">
        <v>8273</v>
      </c>
      <c r="B554" s="74" t="s">
        <v>8274</v>
      </c>
      <c r="C554" s="80" t="s">
        <v>1325</v>
      </c>
      <c r="D554" s="80" t="s">
        <v>8274</v>
      </c>
      <c r="E554" s="94">
        <v>3000000</v>
      </c>
      <c r="F554" s="95"/>
      <c r="G554" s="96" t="s">
        <v>8275</v>
      </c>
    </row>
    <row r="555" spans="1:7" ht="39.6" x14ac:dyDescent="0.3">
      <c r="A555" s="74" t="s">
        <v>8276</v>
      </c>
      <c r="B555" s="74" t="s">
        <v>8277</v>
      </c>
      <c r="C555" s="80" t="s">
        <v>1325</v>
      </c>
      <c r="D555" s="80" t="s">
        <v>8278</v>
      </c>
      <c r="E555" s="94">
        <v>2000000</v>
      </c>
      <c r="F555" s="95">
        <v>500000</v>
      </c>
      <c r="G555" s="96" t="s">
        <v>8279</v>
      </c>
    </row>
    <row r="556" spans="1:7" ht="79.2" x14ac:dyDescent="0.3">
      <c r="A556" s="74" t="s">
        <v>8280</v>
      </c>
      <c r="B556" s="74" t="s">
        <v>4470</v>
      </c>
      <c r="C556" s="80" t="s">
        <v>1325</v>
      </c>
      <c r="D556" s="80" t="s">
        <v>4470</v>
      </c>
      <c r="E556" s="94">
        <v>544000</v>
      </c>
      <c r="F556" s="95"/>
      <c r="G556" s="96" t="s">
        <v>8281</v>
      </c>
    </row>
    <row r="557" spans="1:7" ht="52.8" x14ac:dyDescent="0.3">
      <c r="A557" s="74" t="s">
        <v>8282</v>
      </c>
      <c r="B557" s="74" t="s">
        <v>8283</v>
      </c>
      <c r="C557" s="80" t="s">
        <v>1325</v>
      </c>
      <c r="D557" s="80" t="s">
        <v>1348</v>
      </c>
      <c r="E557" s="94">
        <v>2000000</v>
      </c>
      <c r="F557" s="95">
        <v>500000</v>
      </c>
      <c r="G557" s="96" t="s">
        <v>8284</v>
      </c>
    </row>
    <row r="558" spans="1:7" ht="39.6" x14ac:dyDescent="0.3">
      <c r="A558" s="74" t="s">
        <v>8285</v>
      </c>
      <c r="B558" s="74" t="s">
        <v>6159</v>
      </c>
      <c r="C558" s="80" t="s">
        <v>1325</v>
      </c>
      <c r="D558" s="80" t="s">
        <v>1348</v>
      </c>
      <c r="E558" s="94">
        <v>6000000</v>
      </c>
      <c r="F558" s="95">
        <v>5500000</v>
      </c>
      <c r="G558" s="96" t="s">
        <v>8286</v>
      </c>
    </row>
    <row r="559" spans="1:7" ht="39.6" x14ac:dyDescent="0.3">
      <c r="A559" s="74" t="s">
        <v>8287</v>
      </c>
      <c r="B559" s="74" t="s">
        <v>8288</v>
      </c>
      <c r="C559" s="80" t="s">
        <v>1325</v>
      </c>
      <c r="D559" s="80" t="s">
        <v>4470</v>
      </c>
      <c r="E559" s="94">
        <v>4314737</v>
      </c>
      <c r="F559" s="95">
        <v>4314737</v>
      </c>
      <c r="G559" s="96" t="s">
        <v>8289</v>
      </c>
    </row>
    <row r="560" spans="1:7" ht="66" x14ac:dyDescent="0.3">
      <c r="A560" s="74" t="s">
        <v>8290</v>
      </c>
      <c r="B560" s="74" t="s">
        <v>8291</v>
      </c>
      <c r="C560" s="80" t="s">
        <v>1325</v>
      </c>
      <c r="D560" s="80" t="s">
        <v>2899</v>
      </c>
      <c r="E560" s="94">
        <v>3000000</v>
      </c>
      <c r="F560" s="95">
        <v>500000</v>
      </c>
      <c r="G560" s="96" t="s">
        <v>8292</v>
      </c>
    </row>
    <row r="561" spans="1:7" ht="39.6" x14ac:dyDescent="0.3">
      <c r="A561" s="74" t="s">
        <v>8293</v>
      </c>
      <c r="B561" s="74" t="s">
        <v>8294</v>
      </c>
      <c r="C561" s="80" t="s">
        <v>1325</v>
      </c>
      <c r="D561" s="80" t="s">
        <v>1326</v>
      </c>
      <c r="E561" s="94">
        <v>3000000</v>
      </c>
      <c r="F561" s="95">
        <v>1500000</v>
      </c>
      <c r="G561" s="96" t="s">
        <v>8295</v>
      </c>
    </row>
    <row r="562" spans="1:7" ht="52.8" x14ac:dyDescent="0.3">
      <c r="A562" s="74" t="s">
        <v>8296</v>
      </c>
      <c r="B562" s="74" t="s">
        <v>2877</v>
      </c>
      <c r="C562" s="80" t="s">
        <v>2903</v>
      </c>
      <c r="D562" s="80" t="s">
        <v>6189</v>
      </c>
      <c r="E562" s="94">
        <v>5000000</v>
      </c>
      <c r="F562" s="95">
        <v>2000000</v>
      </c>
      <c r="G562" s="96" t="s">
        <v>8297</v>
      </c>
    </row>
    <row r="563" spans="1:7" ht="26.4" x14ac:dyDescent="0.3">
      <c r="A563" s="74" t="s">
        <v>8298</v>
      </c>
      <c r="B563" s="74" t="s">
        <v>6200</v>
      </c>
      <c r="C563" s="80" t="s">
        <v>1367</v>
      </c>
      <c r="D563" s="80" t="s">
        <v>495</v>
      </c>
      <c r="E563" s="94">
        <v>3000000</v>
      </c>
      <c r="F563" s="95">
        <v>3000000</v>
      </c>
      <c r="G563" s="96" t="s">
        <v>8299</v>
      </c>
    </row>
    <row r="564" spans="1:7" ht="39.6" x14ac:dyDescent="0.3">
      <c r="A564" s="74" t="s">
        <v>8300</v>
      </c>
      <c r="B564" s="74" t="s">
        <v>8301</v>
      </c>
      <c r="C564" s="80" t="s">
        <v>1373</v>
      </c>
      <c r="D564" s="80" t="s">
        <v>1374</v>
      </c>
      <c r="E564" s="94">
        <v>4000000</v>
      </c>
      <c r="F564" s="95"/>
      <c r="G564" s="96" t="s">
        <v>8302</v>
      </c>
    </row>
    <row r="565" spans="1:7" ht="26.4" x14ac:dyDescent="0.3">
      <c r="A565" s="74" t="s">
        <v>8303</v>
      </c>
      <c r="B565" s="74" t="s">
        <v>8304</v>
      </c>
      <c r="C565" s="80" t="s">
        <v>1373</v>
      </c>
      <c r="D565" s="80" t="s">
        <v>1374</v>
      </c>
      <c r="E565" s="94">
        <v>10000000</v>
      </c>
      <c r="F565" s="95">
        <v>10000000</v>
      </c>
      <c r="G565" s="96" t="s">
        <v>8305</v>
      </c>
    </row>
    <row r="566" spans="1:7" ht="52.8" x14ac:dyDescent="0.3">
      <c r="A566" s="74" t="s">
        <v>8306</v>
      </c>
      <c r="B566" s="74" t="s">
        <v>8307</v>
      </c>
      <c r="C566" s="80" t="s">
        <v>1373</v>
      </c>
      <c r="D566" s="80" t="s">
        <v>1374</v>
      </c>
      <c r="E566" s="94">
        <v>2469550</v>
      </c>
      <c r="F566" s="95"/>
      <c r="G566" s="96" t="s">
        <v>8308</v>
      </c>
    </row>
    <row r="567" spans="1:7" ht="52.8" x14ac:dyDescent="0.3">
      <c r="A567" s="74" t="s">
        <v>8309</v>
      </c>
      <c r="B567" s="74" t="s">
        <v>8310</v>
      </c>
      <c r="C567" s="80" t="s">
        <v>1373</v>
      </c>
      <c r="D567" s="80" t="s">
        <v>1374</v>
      </c>
      <c r="E567" s="94">
        <v>5000000</v>
      </c>
      <c r="F567" s="95"/>
      <c r="G567" s="96" t="s">
        <v>8311</v>
      </c>
    </row>
    <row r="568" spans="1:7" ht="39.6" x14ac:dyDescent="0.3">
      <c r="A568" s="74" t="s">
        <v>8312</v>
      </c>
      <c r="B568" s="74" t="s">
        <v>6220</v>
      </c>
      <c r="C568" s="80" t="s">
        <v>1373</v>
      </c>
      <c r="D568" s="80" t="s">
        <v>1374</v>
      </c>
      <c r="E568" s="94">
        <v>2780000</v>
      </c>
      <c r="F568" s="95">
        <v>2000000</v>
      </c>
      <c r="G568" s="96" t="s">
        <v>8313</v>
      </c>
    </row>
    <row r="569" spans="1:7" ht="66" x14ac:dyDescent="0.3">
      <c r="A569" s="74" t="s">
        <v>8314</v>
      </c>
      <c r="B569" s="74" t="s">
        <v>1610</v>
      </c>
      <c r="C569" s="80" t="s">
        <v>1373</v>
      </c>
      <c r="D569" s="80" t="s">
        <v>1374</v>
      </c>
      <c r="E569" s="94">
        <v>3052132</v>
      </c>
      <c r="F569" s="95">
        <v>1000000</v>
      </c>
      <c r="G569" s="96" t="s">
        <v>8315</v>
      </c>
    </row>
    <row r="570" spans="1:7" ht="52.8" x14ac:dyDescent="0.3">
      <c r="A570" s="74" t="s">
        <v>8316</v>
      </c>
      <c r="B570" s="74" t="s">
        <v>8317</v>
      </c>
      <c r="C570" s="80" t="s">
        <v>1373</v>
      </c>
      <c r="D570" s="80" t="s">
        <v>1374</v>
      </c>
      <c r="E570" s="94">
        <v>2000000</v>
      </c>
      <c r="F570" s="95"/>
      <c r="G570" s="96" t="s">
        <v>8318</v>
      </c>
    </row>
    <row r="571" spans="1:7" ht="52.8" x14ac:dyDescent="0.3">
      <c r="A571" s="74" t="s">
        <v>8319</v>
      </c>
      <c r="B571" s="74" t="s">
        <v>8320</v>
      </c>
      <c r="C571" s="80" t="s">
        <v>1373</v>
      </c>
      <c r="D571" s="80" t="s">
        <v>1374</v>
      </c>
      <c r="E571" s="94">
        <v>1548463</v>
      </c>
      <c r="F571" s="95">
        <v>900000</v>
      </c>
      <c r="G571" s="96" t="s">
        <v>8321</v>
      </c>
    </row>
    <row r="572" spans="1:7" ht="66" x14ac:dyDescent="0.3">
      <c r="A572" s="74" t="s">
        <v>8322</v>
      </c>
      <c r="B572" s="74" t="s">
        <v>8323</v>
      </c>
      <c r="C572" s="80" t="s">
        <v>1373</v>
      </c>
      <c r="D572" s="80" t="s">
        <v>1374</v>
      </c>
      <c r="E572" s="94">
        <v>1500000</v>
      </c>
      <c r="F572" s="95">
        <v>1250000</v>
      </c>
      <c r="G572" s="96" t="s">
        <v>8324</v>
      </c>
    </row>
    <row r="573" spans="1:7" ht="26.4" x14ac:dyDescent="0.3">
      <c r="A573" s="74" t="s">
        <v>8325</v>
      </c>
      <c r="B573" s="74" t="s">
        <v>8326</v>
      </c>
      <c r="C573" s="80" t="s">
        <v>1373</v>
      </c>
      <c r="D573" s="80" t="s">
        <v>1374</v>
      </c>
      <c r="E573" s="94">
        <v>1500000</v>
      </c>
      <c r="F573" s="95"/>
      <c r="G573" s="96" t="s">
        <v>8327</v>
      </c>
    </row>
    <row r="574" spans="1:7" ht="52.8" x14ac:dyDescent="0.3">
      <c r="A574" s="74" t="s">
        <v>8328</v>
      </c>
      <c r="B574" s="74" t="s">
        <v>4707</v>
      </c>
      <c r="C574" s="80" t="s">
        <v>1373</v>
      </c>
      <c r="D574" s="80" t="s">
        <v>1374</v>
      </c>
      <c r="E574" s="94">
        <v>5000000</v>
      </c>
      <c r="F574" s="95">
        <v>2000000</v>
      </c>
      <c r="G574" s="96" t="s">
        <v>8329</v>
      </c>
    </row>
    <row r="575" spans="1:7" ht="39.6" x14ac:dyDescent="0.3">
      <c r="A575" s="74" t="s">
        <v>8330</v>
      </c>
      <c r="B575" s="74" t="s">
        <v>6238</v>
      </c>
      <c r="C575" s="80" t="s">
        <v>1373</v>
      </c>
      <c r="D575" s="80" t="s">
        <v>1374</v>
      </c>
      <c r="E575" s="94">
        <v>41000000</v>
      </c>
      <c r="F575" s="95">
        <v>1000000</v>
      </c>
      <c r="G575" s="96" t="s">
        <v>8331</v>
      </c>
    </row>
    <row r="576" spans="1:7" ht="66" x14ac:dyDescent="0.3">
      <c r="A576" s="74" t="s">
        <v>8332</v>
      </c>
      <c r="B576" s="74" t="s">
        <v>8333</v>
      </c>
      <c r="C576" s="80" t="s">
        <v>1373</v>
      </c>
      <c r="D576" s="80" t="s">
        <v>1374</v>
      </c>
      <c r="E576" s="94">
        <v>7500000</v>
      </c>
      <c r="F576" s="95"/>
      <c r="G576" s="96" t="s">
        <v>8334</v>
      </c>
    </row>
    <row r="577" spans="1:7" ht="39.6" x14ac:dyDescent="0.3">
      <c r="A577" s="74" t="s">
        <v>8335</v>
      </c>
      <c r="B577" s="74" t="s">
        <v>4550</v>
      </c>
      <c r="C577" s="80" t="s">
        <v>1373</v>
      </c>
      <c r="D577" s="80" t="s">
        <v>1374</v>
      </c>
      <c r="E577" s="94">
        <v>3000000</v>
      </c>
      <c r="F577" s="95"/>
      <c r="G577" s="96" t="s">
        <v>8336</v>
      </c>
    </row>
    <row r="578" spans="1:7" ht="39.6" x14ac:dyDescent="0.3">
      <c r="A578" s="74" t="s">
        <v>8337</v>
      </c>
      <c r="B578" s="74" t="s">
        <v>8338</v>
      </c>
      <c r="C578" s="80" t="s">
        <v>1373</v>
      </c>
      <c r="D578" s="80" t="s">
        <v>1374</v>
      </c>
      <c r="E578" s="94">
        <v>750000</v>
      </c>
      <c r="F578" s="95">
        <v>500000</v>
      </c>
      <c r="G578" s="96" t="s">
        <v>8339</v>
      </c>
    </row>
    <row r="579" spans="1:7" ht="66" x14ac:dyDescent="0.3">
      <c r="A579" s="74" t="s">
        <v>8340</v>
      </c>
      <c r="B579" s="74" t="s">
        <v>8341</v>
      </c>
      <c r="C579" s="80" t="s">
        <v>1373</v>
      </c>
      <c r="D579" s="80" t="s">
        <v>1374</v>
      </c>
      <c r="E579" s="94">
        <v>3500000</v>
      </c>
      <c r="F579" s="95">
        <v>750000</v>
      </c>
      <c r="G579" s="96" t="s">
        <v>8342</v>
      </c>
    </row>
    <row r="580" spans="1:7" ht="39.6" x14ac:dyDescent="0.3">
      <c r="A580" s="74" t="s">
        <v>8343</v>
      </c>
      <c r="B580" s="74" t="s">
        <v>8344</v>
      </c>
      <c r="C580" s="80" t="s">
        <v>1373</v>
      </c>
      <c r="D580" s="80" t="s">
        <v>1374</v>
      </c>
      <c r="E580" s="94">
        <v>1600000</v>
      </c>
      <c r="F580" s="95"/>
      <c r="G580" s="96" t="s">
        <v>8345</v>
      </c>
    </row>
    <row r="581" spans="1:7" ht="39.6" x14ac:dyDescent="0.3">
      <c r="A581" s="74" t="s">
        <v>8346</v>
      </c>
      <c r="B581" s="74" t="s">
        <v>8347</v>
      </c>
      <c r="C581" s="80" t="s">
        <v>1373</v>
      </c>
      <c r="D581" s="80" t="s">
        <v>1374</v>
      </c>
      <c r="E581" s="94">
        <v>2500000</v>
      </c>
      <c r="F581" s="95"/>
      <c r="G581" s="96" t="s">
        <v>8348</v>
      </c>
    </row>
    <row r="582" spans="1:7" ht="66" x14ac:dyDescent="0.3">
      <c r="A582" s="74" t="s">
        <v>8349</v>
      </c>
      <c r="B582" s="74" t="s">
        <v>1492</v>
      </c>
      <c r="C582" s="80" t="s">
        <v>1373</v>
      </c>
      <c r="D582" s="80" t="s">
        <v>1374</v>
      </c>
      <c r="E582" s="94">
        <v>1000000</v>
      </c>
      <c r="F582" s="95">
        <v>1000000</v>
      </c>
      <c r="G582" s="96" t="s">
        <v>8350</v>
      </c>
    </row>
    <row r="583" spans="1:7" ht="66" x14ac:dyDescent="0.3">
      <c r="A583" s="74" t="s">
        <v>8351</v>
      </c>
      <c r="B583" s="74" t="s">
        <v>4550</v>
      </c>
      <c r="C583" s="80" t="s">
        <v>1373</v>
      </c>
      <c r="D583" s="80" t="s">
        <v>1374</v>
      </c>
      <c r="E583" s="94">
        <v>2938000</v>
      </c>
      <c r="F583" s="95">
        <v>500000</v>
      </c>
      <c r="G583" s="96" t="s">
        <v>8352</v>
      </c>
    </row>
    <row r="584" spans="1:7" ht="52.8" x14ac:dyDescent="0.3">
      <c r="A584" s="74" t="s">
        <v>8353</v>
      </c>
      <c r="B584" s="74" t="s">
        <v>8354</v>
      </c>
      <c r="C584" s="80" t="s">
        <v>1373</v>
      </c>
      <c r="D584" s="80" t="s">
        <v>1374</v>
      </c>
      <c r="E584" s="94">
        <v>4000000</v>
      </c>
      <c r="F584" s="95">
        <v>750000</v>
      </c>
      <c r="G584" s="96" t="s">
        <v>8355</v>
      </c>
    </row>
    <row r="585" spans="1:7" ht="52.8" x14ac:dyDescent="0.3">
      <c r="A585" s="74" t="s">
        <v>8356</v>
      </c>
      <c r="B585" s="74" t="s">
        <v>6228</v>
      </c>
      <c r="C585" s="80" t="s">
        <v>1373</v>
      </c>
      <c r="D585" s="80" t="s">
        <v>1374</v>
      </c>
      <c r="E585" s="94">
        <v>2000000</v>
      </c>
      <c r="F585" s="95">
        <v>2000000</v>
      </c>
      <c r="G585" s="96" t="s">
        <v>8357</v>
      </c>
    </row>
    <row r="586" spans="1:7" ht="52.8" x14ac:dyDescent="0.3">
      <c r="A586" s="74" t="s">
        <v>8358</v>
      </c>
      <c r="B586" s="74" t="s">
        <v>8359</v>
      </c>
      <c r="C586" s="80" t="s">
        <v>1373</v>
      </c>
      <c r="D586" s="80" t="s">
        <v>1374</v>
      </c>
      <c r="E586" s="94">
        <v>1400000</v>
      </c>
      <c r="F586" s="95">
        <v>1000000</v>
      </c>
      <c r="G586" s="96" t="s">
        <v>8360</v>
      </c>
    </row>
    <row r="587" spans="1:7" ht="39.6" x14ac:dyDescent="0.3">
      <c r="A587" s="74" t="s">
        <v>8361</v>
      </c>
      <c r="B587" s="74" t="s">
        <v>8362</v>
      </c>
      <c r="C587" s="80" t="s">
        <v>1373</v>
      </c>
      <c r="D587" s="80" t="s">
        <v>1374</v>
      </c>
      <c r="E587" s="94">
        <v>20000000</v>
      </c>
      <c r="F587" s="95">
        <v>5000000</v>
      </c>
      <c r="G587" s="96" t="s">
        <v>8363</v>
      </c>
    </row>
    <row r="588" spans="1:7" ht="39.6" x14ac:dyDescent="0.3">
      <c r="A588" s="74" t="s">
        <v>8364</v>
      </c>
      <c r="B588" s="74" t="s">
        <v>8365</v>
      </c>
      <c r="C588" s="80" t="s">
        <v>1373</v>
      </c>
      <c r="D588" s="80" t="s">
        <v>1374</v>
      </c>
      <c r="E588" s="94">
        <v>1882521</v>
      </c>
      <c r="F588" s="95">
        <v>1000000</v>
      </c>
      <c r="G588" s="96" t="s">
        <v>8366</v>
      </c>
    </row>
    <row r="589" spans="1:7" ht="66" x14ac:dyDescent="0.3">
      <c r="A589" s="74" t="s">
        <v>8367</v>
      </c>
      <c r="B589" s="74" t="s">
        <v>8368</v>
      </c>
      <c r="C589" s="80" t="s">
        <v>1373</v>
      </c>
      <c r="D589" s="80" t="s">
        <v>1374</v>
      </c>
      <c r="E589" s="94">
        <v>5000000</v>
      </c>
      <c r="F589" s="95"/>
      <c r="G589" s="96" t="s">
        <v>8369</v>
      </c>
    </row>
    <row r="590" spans="1:7" ht="39.6" x14ac:dyDescent="0.3">
      <c r="A590" s="74" t="s">
        <v>8370</v>
      </c>
      <c r="B590" s="74" t="s">
        <v>8371</v>
      </c>
      <c r="C590" s="80" t="s">
        <v>1373</v>
      </c>
      <c r="D590" s="80" t="s">
        <v>1374</v>
      </c>
      <c r="E590" s="94">
        <v>4179408</v>
      </c>
      <c r="F590" s="95">
        <v>1000000</v>
      </c>
      <c r="G590" s="96" t="s">
        <v>8372</v>
      </c>
    </row>
    <row r="591" spans="1:7" ht="66" x14ac:dyDescent="0.3">
      <c r="A591" s="74" t="s">
        <v>8373</v>
      </c>
      <c r="B591" s="74" t="s">
        <v>6265</v>
      </c>
      <c r="C591" s="80" t="s">
        <v>1373</v>
      </c>
      <c r="D591" s="80" t="s">
        <v>1374</v>
      </c>
      <c r="E591" s="94">
        <v>4000000</v>
      </c>
      <c r="F591" s="95">
        <v>1000000</v>
      </c>
      <c r="G591" s="96" t="s">
        <v>8374</v>
      </c>
    </row>
    <row r="592" spans="1:7" ht="39.6" x14ac:dyDescent="0.3">
      <c r="A592" s="74" t="s">
        <v>8375</v>
      </c>
      <c r="B592" s="74" t="s">
        <v>8376</v>
      </c>
      <c r="C592" s="80" t="s">
        <v>1373</v>
      </c>
      <c r="D592" s="80" t="s">
        <v>1374</v>
      </c>
      <c r="E592" s="94">
        <v>3500000</v>
      </c>
      <c r="F592" s="95">
        <v>2200000</v>
      </c>
      <c r="G592" s="96" t="s">
        <v>8377</v>
      </c>
    </row>
    <row r="593" spans="1:7" ht="52.8" x14ac:dyDescent="0.3">
      <c r="A593" s="74" t="s">
        <v>8378</v>
      </c>
      <c r="B593" s="74" t="s">
        <v>8378</v>
      </c>
      <c r="C593" s="80" t="s">
        <v>1373</v>
      </c>
      <c r="D593" s="80" t="s">
        <v>495</v>
      </c>
      <c r="E593" s="94">
        <v>2000000</v>
      </c>
      <c r="F593" s="95">
        <v>1250000</v>
      </c>
      <c r="G593" s="96" t="s">
        <v>8379</v>
      </c>
    </row>
    <row r="594" spans="1:7" ht="52.8" x14ac:dyDescent="0.3">
      <c r="A594" s="74" t="s">
        <v>8380</v>
      </c>
      <c r="B594" s="74" t="s">
        <v>8381</v>
      </c>
      <c r="C594" s="80" t="s">
        <v>1373</v>
      </c>
      <c r="D594" s="80" t="s">
        <v>1374</v>
      </c>
      <c r="E594" s="94">
        <v>1336000</v>
      </c>
      <c r="F594" s="95">
        <v>1000000</v>
      </c>
      <c r="G594" s="96" t="s">
        <v>8382</v>
      </c>
    </row>
    <row r="595" spans="1:7" ht="26.4" x14ac:dyDescent="0.3">
      <c r="A595" s="74" t="s">
        <v>8383</v>
      </c>
      <c r="B595" s="74" t="s">
        <v>6333</v>
      </c>
      <c r="C595" s="80" t="s">
        <v>1373</v>
      </c>
      <c r="D595" s="80" t="s">
        <v>1374</v>
      </c>
      <c r="E595" s="94">
        <v>4000000</v>
      </c>
      <c r="F595" s="95"/>
      <c r="G595" s="96" t="s">
        <v>8384</v>
      </c>
    </row>
    <row r="596" spans="1:7" ht="52.8" x14ac:dyDescent="0.3">
      <c r="A596" s="74" t="s">
        <v>8385</v>
      </c>
      <c r="B596" s="74" t="s">
        <v>8386</v>
      </c>
      <c r="C596" s="80" t="s">
        <v>1373</v>
      </c>
      <c r="D596" s="80" t="s">
        <v>1374</v>
      </c>
      <c r="E596" s="94">
        <v>3000000</v>
      </c>
      <c r="F596" s="95"/>
      <c r="G596" s="96" t="s">
        <v>8387</v>
      </c>
    </row>
    <row r="597" spans="1:7" ht="66" x14ac:dyDescent="0.3">
      <c r="A597" s="74" t="s">
        <v>8388</v>
      </c>
      <c r="B597" s="74" t="s">
        <v>8389</v>
      </c>
      <c r="C597" s="80" t="s">
        <v>1373</v>
      </c>
      <c r="D597" s="80" t="s">
        <v>1374</v>
      </c>
      <c r="E597" s="94">
        <v>4000000</v>
      </c>
      <c r="F597" s="95">
        <v>800000</v>
      </c>
      <c r="G597" s="96" t="s">
        <v>8390</v>
      </c>
    </row>
    <row r="598" spans="1:7" ht="39.6" x14ac:dyDescent="0.3">
      <c r="A598" s="74" t="s">
        <v>8391</v>
      </c>
      <c r="B598" s="74" t="s">
        <v>8392</v>
      </c>
      <c r="C598" s="80" t="s">
        <v>1373</v>
      </c>
      <c r="D598" s="80" t="s">
        <v>1374</v>
      </c>
      <c r="E598" s="94">
        <v>2550000</v>
      </c>
      <c r="F598" s="95"/>
      <c r="G598" s="96" t="s">
        <v>8393</v>
      </c>
    </row>
    <row r="599" spans="1:7" ht="52.8" x14ac:dyDescent="0.3">
      <c r="A599" s="74" t="s">
        <v>8394</v>
      </c>
      <c r="B599" s="74" t="s">
        <v>8395</v>
      </c>
      <c r="C599" s="80" t="s">
        <v>1373</v>
      </c>
      <c r="D599" s="80" t="s">
        <v>1374</v>
      </c>
      <c r="E599" s="94">
        <v>10119126</v>
      </c>
      <c r="F599" s="95"/>
      <c r="G599" s="96" t="s">
        <v>8396</v>
      </c>
    </row>
    <row r="600" spans="1:7" ht="66" x14ac:dyDescent="0.3">
      <c r="A600" s="74" t="s">
        <v>8397</v>
      </c>
      <c r="B600" s="74" t="s">
        <v>8398</v>
      </c>
      <c r="C600" s="80" t="s">
        <v>1373</v>
      </c>
      <c r="D600" s="80" t="s">
        <v>1374</v>
      </c>
      <c r="E600" s="94">
        <v>3750000</v>
      </c>
      <c r="F600" s="95">
        <v>1000000</v>
      </c>
      <c r="G600" s="96" t="s">
        <v>8399</v>
      </c>
    </row>
    <row r="601" spans="1:7" ht="39.6" x14ac:dyDescent="0.3">
      <c r="A601" s="74" t="s">
        <v>8400</v>
      </c>
      <c r="B601" s="74" t="s">
        <v>8401</v>
      </c>
      <c r="C601" s="80" t="s">
        <v>1373</v>
      </c>
      <c r="D601" s="80" t="s">
        <v>1374</v>
      </c>
      <c r="E601" s="94">
        <v>6000000</v>
      </c>
      <c r="F601" s="95">
        <v>1000000</v>
      </c>
      <c r="G601" s="96" t="s">
        <v>8402</v>
      </c>
    </row>
    <row r="602" spans="1:7" ht="52.8" x14ac:dyDescent="0.3">
      <c r="A602" s="74" t="s">
        <v>8403</v>
      </c>
      <c r="B602" s="74" t="s">
        <v>6284</v>
      </c>
      <c r="C602" s="80" t="s">
        <v>1373</v>
      </c>
      <c r="D602" s="80" t="s">
        <v>1374</v>
      </c>
      <c r="E602" s="94">
        <v>3250000</v>
      </c>
      <c r="F602" s="95">
        <v>3250000</v>
      </c>
      <c r="G602" s="96" t="s">
        <v>8404</v>
      </c>
    </row>
    <row r="603" spans="1:7" ht="26.4" x14ac:dyDescent="0.3">
      <c r="A603" s="74" t="s">
        <v>8405</v>
      </c>
      <c r="B603" s="74" t="s">
        <v>4439</v>
      </c>
      <c r="C603" s="80" t="s">
        <v>1373</v>
      </c>
      <c r="D603" s="80" t="s">
        <v>1374</v>
      </c>
      <c r="E603" s="94">
        <v>5000000</v>
      </c>
      <c r="F603" s="95"/>
      <c r="G603" s="96" t="s">
        <v>8406</v>
      </c>
    </row>
    <row r="604" spans="1:7" ht="39.6" x14ac:dyDescent="0.3">
      <c r="A604" s="74" t="s">
        <v>8407</v>
      </c>
      <c r="B604" s="74" t="s">
        <v>8408</v>
      </c>
      <c r="C604" s="80" t="s">
        <v>1373</v>
      </c>
      <c r="D604" s="80" t="s">
        <v>1374</v>
      </c>
      <c r="E604" s="94">
        <v>5000000</v>
      </c>
      <c r="F604" s="95">
        <v>2750000</v>
      </c>
      <c r="G604" s="96" t="s">
        <v>8409</v>
      </c>
    </row>
    <row r="605" spans="1:7" ht="52.8" x14ac:dyDescent="0.3">
      <c r="A605" s="74" t="s">
        <v>8410</v>
      </c>
      <c r="B605" s="74" t="s">
        <v>1552</v>
      </c>
      <c r="C605" s="80" t="s">
        <v>1373</v>
      </c>
      <c r="D605" s="80" t="s">
        <v>1374</v>
      </c>
      <c r="E605" s="94">
        <v>4262380</v>
      </c>
      <c r="F605" s="95">
        <v>2500000</v>
      </c>
      <c r="G605" s="96" t="s">
        <v>8411</v>
      </c>
    </row>
    <row r="606" spans="1:7" ht="39.6" x14ac:dyDescent="0.3">
      <c r="A606" s="74" t="s">
        <v>8412</v>
      </c>
      <c r="B606" s="74" t="s">
        <v>8413</v>
      </c>
      <c r="C606" s="80" t="s">
        <v>1373</v>
      </c>
      <c r="D606" s="80" t="s">
        <v>1374</v>
      </c>
      <c r="E606" s="94">
        <v>10000000</v>
      </c>
      <c r="F606" s="95">
        <v>1000000</v>
      </c>
      <c r="G606" s="96" t="s">
        <v>8414</v>
      </c>
    </row>
    <row r="607" spans="1:7" ht="52.8" x14ac:dyDescent="0.3">
      <c r="A607" s="74" t="s">
        <v>8415</v>
      </c>
      <c r="B607" s="74" t="s">
        <v>8416</v>
      </c>
      <c r="C607" s="80" t="s">
        <v>1373</v>
      </c>
      <c r="D607" s="80" t="s">
        <v>1374</v>
      </c>
      <c r="E607" s="94">
        <v>5000000</v>
      </c>
      <c r="F607" s="95">
        <v>3500000</v>
      </c>
      <c r="G607" s="96" t="s">
        <v>8417</v>
      </c>
    </row>
    <row r="608" spans="1:7" ht="26.4" x14ac:dyDescent="0.3">
      <c r="A608" s="74" t="s">
        <v>8418</v>
      </c>
      <c r="B608" s="74" t="s">
        <v>8419</v>
      </c>
      <c r="C608" s="80" t="s">
        <v>1373</v>
      </c>
      <c r="D608" s="80" t="s">
        <v>1374</v>
      </c>
      <c r="E608" s="94">
        <v>3085000</v>
      </c>
      <c r="F608" s="95">
        <v>1000000</v>
      </c>
      <c r="G608" s="96" t="s">
        <v>8420</v>
      </c>
    </row>
    <row r="609" spans="1:7" ht="39.6" x14ac:dyDescent="0.3">
      <c r="A609" s="74" t="s">
        <v>8421</v>
      </c>
      <c r="B609" s="74" t="s">
        <v>8422</v>
      </c>
      <c r="C609" s="80" t="s">
        <v>1373</v>
      </c>
      <c r="D609" s="80" t="s">
        <v>1374</v>
      </c>
      <c r="E609" s="94">
        <v>3000000</v>
      </c>
      <c r="F609" s="95"/>
      <c r="G609" s="96" t="s">
        <v>8423</v>
      </c>
    </row>
    <row r="610" spans="1:7" ht="39.6" x14ac:dyDescent="0.3">
      <c r="A610" s="74" t="s">
        <v>8424</v>
      </c>
      <c r="B610" s="74" t="s">
        <v>1656</v>
      </c>
      <c r="C610" s="80" t="s">
        <v>1373</v>
      </c>
      <c r="D610" s="80" t="s">
        <v>1374</v>
      </c>
      <c r="E610" s="94">
        <v>125000</v>
      </c>
      <c r="F610" s="95">
        <v>125000</v>
      </c>
      <c r="G610" s="96" t="s">
        <v>8425</v>
      </c>
    </row>
    <row r="611" spans="1:7" ht="39.6" x14ac:dyDescent="0.3">
      <c r="A611" s="74" t="s">
        <v>8426</v>
      </c>
      <c r="B611" s="74" t="s">
        <v>8427</v>
      </c>
      <c r="C611" s="80" t="s">
        <v>1373</v>
      </c>
      <c r="D611" s="80" t="s">
        <v>1374</v>
      </c>
      <c r="E611" s="94">
        <v>4000000</v>
      </c>
      <c r="F611" s="95"/>
      <c r="G611" s="96" t="s">
        <v>8428</v>
      </c>
    </row>
    <row r="612" spans="1:7" ht="39.6" x14ac:dyDescent="0.3">
      <c r="A612" s="74" t="s">
        <v>8429</v>
      </c>
      <c r="B612" s="74" t="s">
        <v>4608</v>
      </c>
      <c r="C612" s="80" t="s">
        <v>1373</v>
      </c>
      <c r="D612" s="80" t="s">
        <v>1374</v>
      </c>
      <c r="E612" s="94">
        <v>3000000</v>
      </c>
      <c r="F612" s="95"/>
      <c r="G612" s="96" t="s">
        <v>8430</v>
      </c>
    </row>
    <row r="613" spans="1:7" ht="26.4" x14ac:dyDescent="0.3">
      <c r="A613" s="74" t="s">
        <v>8431</v>
      </c>
      <c r="B613" s="74" t="s">
        <v>8432</v>
      </c>
      <c r="C613" s="80" t="s">
        <v>1373</v>
      </c>
      <c r="D613" s="80" t="s">
        <v>1374</v>
      </c>
      <c r="E613" s="94">
        <v>4000000</v>
      </c>
      <c r="F613" s="95">
        <v>1000000</v>
      </c>
      <c r="G613" s="96" t="s">
        <v>8433</v>
      </c>
    </row>
    <row r="614" spans="1:7" ht="52.8" x14ac:dyDescent="0.3">
      <c r="A614" s="74" t="s">
        <v>8434</v>
      </c>
      <c r="B614" s="74" t="s">
        <v>8435</v>
      </c>
      <c r="C614" s="80" t="s">
        <v>1373</v>
      </c>
      <c r="D614" s="80" t="s">
        <v>1374</v>
      </c>
      <c r="E614" s="94">
        <v>2000000</v>
      </c>
      <c r="F614" s="95">
        <v>1000000</v>
      </c>
      <c r="G614" s="96" t="s">
        <v>8436</v>
      </c>
    </row>
    <row r="615" spans="1:7" ht="66" x14ac:dyDescent="0.3">
      <c r="A615" s="74" t="s">
        <v>8437</v>
      </c>
      <c r="B615" s="74" t="s">
        <v>6302</v>
      </c>
      <c r="C615" s="80" t="s">
        <v>1373</v>
      </c>
      <c r="D615" s="80" t="s">
        <v>1374</v>
      </c>
      <c r="E615" s="94">
        <v>5000000</v>
      </c>
      <c r="F615" s="95">
        <v>5000000</v>
      </c>
      <c r="G615" s="96" t="s">
        <v>8438</v>
      </c>
    </row>
    <row r="616" spans="1:7" ht="39.6" x14ac:dyDescent="0.3">
      <c r="A616" s="74" t="s">
        <v>8439</v>
      </c>
      <c r="B616" s="74" t="s">
        <v>8440</v>
      </c>
      <c r="C616" s="80" t="s">
        <v>1373</v>
      </c>
      <c r="D616" s="80" t="s">
        <v>1374</v>
      </c>
      <c r="E616" s="94">
        <v>4000000</v>
      </c>
      <c r="F616" s="95">
        <v>750000</v>
      </c>
      <c r="G616" s="96" t="s">
        <v>8441</v>
      </c>
    </row>
    <row r="617" spans="1:7" ht="66" x14ac:dyDescent="0.3">
      <c r="A617" s="74" t="s">
        <v>8442</v>
      </c>
      <c r="B617" s="74" t="s">
        <v>8443</v>
      </c>
      <c r="C617" s="80" t="s">
        <v>1373</v>
      </c>
      <c r="D617" s="80" t="s">
        <v>1374</v>
      </c>
      <c r="E617" s="94">
        <v>2000000</v>
      </c>
      <c r="F617" s="95"/>
      <c r="G617" s="96" t="s">
        <v>8444</v>
      </c>
    </row>
    <row r="618" spans="1:7" ht="52.8" x14ac:dyDescent="0.3">
      <c r="A618" s="74" t="s">
        <v>8445</v>
      </c>
      <c r="B618" s="74" t="s">
        <v>8446</v>
      </c>
      <c r="C618" s="80" t="s">
        <v>1373</v>
      </c>
      <c r="D618" s="80" t="s">
        <v>1374</v>
      </c>
      <c r="E618" s="94">
        <v>5000000</v>
      </c>
      <c r="F618" s="95"/>
      <c r="G618" s="96" t="s">
        <v>8447</v>
      </c>
    </row>
    <row r="619" spans="1:7" ht="66" x14ac:dyDescent="0.3">
      <c r="A619" s="74" t="s">
        <v>8448</v>
      </c>
      <c r="B619" s="74" t="s">
        <v>6241</v>
      </c>
      <c r="C619" s="80" t="s">
        <v>1373</v>
      </c>
      <c r="D619" s="80" t="s">
        <v>1374</v>
      </c>
      <c r="E619" s="94">
        <v>6500000</v>
      </c>
      <c r="F619" s="95">
        <v>2500000</v>
      </c>
      <c r="G619" s="96" t="s">
        <v>8449</v>
      </c>
    </row>
    <row r="620" spans="1:7" ht="52.8" x14ac:dyDescent="0.3">
      <c r="A620" s="74" t="s">
        <v>8450</v>
      </c>
      <c r="B620" s="74" t="s">
        <v>8381</v>
      </c>
      <c r="C620" s="80" t="s">
        <v>1373</v>
      </c>
      <c r="D620" s="80" t="s">
        <v>1374</v>
      </c>
      <c r="E620" s="94">
        <v>680000</v>
      </c>
      <c r="F620" s="95">
        <v>340000</v>
      </c>
      <c r="G620" s="96" t="s">
        <v>8451</v>
      </c>
    </row>
    <row r="621" spans="1:7" ht="52.8" x14ac:dyDescent="0.3">
      <c r="A621" s="74" t="s">
        <v>8452</v>
      </c>
      <c r="B621" s="74" t="s">
        <v>2978</v>
      </c>
      <c r="C621" s="80" t="s">
        <v>1373</v>
      </c>
      <c r="D621" s="80" t="s">
        <v>1374</v>
      </c>
      <c r="E621" s="94">
        <v>2106054</v>
      </c>
      <c r="F621" s="95">
        <v>1250000</v>
      </c>
      <c r="G621" s="96" t="s">
        <v>8453</v>
      </c>
    </row>
    <row r="622" spans="1:7" ht="66" x14ac:dyDescent="0.3">
      <c r="A622" s="74" t="s">
        <v>8454</v>
      </c>
      <c r="B622" s="74" t="s">
        <v>2928</v>
      </c>
      <c r="C622" s="80" t="s">
        <v>1373</v>
      </c>
      <c r="D622" s="80" t="s">
        <v>1374</v>
      </c>
      <c r="E622" s="94">
        <v>1500000</v>
      </c>
      <c r="F622" s="95">
        <v>750000</v>
      </c>
      <c r="G622" s="96" t="s">
        <v>8455</v>
      </c>
    </row>
    <row r="623" spans="1:7" ht="26.4" x14ac:dyDescent="0.3">
      <c r="A623" s="74" t="s">
        <v>8456</v>
      </c>
      <c r="B623" s="74" t="s">
        <v>8457</v>
      </c>
      <c r="C623" s="80" t="s">
        <v>1373</v>
      </c>
      <c r="D623" s="80" t="s">
        <v>1374</v>
      </c>
      <c r="E623" s="94">
        <v>1273795</v>
      </c>
      <c r="F623" s="95">
        <v>1273795</v>
      </c>
      <c r="G623" s="96" t="s">
        <v>8458</v>
      </c>
    </row>
    <row r="624" spans="1:7" ht="52.8" x14ac:dyDescent="0.3">
      <c r="A624" s="74" t="s">
        <v>8459</v>
      </c>
      <c r="B624" s="74" t="s">
        <v>1578</v>
      </c>
      <c r="C624" s="80" t="s">
        <v>1373</v>
      </c>
      <c r="D624" s="80" t="s">
        <v>1374</v>
      </c>
      <c r="E624" s="94">
        <v>1200000</v>
      </c>
      <c r="F624" s="95">
        <v>1000000</v>
      </c>
      <c r="G624" s="96" t="s">
        <v>8460</v>
      </c>
    </row>
    <row r="625" spans="1:7" ht="26.4" x14ac:dyDescent="0.3">
      <c r="A625" s="74" t="s">
        <v>8461</v>
      </c>
      <c r="B625" s="74" t="s">
        <v>1578</v>
      </c>
      <c r="C625" s="80" t="s">
        <v>1373</v>
      </c>
      <c r="D625" s="80" t="s">
        <v>1374</v>
      </c>
      <c r="E625" s="94">
        <v>1800000</v>
      </c>
      <c r="F625" s="95">
        <v>1000000</v>
      </c>
      <c r="G625" s="96" t="s">
        <v>8462</v>
      </c>
    </row>
    <row r="626" spans="1:7" ht="52.8" x14ac:dyDescent="0.3">
      <c r="A626" s="74" t="s">
        <v>8463</v>
      </c>
      <c r="B626" s="74" t="s">
        <v>4608</v>
      </c>
      <c r="C626" s="80" t="s">
        <v>1373</v>
      </c>
      <c r="D626" s="80" t="s">
        <v>1374</v>
      </c>
      <c r="E626" s="94">
        <v>500000</v>
      </c>
      <c r="F626" s="95">
        <v>500000</v>
      </c>
      <c r="G626" s="96" t="s">
        <v>8464</v>
      </c>
    </row>
    <row r="627" spans="1:7" ht="52.8" x14ac:dyDescent="0.3">
      <c r="A627" s="74" t="s">
        <v>8465</v>
      </c>
      <c r="B627" s="74" t="s">
        <v>1427</v>
      </c>
      <c r="C627" s="80" t="s">
        <v>1373</v>
      </c>
      <c r="D627" s="80" t="s">
        <v>1374</v>
      </c>
      <c r="E627" s="94">
        <v>3000000</v>
      </c>
      <c r="F627" s="95">
        <v>1500000</v>
      </c>
      <c r="G627" s="96" t="s">
        <v>8466</v>
      </c>
    </row>
    <row r="628" spans="1:7" ht="26.4" x14ac:dyDescent="0.3">
      <c r="A628" s="74" t="s">
        <v>8467</v>
      </c>
      <c r="B628" s="74" t="s">
        <v>8468</v>
      </c>
      <c r="C628" s="80" t="s">
        <v>1373</v>
      </c>
      <c r="D628" s="80" t="s">
        <v>1374</v>
      </c>
      <c r="E628" s="94">
        <v>1000000</v>
      </c>
      <c r="F628" s="95">
        <v>1000000</v>
      </c>
      <c r="G628" s="96" t="s">
        <v>8469</v>
      </c>
    </row>
    <row r="629" spans="1:7" ht="26.4" x14ac:dyDescent="0.3">
      <c r="A629" s="74" t="s">
        <v>8470</v>
      </c>
      <c r="B629" s="74" t="s">
        <v>8471</v>
      </c>
      <c r="C629" s="80" t="s">
        <v>1373</v>
      </c>
      <c r="D629" s="80" t="s">
        <v>1374</v>
      </c>
      <c r="E629" s="94">
        <v>792726</v>
      </c>
      <c r="F629" s="95">
        <v>500000</v>
      </c>
      <c r="G629" s="96" t="s">
        <v>8472</v>
      </c>
    </row>
    <row r="630" spans="1:7" ht="52.8" x14ac:dyDescent="0.3">
      <c r="A630" s="74" t="s">
        <v>8473</v>
      </c>
      <c r="B630" s="74" t="s">
        <v>8474</v>
      </c>
      <c r="C630" s="80" t="s">
        <v>1373</v>
      </c>
      <c r="D630" s="80" t="s">
        <v>1374</v>
      </c>
      <c r="E630" s="94">
        <v>3500000</v>
      </c>
      <c r="F630" s="95">
        <v>1500000</v>
      </c>
      <c r="G630" s="96" t="s">
        <v>8475</v>
      </c>
    </row>
    <row r="631" spans="1:7" ht="66" x14ac:dyDescent="0.3">
      <c r="A631" s="74" t="s">
        <v>8476</v>
      </c>
      <c r="B631" s="74" t="s">
        <v>4649</v>
      </c>
      <c r="C631" s="80" t="s">
        <v>1373</v>
      </c>
      <c r="D631" s="80" t="s">
        <v>1374</v>
      </c>
      <c r="E631" s="94">
        <v>25000000</v>
      </c>
      <c r="F631" s="95"/>
      <c r="G631" s="96" t="s">
        <v>8477</v>
      </c>
    </row>
    <row r="632" spans="1:7" ht="52.8" x14ac:dyDescent="0.3">
      <c r="A632" s="74" t="s">
        <v>8478</v>
      </c>
      <c r="B632" s="74" t="s">
        <v>8479</v>
      </c>
      <c r="C632" s="80" t="s">
        <v>1373</v>
      </c>
      <c r="D632" s="80" t="s">
        <v>1374</v>
      </c>
      <c r="E632" s="94">
        <v>1500000</v>
      </c>
      <c r="F632" s="95"/>
      <c r="G632" s="96" t="s">
        <v>8480</v>
      </c>
    </row>
    <row r="633" spans="1:7" ht="52.8" x14ac:dyDescent="0.3">
      <c r="A633" s="74" t="s">
        <v>8481</v>
      </c>
      <c r="B633" s="74" t="s">
        <v>4657</v>
      </c>
      <c r="C633" s="80" t="s">
        <v>1373</v>
      </c>
      <c r="D633" s="80" t="s">
        <v>1374</v>
      </c>
      <c r="E633" s="94">
        <v>2416935</v>
      </c>
      <c r="F633" s="95">
        <v>500000</v>
      </c>
      <c r="G633" s="96" t="s">
        <v>8482</v>
      </c>
    </row>
    <row r="634" spans="1:7" ht="26.4" x14ac:dyDescent="0.3">
      <c r="A634" s="74" t="s">
        <v>8483</v>
      </c>
      <c r="B634" s="74" t="s">
        <v>8484</v>
      </c>
      <c r="C634" s="80" t="s">
        <v>1373</v>
      </c>
      <c r="D634" s="80" t="s">
        <v>1374</v>
      </c>
      <c r="E634" s="94">
        <v>5000000</v>
      </c>
      <c r="F634" s="95"/>
      <c r="G634" s="96" t="s">
        <v>8485</v>
      </c>
    </row>
    <row r="635" spans="1:7" ht="52.8" x14ac:dyDescent="0.3">
      <c r="A635" s="74" t="s">
        <v>8486</v>
      </c>
      <c r="B635" s="74" t="s">
        <v>8487</v>
      </c>
      <c r="C635" s="80" t="s">
        <v>1373</v>
      </c>
      <c r="D635" s="80" t="s">
        <v>1374</v>
      </c>
      <c r="E635" s="94">
        <v>5000000</v>
      </c>
      <c r="F635" s="95">
        <v>500000</v>
      </c>
      <c r="G635" s="96" t="s">
        <v>8488</v>
      </c>
    </row>
    <row r="636" spans="1:7" ht="66" x14ac:dyDescent="0.3">
      <c r="A636" s="74" t="s">
        <v>8489</v>
      </c>
      <c r="B636" s="74" t="s">
        <v>8490</v>
      </c>
      <c r="C636" s="80" t="s">
        <v>1373</v>
      </c>
      <c r="D636" s="80" t="s">
        <v>1374</v>
      </c>
      <c r="E636" s="94">
        <v>3500000</v>
      </c>
      <c r="F636" s="95">
        <f>1000000+750000</f>
        <v>1750000</v>
      </c>
      <c r="G636" s="96" t="s">
        <v>8491</v>
      </c>
    </row>
    <row r="637" spans="1:7" ht="39.6" x14ac:dyDescent="0.3">
      <c r="A637" s="74" t="s">
        <v>8492</v>
      </c>
      <c r="B637" s="74" t="s">
        <v>6228</v>
      </c>
      <c r="C637" s="80" t="s">
        <v>1373</v>
      </c>
      <c r="D637" s="80" t="s">
        <v>1374</v>
      </c>
      <c r="E637" s="94">
        <v>1000000</v>
      </c>
      <c r="F637" s="95">
        <v>1000000</v>
      </c>
      <c r="G637" s="96" t="s">
        <v>8493</v>
      </c>
    </row>
    <row r="638" spans="1:7" ht="52.8" x14ac:dyDescent="0.3">
      <c r="A638" s="74" t="s">
        <v>8494</v>
      </c>
      <c r="B638" s="74" t="s">
        <v>8495</v>
      </c>
      <c r="C638" s="80" t="s">
        <v>1373</v>
      </c>
      <c r="D638" s="80" t="s">
        <v>1374</v>
      </c>
      <c r="E638" s="94">
        <v>6000000</v>
      </c>
      <c r="F638" s="95">
        <v>1000000</v>
      </c>
      <c r="G638" s="96" t="s">
        <v>8496</v>
      </c>
    </row>
    <row r="639" spans="1:7" ht="66" x14ac:dyDescent="0.3">
      <c r="A639" s="74" t="s">
        <v>8497</v>
      </c>
      <c r="B639" s="74" t="s">
        <v>8498</v>
      </c>
      <c r="C639" s="80" t="s">
        <v>1373</v>
      </c>
      <c r="D639" s="80" t="s">
        <v>1374</v>
      </c>
      <c r="E639" s="94">
        <v>3000000</v>
      </c>
      <c r="F639" s="95">
        <v>1500000</v>
      </c>
      <c r="G639" s="96" t="s">
        <v>8499</v>
      </c>
    </row>
    <row r="640" spans="1:7" ht="52.8" x14ac:dyDescent="0.3">
      <c r="A640" s="74" t="s">
        <v>8500</v>
      </c>
      <c r="B640" s="74" t="s">
        <v>2994</v>
      </c>
      <c r="C640" s="80" t="s">
        <v>1373</v>
      </c>
      <c r="D640" s="80" t="s">
        <v>1374</v>
      </c>
      <c r="E640" s="94">
        <v>4600000</v>
      </c>
      <c r="F640" s="95">
        <v>2000000</v>
      </c>
      <c r="G640" s="96" t="s">
        <v>8501</v>
      </c>
    </row>
    <row r="641" spans="1:7" ht="39.6" x14ac:dyDescent="0.3">
      <c r="A641" s="74" t="s">
        <v>8502</v>
      </c>
      <c r="B641" s="74" t="s">
        <v>8503</v>
      </c>
      <c r="C641" s="80" t="s">
        <v>1373</v>
      </c>
      <c r="D641" s="80" t="s">
        <v>1374</v>
      </c>
      <c r="E641" s="94">
        <v>675000</v>
      </c>
      <c r="F641" s="95"/>
      <c r="G641" s="96" t="s">
        <v>8504</v>
      </c>
    </row>
    <row r="642" spans="1:7" ht="52.8" x14ac:dyDescent="0.3">
      <c r="A642" s="74" t="s">
        <v>8505</v>
      </c>
      <c r="B642" s="74" t="s">
        <v>8506</v>
      </c>
      <c r="C642" s="80" t="s">
        <v>1373</v>
      </c>
      <c r="D642" s="80" t="s">
        <v>1374</v>
      </c>
      <c r="E642" s="94">
        <v>1500000</v>
      </c>
      <c r="F642" s="95">
        <v>750000</v>
      </c>
      <c r="G642" s="96" t="s">
        <v>8507</v>
      </c>
    </row>
    <row r="643" spans="1:7" ht="52.8" x14ac:dyDescent="0.3">
      <c r="A643" s="74" t="s">
        <v>8508</v>
      </c>
      <c r="B643" s="74" t="s">
        <v>6333</v>
      </c>
      <c r="C643" s="80" t="s">
        <v>1373</v>
      </c>
      <c r="D643" s="80" t="s">
        <v>1374</v>
      </c>
      <c r="E643" s="94">
        <v>2500000</v>
      </c>
      <c r="F643" s="95">
        <v>1250000</v>
      </c>
      <c r="G643" s="96" t="s">
        <v>8509</v>
      </c>
    </row>
    <row r="644" spans="1:7" ht="39.6" x14ac:dyDescent="0.3">
      <c r="A644" s="74" t="s">
        <v>8510</v>
      </c>
      <c r="B644" s="74" t="s">
        <v>8511</v>
      </c>
      <c r="C644" s="80" t="s">
        <v>1373</v>
      </c>
      <c r="D644" s="80" t="s">
        <v>1374</v>
      </c>
      <c r="E644" s="94">
        <v>500000</v>
      </c>
      <c r="F644" s="95">
        <v>500000</v>
      </c>
      <c r="G644" s="96" t="s">
        <v>8512</v>
      </c>
    </row>
    <row r="645" spans="1:7" ht="39.6" x14ac:dyDescent="0.3">
      <c r="A645" s="74" t="s">
        <v>8513</v>
      </c>
      <c r="B645" s="74" t="s">
        <v>8514</v>
      </c>
      <c r="C645" s="80" t="s">
        <v>1373</v>
      </c>
      <c r="D645" s="80" t="s">
        <v>1374</v>
      </c>
      <c r="E645" s="94">
        <v>5000000</v>
      </c>
      <c r="F645" s="95">
        <v>2000000</v>
      </c>
      <c r="G645" s="96" t="s">
        <v>8515</v>
      </c>
    </row>
    <row r="646" spans="1:7" ht="52.8" x14ac:dyDescent="0.3">
      <c r="A646" s="74" t="s">
        <v>8516</v>
      </c>
      <c r="B646" s="74" t="s">
        <v>8517</v>
      </c>
      <c r="C646" s="80" t="s">
        <v>1373</v>
      </c>
      <c r="D646" s="80" t="s">
        <v>1374</v>
      </c>
      <c r="E646" s="94">
        <v>2429527</v>
      </c>
      <c r="F646" s="95">
        <v>1000000</v>
      </c>
      <c r="G646" s="96" t="s">
        <v>8518</v>
      </c>
    </row>
    <row r="647" spans="1:7" ht="26.4" x14ac:dyDescent="0.3">
      <c r="A647" s="74" t="s">
        <v>8519</v>
      </c>
      <c r="B647" s="74" t="s">
        <v>8517</v>
      </c>
      <c r="C647" s="80" t="s">
        <v>1373</v>
      </c>
      <c r="D647" s="80" t="s">
        <v>1374</v>
      </c>
      <c r="E647" s="94">
        <v>2091262</v>
      </c>
      <c r="F647" s="95">
        <v>1000000</v>
      </c>
      <c r="G647" s="96" t="s">
        <v>8520</v>
      </c>
    </row>
    <row r="648" spans="1:7" ht="52.8" x14ac:dyDescent="0.3">
      <c r="A648" s="74" t="s">
        <v>8521</v>
      </c>
      <c r="B648" s="74" t="s">
        <v>8517</v>
      </c>
      <c r="C648" s="80" t="s">
        <v>1373</v>
      </c>
      <c r="D648" s="80" t="s">
        <v>1374</v>
      </c>
      <c r="E648" s="94">
        <v>1027015</v>
      </c>
      <c r="F648" s="95">
        <v>1027015</v>
      </c>
      <c r="G648" s="96" t="s">
        <v>8522</v>
      </c>
    </row>
    <row r="649" spans="1:7" ht="39.6" x14ac:dyDescent="0.3">
      <c r="A649" s="74" t="s">
        <v>8523</v>
      </c>
      <c r="B649" s="74" t="s">
        <v>8524</v>
      </c>
      <c r="C649" s="80" t="s">
        <v>1373</v>
      </c>
      <c r="D649" s="80" t="s">
        <v>1374</v>
      </c>
      <c r="E649" s="94">
        <v>2000000</v>
      </c>
      <c r="F649" s="95"/>
      <c r="G649" s="96" t="s">
        <v>8525</v>
      </c>
    </row>
    <row r="650" spans="1:7" ht="66" x14ac:dyDescent="0.3">
      <c r="A650" s="74" t="s">
        <v>8526</v>
      </c>
      <c r="B650" s="74" t="s">
        <v>6333</v>
      </c>
      <c r="C650" s="80" t="s">
        <v>1373</v>
      </c>
      <c r="D650" s="80" t="s">
        <v>1374</v>
      </c>
      <c r="E650" s="94">
        <v>7000000</v>
      </c>
      <c r="F650" s="95"/>
      <c r="G650" s="96" t="s">
        <v>8527</v>
      </c>
    </row>
    <row r="651" spans="1:7" ht="52.8" x14ac:dyDescent="0.3">
      <c r="A651" s="74" t="s">
        <v>8528</v>
      </c>
      <c r="B651" s="74" t="s">
        <v>1544</v>
      </c>
      <c r="C651" s="80" t="s">
        <v>1373</v>
      </c>
      <c r="D651" s="80" t="s">
        <v>1374</v>
      </c>
      <c r="E651" s="94">
        <v>6000000</v>
      </c>
      <c r="F651" s="95">
        <v>3500000</v>
      </c>
      <c r="G651" s="96" t="s">
        <v>8529</v>
      </c>
    </row>
    <row r="652" spans="1:7" ht="66" x14ac:dyDescent="0.3">
      <c r="A652" s="74" t="s">
        <v>8530</v>
      </c>
      <c r="B652" s="74" t="s">
        <v>8531</v>
      </c>
      <c r="C652" s="80" t="s">
        <v>1373</v>
      </c>
      <c r="D652" s="80" t="s">
        <v>1374</v>
      </c>
      <c r="E652" s="94">
        <v>1541497</v>
      </c>
      <c r="F652" s="95"/>
      <c r="G652" s="96" t="s">
        <v>8532</v>
      </c>
    </row>
    <row r="653" spans="1:7" ht="66" x14ac:dyDescent="0.3">
      <c r="A653" s="74" t="s">
        <v>8533</v>
      </c>
      <c r="B653" s="74" t="s">
        <v>8534</v>
      </c>
      <c r="C653" s="80" t="s">
        <v>1373</v>
      </c>
      <c r="D653" s="80" t="s">
        <v>1374</v>
      </c>
      <c r="E653" s="94">
        <v>1500000</v>
      </c>
      <c r="F653" s="95">
        <v>500000</v>
      </c>
      <c r="G653" s="96" t="s">
        <v>8535</v>
      </c>
    </row>
    <row r="654" spans="1:7" ht="39.6" x14ac:dyDescent="0.3">
      <c r="A654" s="74" t="s">
        <v>8536</v>
      </c>
      <c r="B654" s="74" t="s">
        <v>4580</v>
      </c>
      <c r="C654" s="80" t="s">
        <v>1373</v>
      </c>
      <c r="D654" s="80" t="s">
        <v>1374</v>
      </c>
      <c r="E654" s="94">
        <v>15000000</v>
      </c>
      <c r="F654" s="95">
        <v>5000000</v>
      </c>
      <c r="G654" s="96" t="s">
        <v>8537</v>
      </c>
    </row>
    <row r="655" spans="1:7" ht="66" x14ac:dyDescent="0.3">
      <c r="A655" s="74" t="s">
        <v>8538</v>
      </c>
      <c r="B655" s="74" t="s">
        <v>8539</v>
      </c>
      <c r="C655" s="80" t="s">
        <v>1373</v>
      </c>
      <c r="D655" s="80" t="s">
        <v>1374</v>
      </c>
      <c r="E655" s="94">
        <v>8000000</v>
      </c>
      <c r="F655" s="95">
        <v>2500000</v>
      </c>
      <c r="G655" s="96" t="s">
        <v>8540</v>
      </c>
    </row>
    <row r="656" spans="1:7" ht="39.6" x14ac:dyDescent="0.3">
      <c r="A656" s="74" t="s">
        <v>8541</v>
      </c>
      <c r="B656" s="74" t="s">
        <v>1548</v>
      </c>
      <c r="C656" s="80" t="s">
        <v>1373</v>
      </c>
      <c r="D656" s="80" t="s">
        <v>1374</v>
      </c>
      <c r="E656" s="94">
        <v>7500000</v>
      </c>
      <c r="F656" s="95">
        <v>2500000</v>
      </c>
      <c r="G656" s="96" t="s">
        <v>8542</v>
      </c>
    </row>
    <row r="657" spans="1:7" ht="39.6" x14ac:dyDescent="0.3">
      <c r="A657" s="74" t="s">
        <v>8543</v>
      </c>
      <c r="B657" s="74" t="s">
        <v>8544</v>
      </c>
      <c r="C657" s="80" t="s">
        <v>1373</v>
      </c>
      <c r="D657" s="80" t="s">
        <v>1374</v>
      </c>
      <c r="E657" s="94">
        <v>2200000</v>
      </c>
      <c r="F657" s="95">
        <v>1000000</v>
      </c>
      <c r="G657" s="96" t="s">
        <v>8545</v>
      </c>
    </row>
    <row r="658" spans="1:7" ht="39.6" x14ac:dyDescent="0.3">
      <c r="A658" s="74" t="s">
        <v>8546</v>
      </c>
      <c r="B658" s="74" t="s">
        <v>8547</v>
      </c>
      <c r="C658" s="80" t="s">
        <v>1373</v>
      </c>
      <c r="D658" s="80" t="s">
        <v>1374</v>
      </c>
      <c r="E658" s="94">
        <v>2500000</v>
      </c>
      <c r="F658" s="95"/>
      <c r="G658" s="96" t="s">
        <v>8548</v>
      </c>
    </row>
    <row r="659" spans="1:7" ht="52.8" x14ac:dyDescent="0.3">
      <c r="A659" s="74" t="s">
        <v>8549</v>
      </c>
      <c r="B659" s="74" t="s">
        <v>3056</v>
      </c>
      <c r="C659" s="80" t="s">
        <v>1373</v>
      </c>
      <c r="D659" s="80" t="s">
        <v>1374</v>
      </c>
      <c r="E659" s="94">
        <v>2500000</v>
      </c>
      <c r="F659" s="95">
        <v>2000000</v>
      </c>
      <c r="G659" s="96" t="s">
        <v>8550</v>
      </c>
    </row>
    <row r="660" spans="1:7" ht="52.8" x14ac:dyDescent="0.3">
      <c r="A660" s="74" t="s">
        <v>8551</v>
      </c>
      <c r="B660" s="74" t="s">
        <v>8552</v>
      </c>
      <c r="C660" s="80" t="s">
        <v>1373</v>
      </c>
      <c r="D660" s="80" t="s">
        <v>1374</v>
      </c>
      <c r="E660" s="94">
        <v>2000000</v>
      </c>
      <c r="F660" s="95">
        <v>500000</v>
      </c>
      <c r="G660" s="96" t="s">
        <v>8553</v>
      </c>
    </row>
    <row r="661" spans="1:7" ht="52.8" x14ac:dyDescent="0.3">
      <c r="A661" s="74" t="s">
        <v>6387</v>
      </c>
      <c r="B661" s="74" t="s">
        <v>6388</v>
      </c>
      <c r="C661" s="80" t="s">
        <v>1373</v>
      </c>
      <c r="D661" s="80" t="s">
        <v>1374</v>
      </c>
      <c r="E661" s="94">
        <v>700000</v>
      </c>
      <c r="F661" s="95">
        <v>700000</v>
      </c>
      <c r="G661" s="96" t="s">
        <v>8554</v>
      </c>
    </row>
    <row r="662" spans="1:7" ht="52.8" x14ac:dyDescent="0.3">
      <c r="A662" s="74" t="s">
        <v>8555</v>
      </c>
      <c r="B662" s="74" t="s">
        <v>8556</v>
      </c>
      <c r="C662" s="80" t="s">
        <v>1373</v>
      </c>
      <c r="D662" s="80" t="s">
        <v>1374</v>
      </c>
      <c r="E662" s="94">
        <v>10000000</v>
      </c>
      <c r="F662" s="95"/>
      <c r="G662" s="96" t="s">
        <v>8557</v>
      </c>
    </row>
    <row r="663" spans="1:7" ht="52.8" x14ac:dyDescent="0.3">
      <c r="A663" s="74" t="s">
        <v>8558</v>
      </c>
      <c r="B663" s="74" t="s">
        <v>1556</v>
      </c>
      <c r="C663" s="80" t="s">
        <v>1373</v>
      </c>
      <c r="D663" s="80" t="s">
        <v>1374</v>
      </c>
      <c r="E663" s="94">
        <v>12499400</v>
      </c>
      <c r="F663" s="95">
        <v>1000000</v>
      </c>
      <c r="G663" s="96" t="s">
        <v>8559</v>
      </c>
    </row>
    <row r="664" spans="1:7" ht="66" x14ac:dyDescent="0.3">
      <c r="A664" s="74" t="s">
        <v>8560</v>
      </c>
      <c r="B664" s="74" t="s">
        <v>8561</v>
      </c>
      <c r="C664" s="80" t="s">
        <v>1373</v>
      </c>
      <c r="D664" s="80" t="s">
        <v>1374</v>
      </c>
      <c r="E664" s="94">
        <v>2000000</v>
      </c>
      <c r="F664" s="95">
        <v>1000000</v>
      </c>
      <c r="G664" s="96" t="s">
        <v>8562</v>
      </c>
    </row>
    <row r="665" spans="1:7" ht="26.4" x14ac:dyDescent="0.3">
      <c r="A665" s="74" t="s">
        <v>8563</v>
      </c>
      <c r="B665" s="74" t="s">
        <v>8564</v>
      </c>
      <c r="C665" s="80" t="s">
        <v>1373</v>
      </c>
      <c r="D665" s="80" t="s">
        <v>1374</v>
      </c>
      <c r="E665" s="94">
        <v>8000000</v>
      </c>
      <c r="F665" s="95"/>
      <c r="G665" s="96" t="s">
        <v>8565</v>
      </c>
    </row>
    <row r="666" spans="1:7" ht="52.8" x14ac:dyDescent="0.3">
      <c r="A666" s="74" t="s">
        <v>8566</v>
      </c>
      <c r="B666" s="74" t="s">
        <v>4711</v>
      </c>
      <c r="C666" s="80" t="s">
        <v>1373</v>
      </c>
      <c r="D666" s="80" t="s">
        <v>1374</v>
      </c>
      <c r="E666" s="94">
        <v>500000</v>
      </c>
      <c r="F666" s="95">
        <v>500000</v>
      </c>
      <c r="G666" s="96" t="s">
        <v>8567</v>
      </c>
    </row>
    <row r="667" spans="1:7" ht="79.2" x14ac:dyDescent="0.3">
      <c r="A667" s="74" t="s">
        <v>8568</v>
      </c>
      <c r="B667" s="74" t="s">
        <v>4715</v>
      </c>
      <c r="C667" s="80" t="s">
        <v>1373</v>
      </c>
      <c r="D667" s="80" t="s">
        <v>1374</v>
      </c>
      <c r="E667" s="94">
        <v>1000000</v>
      </c>
      <c r="F667" s="95"/>
      <c r="G667" s="96" t="s">
        <v>8569</v>
      </c>
    </row>
    <row r="668" spans="1:7" ht="39.6" x14ac:dyDescent="0.3">
      <c r="A668" s="74" t="s">
        <v>8570</v>
      </c>
      <c r="B668" s="74" t="s">
        <v>8571</v>
      </c>
      <c r="C668" s="80" t="s">
        <v>1373</v>
      </c>
      <c r="D668" s="80" t="s">
        <v>1374</v>
      </c>
      <c r="E668" s="94">
        <v>550000</v>
      </c>
      <c r="F668" s="95">
        <v>550000</v>
      </c>
      <c r="G668" s="96" t="s">
        <v>8572</v>
      </c>
    </row>
    <row r="669" spans="1:7" ht="39.6" x14ac:dyDescent="0.3">
      <c r="A669" s="74" t="s">
        <v>8573</v>
      </c>
      <c r="B669" s="74" t="s">
        <v>8574</v>
      </c>
      <c r="C669" s="80" t="s">
        <v>1373</v>
      </c>
      <c r="D669" s="80" t="s">
        <v>1374</v>
      </c>
      <c r="E669" s="94">
        <v>4000000</v>
      </c>
      <c r="F669" s="95">
        <v>750000</v>
      </c>
      <c r="G669" s="96" t="s">
        <v>8575</v>
      </c>
    </row>
    <row r="670" spans="1:7" ht="39.6" x14ac:dyDescent="0.3">
      <c r="A670" s="74" t="s">
        <v>8576</v>
      </c>
      <c r="B670" s="74" t="s">
        <v>6333</v>
      </c>
      <c r="C670" s="80" t="s">
        <v>1373</v>
      </c>
      <c r="D670" s="80" t="s">
        <v>1374</v>
      </c>
      <c r="E670" s="94">
        <v>3200000</v>
      </c>
      <c r="F670" s="95">
        <v>2000000</v>
      </c>
      <c r="G670" s="96" t="s">
        <v>8577</v>
      </c>
    </row>
    <row r="671" spans="1:7" ht="39.6" x14ac:dyDescent="0.3">
      <c r="A671" s="74" t="s">
        <v>8578</v>
      </c>
      <c r="B671" s="74" t="s">
        <v>8579</v>
      </c>
      <c r="C671" s="80" t="s">
        <v>1373</v>
      </c>
      <c r="D671" s="80" t="s">
        <v>1374</v>
      </c>
      <c r="E671" s="94">
        <v>8078575</v>
      </c>
      <c r="F671" s="95">
        <v>2000000</v>
      </c>
      <c r="G671" s="96" t="s">
        <v>8580</v>
      </c>
    </row>
    <row r="672" spans="1:7" ht="52.8" x14ac:dyDescent="0.3">
      <c r="A672" s="74" t="s">
        <v>8581</v>
      </c>
      <c r="B672" s="74" t="s">
        <v>8582</v>
      </c>
      <c r="C672" s="80" t="s">
        <v>1373</v>
      </c>
      <c r="D672" s="80" t="s">
        <v>1374</v>
      </c>
      <c r="E672" s="94">
        <v>5000000</v>
      </c>
      <c r="F672" s="95">
        <v>1500000</v>
      </c>
      <c r="G672" s="96" t="s">
        <v>8583</v>
      </c>
    </row>
    <row r="673" spans="1:7" ht="52.8" x14ac:dyDescent="0.3">
      <c r="A673" s="74" t="s">
        <v>8584</v>
      </c>
      <c r="B673" s="74" t="s">
        <v>8585</v>
      </c>
      <c r="C673" s="80" t="s">
        <v>1373</v>
      </c>
      <c r="D673" s="80" t="s">
        <v>1374</v>
      </c>
      <c r="E673" s="94">
        <v>5218551</v>
      </c>
      <c r="F673" s="95"/>
      <c r="G673" s="96" t="s">
        <v>8586</v>
      </c>
    </row>
    <row r="674" spans="1:7" ht="66" x14ac:dyDescent="0.3">
      <c r="A674" s="74" t="s">
        <v>8587</v>
      </c>
      <c r="B674" s="74" t="s">
        <v>1598</v>
      </c>
      <c r="C674" s="80" t="s">
        <v>1373</v>
      </c>
      <c r="D674" s="80" t="s">
        <v>1374</v>
      </c>
      <c r="E674" s="94">
        <v>5800000</v>
      </c>
      <c r="F674" s="95">
        <v>1000000</v>
      </c>
      <c r="G674" s="96" t="s">
        <v>8588</v>
      </c>
    </row>
    <row r="675" spans="1:7" ht="52.8" x14ac:dyDescent="0.3">
      <c r="A675" s="74" t="s">
        <v>8589</v>
      </c>
      <c r="B675" s="74" t="s">
        <v>1695</v>
      </c>
      <c r="C675" s="80" t="s">
        <v>1373</v>
      </c>
      <c r="D675" s="80" t="s">
        <v>1374</v>
      </c>
      <c r="E675" s="94">
        <v>2000000</v>
      </c>
      <c r="F675" s="95"/>
      <c r="G675" s="96" t="s">
        <v>8590</v>
      </c>
    </row>
    <row r="676" spans="1:7" ht="52.8" x14ac:dyDescent="0.3">
      <c r="A676" s="74" t="s">
        <v>8591</v>
      </c>
      <c r="B676" s="74" t="s">
        <v>8592</v>
      </c>
      <c r="C676" s="80" t="s">
        <v>1373</v>
      </c>
      <c r="D676" s="80" t="s">
        <v>1374</v>
      </c>
      <c r="E676" s="94">
        <v>2000000</v>
      </c>
      <c r="F676" s="95">
        <v>1500000</v>
      </c>
      <c r="G676" s="96" t="s">
        <v>8593</v>
      </c>
    </row>
    <row r="677" spans="1:7" ht="39.6" x14ac:dyDescent="0.3">
      <c r="A677" s="74" t="s">
        <v>8594</v>
      </c>
      <c r="B677" s="74" t="s">
        <v>6421</v>
      </c>
      <c r="C677" s="80" t="s">
        <v>1373</v>
      </c>
      <c r="D677" s="80" t="s">
        <v>1374</v>
      </c>
      <c r="E677" s="94">
        <v>2500000</v>
      </c>
      <c r="F677" s="95">
        <v>500000</v>
      </c>
      <c r="G677" s="96" t="s">
        <v>8595</v>
      </c>
    </row>
    <row r="678" spans="1:7" ht="39.6" x14ac:dyDescent="0.3">
      <c r="A678" s="74" t="s">
        <v>8596</v>
      </c>
      <c r="B678" s="74" t="s">
        <v>8597</v>
      </c>
      <c r="C678" s="80" t="s">
        <v>1373</v>
      </c>
      <c r="D678" s="80" t="s">
        <v>1374</v>
      </c>
      <c r="E678" s="94">
        <v>10000000</v>
      </c>
      <c r="F678" s="95">
        <v>10000000</v>
      </c>
      <c r="G678" s="96" t="s">
        <v>8598</v>
      </c>
    </row>
    <row r="679" spans="1:7" ht="52.8" x14ac:dyDescent="0.3">
      <c r="A679" s="74" t="s">
        <v>8599</v>
      </c>
      <c r="B679" s="74" t="s">
        <v>8600</v>
      </c>
      <c r="C679" s="80" t="s">
        <v>1373</v>
      </c>
      <c r="D679" s="80" t="s">
        <v>495</v>
      </c>
      <c r="E679" s="94">
        <v>1200000</v>
      </c>
      <c r="F679" s="95">
        <v>1200000</v>
      </c>
      <c r="G679" s="96" t="s">
        <v>8601</v>
      </c>
    </row>
    <row r="680" spans="1:7" ht="39.6" x14ac:dyDescent="0.3">
      <c r="A680" s="74" t="s">
        <v>8602</v>
      </c>
      <c r="B680" s="74" t="s">
        <v>3101</v>
      </c>
      <c r="C680" s="80" t="s">
        <v>1373</v>
      </c>
      <c r="D680" s="80" t="s">
        <v>1374</v>
      </c>
      <c r="E680" s="94">
        <v>3000000</v>
      </c>
      <c r="F680" s="95">
        <v>3000000</v>
      </c>
      <c r="G680" s="96" t="s">
        <v>8603</v>
      </c>
    </row>
    <row r="681" spans="1:7" ht="66" x14ac:dyDescent="0.3">
      <c r="A681" s="74" t="s">
        <v>8604</v>
      </c>
      <c r="B681" s="74" t="s">
        <v>8605</v>
      </c>
      <c r="C681" s="80" t="s">
        <v>1373</v>
      </c>
      <c r="D681" s="80" t="s">
        <v>1374</v>
      </c>
      <c r="E681" s="94">
        <v>1000000</v>
      </c>
      <c r="F681" s="95">
        <v>500000</v>
      </c>
      <c r="G681" s="96" t="s">
        <v>8606</v>
      </c>
    </row>
    <row r="682" spans="1:7" ht="52.8" x14ac:dyDescent="0.3">
      <c r="A682" s="74" t="s">
        <v>8607</v>
      </c>
      <c r="B682" s="74" t="s">
        <v>8608</v>
      </c>
      <c r="C682" s="80" t="s">
        <v>1373</v>
      </c>
      <c r="D682" s="80" t="s">
        <v>1374</v>
      </c>
      <c r="E682" s="94">
        <v>5000000</v>
      </c>
      <c r="F682" s="95">
        <v>1500000</v>
      </c>
      <c r="G682" s="96" t="s">
        <v>8609</v>
      </c>
    </row>
    <row r="683" spans="1:7" ht="39.6" x14ac:dyDescent="0.3">
      <c r="A683" s="74" t="s">
        <v>8610</v>
      </c>
      <c r="B683" s="74" t="s">
        <v>8611</v>
      </c>
      <c r="C683" s="80" t="s">
        <v>1373</v>
      </c>
      <c r="D683" s="80" t="s">
        <v>1374</v>
      </c>
      <c r="E683" s="94">
        <v>5300000</v>
      </c>
      <c r="F683" s="95"/>
      <c r="G683" s="96" t="s">
        <v>8612</v>
      </c>
    </row>
    <row r="684" spans="1:7" ht="52.8" x14ac:dyDescent="0.3">
      <c r="A684" s="74" t="s">
        <v>8613</v>
      </c>
      <c r="B684" s="74" t="s">
        <v>8614</v>
      </c>
      <c r="C684" s="80" t="s">
        <v>1373</v>
      </c>
      <c r="D684" s="80" t="s">
        <v>1374</v>
      </c>
      <c r="E684" s="94">
        <v>4380000</v>
      </c>
      <c r="F684" s="95">
        <v>2690000</v>
      </c>
      <c r="G684" s="96" t="s">
        <v>8615</v>
      </c>
    </row>
    <row r="685" spans="1:7" ht="52.8" x14ac:dyDescent="0.3">
      <c r="A685" s="74" t="s">
        <v>8616</v>
      </c>
      <c r="B685" s="74" t="s">
        <v>8617</v>
      </c>
      <c r="C685" s="80" t="s">
        <v>1373</v>
      </c>
      <c r="D685" s="80" t="s">
        <v>1374</v>
      </c>
      <c r="E685" s="94">
        <v>4000000</v>
      </c>
      <c r="F685" s="95"/>
      <c r="G685" s="96" t="s">
        <v>8618</v>
      </c>
    </row>
    <row r="686" spans="1:7" ht="66" x14ac:dyDescent="0.3">
      <c r="A686" s="74" t="s">
        <v>8619</v>
      </c>
      <c r="B686" s="74" t="s">
        <v>1629</v>
      </c>
      <c r="C686" s="80" t="s">
        <v>1373</v>
      </c>
      <c r="D686" s="80" t="s">
        <v>1374</v>
      </c>
      <c r="E686" s="94">
        <v>500000</v>
      </c>
      <c r="F686" s="95">
        <v>500000</v>
      </c>
      <c r="G686" s="96" t="s">
        <v>8620</v>
      </c>
    </row>
    <row r="687" spans="1:7" ht="52.8" x14ac:dyDescent="0.3">
      <c r="A687" s="74" t="s">
        <v>8621</v>
      </c>
      <c r="B687" s="74" t="s">
        <v>8622</v>
      </c>
      <c r="C687" s="80" t="s">
        <v>1373</v>
      </c>
      <c r="D687" s="80" t="s">
        <v>1374</v>
      </c>
      <c r="E687" s="94">
        <v>7790000</v>
      </c>
      <c r="F687" s="95"/>
      <c r="G687" s="96" t="s">
        <v>8623</v>
      </c>
    </row>
    <row r="688" spans="1:7" ht="52.8" x14ac:dyDescent="0.3">
      <c r="A688" s="74" t="s">
        <v>8624</v>
      </c>
      <c r="B688" s="74" t="s">
        <v>2946</v>
      </c>
      <c r="C688" s="80" t="s">
        <v>1373</v>
      </c>
      <c r="D688" s="80" t="s">
        <v>1374</v>
      </c>
      <c r="E688" s="94">
        <v>1685614</v>
      </c>
      <c r="F688" s="95"/>
      <c r="G688" s="96" t="s">
        <v>8625</v>
      </c>
    </row>
    <row r="689" spans="1:7" ht="66" x14ac:dyDescent="0.3">
      <c r="A689" s="74" t="s">
        <v>8626</v>
      </c>
      <c r="B689" s="74" t="s">
        <v>8627</v>
      </c>
      <c r="C689" s="80" t="s">
        <v>1373</v>
      </c>
      <c r="D689" s="80" t="s">
        <v>1374</v>
      </c>
      <c r="E689" s="94">
        <v>1500000</v>
      </c>
      <c r="F689" s="95"/>
      <c r="G689" s="96" t="s">
        <v>8628</v>
      </c>
    </row>
    <row r="690" spans="1:7" ht="52.8" x14ac:dyDescent="0.3">
      <c r="A690" s="74" t="s">
        <v>8629</v>
      </c>
      <c r="B690" s="74" t="s">
        <v>6438</v>
      </c>
      <c r="C690" s="80" t="s">
        <v>1373</v>
      </c>
      <c r="D690" s="80" t="s">
        <v>1374</v>
      </c>
      <c r="E690" s="94">
        <v>11000000</v>
      </c>
      <c r="F690" s="95">
        <v>2000000</v>
      </c>
      <c r="G690" s="96" t="s">
        <v>8630</v>
      </c>
    </row>
    <row r="691" spans="1:7" ht="26.4" x14ac:dyDescent="0.3">
      <c r="A691" s="74" t="s">
        <v>8631</v>
      </c>
      <c r="B691" s="74" t="s">
        <v>6441</v>
      </c>
      <c r="C691" s="80" t="s">
        <v>1373</v>
      </c>
      <c r="D691" s="80" t="s">
        <v>1374</v>
      </c>
      <c r="E691" s="94">
        <v>3600000</v>
      </c>
      <c r="F691" s="95"/>
      <c r="G691" s="96" t="s">
        <v>8632</v>
      </c>
    </row>
    <row r="692" spans="1:7" ht="52.8" x14ac:dyDescent="0.3">
      <c r="A692" s="74" t="s">
        <v>8633</v>
      </c>
      <c r="B692" s="74" t="s">
        <v>6333</v>
      </c>
      <c r="C692" s="80" t="s">
        <v>1373</v>
      </c>
      <c r="D692" s="80" t="s">
        <v>1374</v>
      </c>
      <c r="E692" s="94">
        <v>10000000</v>
      </c>
      <c r="F692" s="95">
        <v>1000000</v>
      </c>
      <c r="G692" s="96" t="s">
        <v>8634</v>
      </c>
    </row>
    <row r="693" spans="1:7" ht="52.8" x14ac:dyDescent="0.3">
      <c r="A693" s="74" t="s">
        <v>8635</v>
      </c>
      <c r="B693" s="74" t="s">
        <v>6217</v>
      </c>
      <c r="C693" s="80" t="s">
        <v>1373</v>
      </c>
      <c r="D693" s="80" t="s">
        <v>1374</v>
      </c>
      <c r="E693" s="94">
        <v>2500000</v>
      </c>
      <c r="F693" s="95">
        <v>500000</v>
      </c>
      <c r="G693" s="96" t="s">
        <v>8636</v>
      </c>
    </row>
    <row r="694" spans="1:7" ht="26.4" x14ac:dyDescent="0.3">
      <c r="A694" s="74" t="s">
        <v>8637</v>
      </c>
      <c r="B694" s="74" t="s">
        <v>8638</v>
      </c>
      <c r="C694" s="80" t="s">
        <v>1373</v>
      </c>
      <c r="D694" s="80" t="s">
        <v>1374</v>
      </c>
      <c r="E694" s="94">
        <v>4000000</v>
      </c>
      <c r="F694" s="95"/>
      <c r="G694" s="96" t="s">
        <v>8639</v>
      </c>
    </row>
    <row r="695" spans="1:7" ht="52.8" x14ac:dyDescent="0.3">
      <c r="A695" s="74" t="s">
        <v>8640</v>
      </c>
      <c r="B695" s="74" t="s">
        <v>8641</v>
      </c>
      <c r="C695" s="80" t="s">
        <v>1373</v>
      </c>
      <c r="D695" s="80" t="s">
        <v>1374</v>
      </c>
      <c r="E695" s="94">
        <v>1000000</v>
      </c>
      <c r="F695" s="95"/>
      <c r="G695" s="96" t="s">
        <v>8642</v>
      </c>
    </row>
    <row r="696" spans="1:7" ht="39.6" x14ac:dyDescent="0.3">
      <c r="A696" s="74" t="s">
        <v>8643</v>
      </c>
      <c r="B696" s="74" t="s">
        <v>1483</v>
      </c>
      <c r="C696" s="80" t="s">
        <v>1373</v>
      </c>
      <c r="D696" s="80" t="s">
        <v>1374</v>
      </c>
      <c r="E696" s="94">
        <v>1500000</v>
      </c>
      <c r="F696" s="95">
        <v>1500000</v>
      </c>
      <c r="G696" s="96" t="s">
        <v>8644</v>
      </c>
    </row>
    <row r="697" spans="1:7" ht="52.8" x14ac:dyDescent="0.3">
      <c r="A697" s="74" t="s">
        <v>8645</v>
      </c>
      <c r="B697" s="74" t="s">
        <v>8646</v>
      </c>
      <c r="C697" s="80" t="s">
        <v>1373</v>
      </c>
      <c r="D697" s="80" t="s">
        <v>1374</v>
      </c>
      <c r="E697" s="94">
        <v>745172</v>
      </c>
      <c r="F697" s="95"/>
      <c r="G697" s="96" t="s">
        <v>8647</v>
      </c>
    </row>
    <row r="698" spans="1:7" ht="52.8" x14ac:dyDescent="0.3">
      <c r="A698" s="74" t="s">
        <v>8648</v>
      </c>
      <c r="B698" s="74" t="s">
        <v>8649</v>
      </c>
      <c r="C698" s="80" t="s">
        <v>1373</v>
      </c>
      <c r="D698" s="80" t="s">
        <v>1374</v>
      </c>
      <c r="E698" s="94">
        <v>1000000</v>
      </c>
      <c r="F698" s="95">
        <v>500000</v>
      </c>
      <c r="G698" s="96" t="s">
        <v>8650</v>
      </c>
    </row>
    <row r="699" spans="1:7" ht="79.2" x14ac:dyDescent="0.3">
      <c r="A699" s="74" t="s">
        <v>8651</v>
      </c>
      <c r="B699" s="74" t="s">
        <v>8652</v>
      </c>
      <c r="C699" s="80" t="s">
        <v>1373</v>
      </c>
      <c r="D699" s="80" t="s">
        <v>1374</v>
      </c>
      <c r="E699" s="94">
        <v>7000000</v>
      </c>
      <c r="F699" s="95">
        <v>3000000</v>
      </c>
      <c r="G699" s="96" t="s">
        <v>8653</v>
      </c>
    </row>
    <row r="700" spans="1:7" ht="52.8" x14ac:dyDescent="0.3">
      <c r="A700" s="74" t="s">
        <v>8654</v>
      </c>
      <c r="B700" s="74" t="s">
        <v>1695</v>
      </c>
      <c r="C700" s="80" t="s">
        <v>1373</v>
      </c>
      <c r="D700" s="80" t="s">
        <v>1374</v>
      </c>
      <c r="E700" s="94">
        <v>2000000</v>
      </c>
      <c r="F700" s="95">
        <v>2000000</v>
      </c>
      <c r="G700" s="96" t="s">
        <v>8655</v>
      </c>
    </row>
    <row r="701" spans="1:7" ht="52.8" x14ac:dyDescent="0.3">
      <c r="A701" s="74" t="s">
        <v>8656</v>
      </c>
      <c r="B701" s="74" t="s">
        <v>8657</v>
      </c>
      <c r="C701" s="80" t="s">
        <v>1373</v>
      </c>
      <c r="D701" s="80" t="s">
        <v>1374</v>
      </c>
      <c r="E701" s="94">
        <v>1500000</v>
      </c>
      <c r="F701" s="95"/>
      <c r="G701" s="96" t="s">
        <v>8658</v>
      </c>
    </row>
    <row r="702" spans="1:7" ht="52.8" x14ac:dyDescent="0.3">
      <c r="A702" s="74" t="s">
        <v>8659</v>
      </c>
      <c r="B702" s="74" t="s">
        <v>8660</v>
      </c>
      <c r="C702" s="80" t="s">
        <v>1373</v>
      </c>
      <c r="D702" s="80" t="s">
        <v>1374</v>
      </c>
      <c r="E702" s="94">
        <v>1500000</v>
      </c>
      <c r="F702" s="95"/>
      <c r="G702" s="96" t="s">
        <v>8661</v>
      </c>
    </row>
    <row r="703" spans="1:7" ht="52.8" x14ac:dyDescent="0.3">
      <c r="A703" s="74" t="s">
        <v>8662</v>
      </c>
      <c r="B703" s="74" t="s">
        <v>3073</v>
      </c>
      <c r="C703" s="80" t="s">
        <v>1373</v>
      </c>
      <c r="D703" s="80" t="s">
        <v>1374</v>
      </c>
      <c r="E703" s="94">
        <v>3000000</v>
      </c>
      <c r="F703" s="95">
        <v>1925000</v>
      </c>
      <c r="G703" s="96" t="s">
        <v>8663</v>
      </c>
    </row>
    <row r="704" spans="1:7" ht="52.8" x14ac:dyDescent="0.3">
      <c r="A704" s="74" t="s">
        <v>8664</v>
      </c>
      <c r="B704" s="74" t="s">
        <v>8665</v>
      </c>
      <c r="C704" s="80" t="s">
        <v>1373</v>
      </c>
      <c r="D704" s="80" t="s">
        <v>1374</v>
      </c>
      <c r="E704" s="94">
        <v>750000</v>
      </c>
      <c r="F704" s="95">
        <v>500000</v>
      </c>
      <c r="G704" s="96" t="s">
        <v>8666</v>
      </c>
    </row>
    <row r="705" spans="1:7" ht="39.6" x14ac:dyDescent="0.3">
      <c r="A705" s="74" t="s">
        <v>8667</v>
      </c>
      <c r="B705" s="74" t="s">
        <v>8668</v>
      </c>
      <c r="C705" s="80" t="s">
        <v>1373</v>
      </c>
      <c r="D705" s="80" t="s">
        <v>1374</v>
      </c>
      <c r="E705" s="94">
        <v>4900000</v>
      </c>
      <c r="F705" s="95">
        <v>1000000</v>
      </c>
      <c r="G705" s="96" t="s">
        <v>8669</v>
      </c>
    </row>
    <row r="706" spans="1:7" ht="66" x14ac:dyDescent="0.3">
      <c r="A706" s="74" t="s">
        <v>8670</v>
      </c>
      <c r="B706" s="74" t="s">
        <v>6462</v>
      </c>
      <c r="C706" s="80" t="s">
        <v>1373</v>
      </c>
      <c r="D706" s="80" t="s">
        <v>1374</v>
      </c>
      <c r="E706" s="94">
        <v>4250000</v>
      </c>
      <c r="F706" s="95">
        <v>1750000</v>
      </c>
      <c r="G706" s="96" t="s">
        <v>8671</v>
      </c>
    </row>
    <row r="707" spans="1:7" ht="39.6" x14ac:dyDescent="0.3">
      <c r="A707" s="74" t="s">
        <v>8672</v>
      </c>
      <c r="B707" s="74" t="s">
        <v>8673</v>
      </c>
      <c r="C707" s="80" t="s">
        <v>1373</v>
      </c>
      <c r="D707" s="80" t="s">
        <v>1374</v>
      </c>
      <c r="E707" s="94">
        <v>3000000</v>
      </c>
      <c r="F707" s="95"/>
      <c r="G707" s="96" t="s">
        <v>8674</v>
      </c>
    </row>
    <row r="708" spans="1:7" ht="39.6" x14ac:dyDescent="0.3">
      <c r="A708" s="74" t="s">
        <v>8675</v>
      </c>
      <c r="B708" s="74" t="s">
        <v>6333</v>
      </c>
      <c r="C708" s="80" t="s">
        <v>1373</v>
      </c>
      <c r="D708" s="80" t="s">
        <v>1374</v>
      </c>
      <c r="E708" s="94">
        <v>4000000</v>
      </c>
      <c r="F708" s="95">
        <v>1350000</v>
      </c>
      <c r="G708" s="96" t="s">
        <v>8676</v>
      </c>
    </row>
    <row r="709" spans="1:7" ht="52.8" x14ac:dyDescent="0.3">
      <c r="A709" s="74" t="s">
        <v>8677</v>
      </c>
      <c r="B709" s="74" t="s">
        <v>8678</v>
      </c>
      <c r="C709" s="80" t="s">
        <v>1373</v>
      </c>
      <c r="D709" s="80" t="s">
        <v>1374</v>
      </c>
      <c r="E709" s="94">
        <v>5000000</v>
      </c>
      <c r="F709" s="95">
        <v>2500000</v>
      </c>
      <c r="G709" s="96" t="s">
        <v>8679</v>
      </c>
    </row>
    <row r="710" spans="1:7" ht="52.8" x14ac:dyDescent="0.3">
      <c r="A710" s="74" t="s">
        <v>8680</v>
      </c>
      <c r="B710" s="74" t="s">
        <v>3049</v>
      </c>
      <c r="C710" s="80" t="s">
        <v>1373</v>
      </c>
      <c r="D710" s="80" t="s">
        <v>1374</v>
      </c>
      <c r="E710" s="94">
        <v>40000000</v>
      </c>
      <c r="F710" s="95"/>
      <c r="G710" s="96" t="s">
        <v>8681</v>
      </c>
    </row>
    <row r="711" spans="1:7" ht="26.4" x14ac:dyDescent="0.3">
      <c r="A711" s="74" t="s">
        <v>8682</v>
      </c>
      <c r="B711" s="74" t="s">
        <v>8683</v>
      </c>
      <c r="C711" s="80" t="s">
        <v>1373</v>
      </c>
      <c r="D711" s="80" t="s">
        <v>1374</v>
      </c>
      <c r="E711" s="94">
        <v>2623871</v>
      </c>
      <c r="F711" s="95">
        <v>2561936</v>
      </c>
      <c r="G711" s="96" t="s">
        <v>8684</v>
      </c>
    </row>
    <row r="712" spans="1:7" ht="39.6" x14ac:dyDescent="0.3">
      <c r="A712" s="74" t="s">
        <v>8685</v>
      </c>
      <c r="B712" s="74" t="s">
        <v>8686</v>
      </c>
      <c r="C712" s="80" t="s">
        <v>1373</v>
      </c>
      <c r="D712" s="80" t="s">
        <v>1374</v>
      </c>
      <c r="E712" s="94">
        <v>2350000</v>
      </c>
      <c r="F712" s="95">
        <v>2000000</v>
      </c>
      <c r="G712" s="96" t="s">
        <v>8687</v>
      </c>
    </row>
    <row r="713" spans="1:7" ht="79.2" x14ac:dyDescent="0.3">
      <c r="A713" s="74" t="s">
        <v>8688</v>
      </c>
      <c r="B713" s="74" t="s">
        <v>6491</v>
      </c>
      <c r="C713" s="80" t="s">
        <v>1373</v>
      </c>
      <c r="D713" s="80" t="s">
        <v>1374</v>
      </c>
      <c r="E713" s="94">
        <v>6968014</v>
      </c>
      <c r="F713" s="95"/>
      <c r="G713" s="96" t="s">
        <v>8689</v>
      </c>
    </row>
    <row r="714" spans="1:7" ht="52.8" x14ac:dyDescent="0.3">
      <c r="A714" s="74" t="s">
        <v>8690</v>
      </c>
      <c r="B714" s="74" t="s">
        <v>6496</v>
      </c>
      <c r="C714" s="80" t="s">
        <v>1373</v>
      </c>
      <c r="D714" s="80" t="s">
        <v>1374</v>
      </c>
      <c r="E714" s="94">
        <v>5841000</v>
      </c>
      <c r="F714" s="95"/>
      <c r="G714" s="96" t="s">
        <v>8691</v>
      </c>
    </row>
    <row r="715" spans="1:7" ht="39.6" x14ac:dyDescent="0.3">
      <c r="A715" s="74" t="s">
        <v>8692</v>
      </c>
      <c r="B715" s="74" t="s">
        <v>6322</v>
      </c>
      <c r="C715" s="80" t="s">
        <v>1373</v>
      </c>
      <c r="D715" s="80" t="s">
        <v>1374</v>
      </c>
      <c r="E715" s="94">
        <v>5000000</v>
      </c>
      <c r="F715" s="95"/>
      <c r="G715" s="96" t="s">
        <v>8693</v>
      </c>
    </row>
    <row r="716" spans="1:7" ht="52.8" x14ac:dyDescent="0.3">
      <c r="A716" s="74" t="s">
        <v>8694</v>
      </c>
      <c r="B716" s="74" t="s">
        <v>4565</v>
      </c>
      <c r="C716" s="80" t="s">
        <v>1373</v>
      </c>
      <c r="D716" s="80" t="s">
        <v>1374</v>
      </c>
      <c r="E716" s="94">
        <v>1200000</v>
      </c>
      <c r="F716" s="95">
        <v>500000</v>
      </c>
      <c r="G716" s="96" t="s">
        <v>8695</v>
      </c>
    </row>
    <row r="717" spans="1:7" ht="66" x14ac:dyDescent="0.3">
      <c r="A717" s="74" t="s">
        <v>8696</v>
      </c>
      <c r="B717" s="74" t="s">
        <v>8697</v>
      </c>
      <c r="C717" s="80" t="s">
        <v>1373</v>
      </c>
      <c r="D717" s="80" t="s">
        <v>1374</v>
      </c>
      <c r="E717" s="94">
        <v>2000000</v>
      </c>
      <c r="F717" s="95">
        <v>1000000</v>
      </c>
      <c r="G717" s="96" t="s">
        <v>8698</v>
      </c>
    </row>
    <row r="718" spans="1:7" ht="39.6" x14ac:dyDescent="0.3">
      <c r="A718" s="74" t="s">
        <v>8699</v>
      </c>
      <c r="B718" s="74" t="s">
        <v>8700</v>
      </c>
      <c r="C718" s="80" t="s">
        <v>1373</v>
      </c>
      <c r="D718" s="80" t="s">
        <v>1374</v>
      </c>
      <c r="E718" s="94">
        <v>3200000</v>
      </c>
      <c r="F718" s="95">
        <v>2000000</v>
      </c>
      <c r="G718" s="96" t="s">
        <v>8701</v>
      </c>
    </row>
    <row r="719" spans="1:7" ht="52.8" x14ac:dyDescent="0.3">
      <c r="A719" s="74" t="s">
        <v>8702</v>
      </c>
      <c r="B719" s="74" t="s">
        <v>6455</v>
      </c>
      <c r="C719" s="80" t="s">
        <v>1373</v>
      </c>
      <c r="D719" s="80" t="s">
        <v>1374</v>
      </c>
      <c r="E719" s="94">
        <v>2500000</v>
      </c>
      <c r="F719" s="95">
        <v>1500000</v>
      </c>
      <c r="G719" s="96" t="s">
        <v>8703</v>
      </c>
    </row>
    <row r="720" spans="1:7" ht="66" x14ac:dyDescent="0.3">
      <c r="A720" s="74" t="s">
        <v>8704</v>
      </c>
      <c r="B720" s="74" t="s">
        <v>6455</v>
      </c>
      <c r="C720" s="80" t="s">
        <v>1373</v>
      </c>
      <c r="D720" s="80" t="s">
        <v>1374</v>
      </c>
      <c r="E720" s="94">
        <v>2000000</v>
      </c>
      <c r="F720" s="95">
        <v>1000000</v>
      </c>
      <c r="G720" s="96" t="s">
        <v>8705</v>
      </c>
    </row>
    <row r="721" spans="1:7" ht="66" x14ac:dyDescent="0.3">
      <c r="A721" s="74" t="s">
        <v>8706</v>
      </c>
      <c r="B721" s="74" t="s">
        <v>8707</v>
      </c>
      <c r="C721" s="80" t="s">
        <v>1373</v>
      </c>
      <c r="D721" s="80" t="s">
        <v>1374</v>
      </c>
      <c r="E721" s="94">
        <v>6000000</v>
      </c>
      <c r="F721" s="95">
        <v>4000000</v>
      </c>
      <c r="G721" s="96" t="s">
        <v>8708</v>
      </c>
    </row>
    <row r="722" spans="1:7" ht="39.6" x14ac:dyDescent="0.3">
      <c r="A722" s="74" t="s">
        <v>8709</v>
      </c>
      <c r="B722" s="74" t="s">
        <v>8710</v>
      </c>
      <c r="C722" s="80" t="s">
        <v>1373</v>
      </c>
      <c r="D722" s="80" t="s">
        <v>495</v>
      </c>
      <c r="E722" s="94">
        <v>1090000</v>
      </c>
      <c r="F722" s="95"/>
      <c r="G722" s="96" t="s">
        <v>8711</v>
      </c>
    </row>
    <row r="723" spans="1:7" ht="52.8" x14ac:dyDescent="0.3">
      <c r="A723" s="74" t="s">
        <v>8712</v>
      </c>
      <c r="B723" s="74" t="s">
        <v>8713</v>
      </c>
      <c r="C723" s="80" t="s">
        <v>1373</v>
      </c>
      <c r="D723" s="80" t="s">
        <v>1374</v>
      </c>
      <c r="E723" s="94">
        <v>2500000</v>
      </c>
      <c r="F723" s="95">
        <v>1250000</v>
      </c>
      <c r="G723" s="96" t="s">
        <v>8714</v>
      </c>
    </row>
    <row r="724" spans="1:7" ht="66" x14ac:dyDescent="0.3">
      <c r="A724" s="74" t="s">
        <v>8715</v>
      </c>
      <c r="B724" s="74" t="s">
        <v>8716</v>
      </c>
      <c r="C724" s="80" t="s">
        <v>1373</v>
      </c>
      <c r="D724" s="80" t="s">
        <v>1374</v>
      </c>
      <c r="E724" s="94">
        <v>5000000</v>
      </c>
      <c r="F724" s="95">
        <v>2500000</v>
      </c>
      <c r="G724" s="96" t="s">
        <v>8717</v>
      </c>
    </row>
    <row r="725" spans="1:7" ht="52.8" x14ac:dyDescent="0.3">
      <c r="A725" s="74" t="s">
        <v>8718</v>
      </c>
      <c r="B725" s="74" t="s">
        <v>6517</v>
      </c>
      <c r="C725" s="80" t="s">
        <v>1373</v>
      </c>
      <c r="D725" s="80" t="s">
        <v>1374</v>
      </c>
      <c r="E725" s="94">
        <v>1500000</v>
      </c>
      <c r="F725" s="95">
        <v>1500000</v>
      </c>
      <c r="G725" s="96" t="s">
        <v>8719</v>
      </c>
    </row>
    <row r="726" spans="1:7" ht="39.6" x14ac:dyDescent="0.3">
      <c r="A726" s="74" t="s">
        <v>8720</v>
      </c>
      <c r="B726" s="74" t="s">
        <v>8721</v>
      </c>
      <c r="C726" s="80" t="s">
        <v>1373</v>
      </c>
      <c r="D726" s="80" t="s">
        <v>1374</v>
      </c>
      <c r="E726" s="94">
        <v>2500000</v>
      </c>
      <c r="F726" s="95">
        <v>1000000</v>
      </c>
      <c r="G726" s="96" t="s">
        <v>8722</v>
      </c>
    </row>
    <row r="727" spans="1:7" ht="52.8" x14ac:dyDescent="0.3">
      <c r="A727" s="74" t="s">
        <v>8723</v>
      </c>
      <c r="B727" s="74" t="s">
        <v>8724</v>
      </c>
      <c r="C727" s="80" t="s">
        <v>1373</v>
      </c>
      <c r="D727" s="80" t="s">
        <v>1374</v>
      </c>
      <c r="E727" s="94">
        <v>25000000</v>
      </c>
      <c r="F727" s="95">
        <v>2000000</v>
      </c>
      <c r="G727" s="96" t="s">
        <v>8725</v>
      </c>
    </row>
    <row r="728" spans="1:7" ht="39.6" x14ac:dyDescent="0.3">
      <c r="A728" s="74" t="s">
        <v>8726</v>
      </c>
      <c r="B728" s="74" t="s">
        <v>8668</v>
      </c>
      <c r="C728" s="80" t="s">
        <v>1373</v>
      </c>
      <c r="D728" s="80" t="s">
        <v>1374</v>
      </c>
      <c r="E728" s="94">
        <v>6500000</v>
      </c>
      <c r="F728" s="95">
        <v>1000000</v>
      </c>
      <c r="G728" s="96" t="s">
        <v>8727</v>
      </c>
    </row>
    <row r="729" spans="1:7" ht="66" x14ac:dyDescent="0.3">
      <c r="A729" s="74" t="s">
        <v>8728</v>
      </c>
      <c r="B729" s="74" t="s">
        <v>3066</v>
      </c>
      <c r="C729" s="80" t="s">
        <v>1373</v>
      </c>
      <c r="D729" s="80" t="s">
        <v>1374</v>
      </c>
      <c r="E729" s="94">
        <v>2426603</v>
      </c>
      <c r="F729" s="95">
        <v>1500000</v>
      </c>
      <c r="G729" s="96" t="s">
        <v>8729</v>
      </c>
    </row>
    <row r="730" spans="1:7" ht="39.6" x14ac:dyDescent="0.3">
      <c r="A730" s="74" t="s">
        <v>8730</v>
      </c>
      <c r="B730" s="74" t="s">
        <v>8731</v>
      </c>
      <c r="C730" s="80" t="s">
        <v>1373</v>
      </c>
      <c r="D730" s="80" t="s">
        <v>1374</v>
      </c>
      <c r="E730" s="94">
        <v>2000000</v>
      </c>
      <c r="F730" s="95">
        <v>1000000</v>
      </c>
      <c r="G730" s="96" t="s">
        <v>8732</v>
      </c>
    </row>
    <row r="731" spans="1:7" ht="52.8" x14ac:dyDescent="0.3">
      <c r="A731" s="74" t="s">
        <v>8733</v>
      </c>
      <c r="B731" s="74" t="s">
        <v>8734</v>
      </c>
      <c r="C731" s="80" t="s">
        <v>1373</v>
      </c>
      <c r="D731" s="80" t="s">
        <v>1374</v>
      </c>
      <c r="E731" s="94">
        <v>1000000</v>
      </c>
      <c r="F731" s="95">
        <v>500000</v>
      </c>
      <c r="G731" s="96" t="s">
        <v>8735</v>
      </c>
    </row>
    <row r="732" spans="1:7" ht="66" x14ac:dyDescent="0.3">
      <c r="A732" s="74" t="s">
        <v>8736</v>
      </c>
      <c r="B732" s="74" t="s">
        <v>8737</v>
      </c>
      <c r="C732" s="80" t="s">
        <v>1373</v>
      </c>
      <c r="D732" s="80" t="s">
        <v>1374</v>
      </c>
      <c r="E732" s="94">
        <v>3016890</v>
      </c>
      <c r="F732" s="95"/>
      <c r="G732" s="96" t="s">
        <v>8738</v>
      </c>
    </row>
    <row r="733" spans="1:7" ht="79.2" x14ac:dyDescent="0.3">
      <c r="A733" s="74" t="s">
        <v>8739</v>
      </c>
      <c r="B733" s="74" t="s">
        <v>1767</v>
      </c>
      <c r="C733" s="80" t="s">
        <v>1373</v>
      </c>
      <c r="D733" s="80" t="s">
        <v>1374</v>
      </c>
      <c r="E733" s="94">
        <v>5000000</v>
      </c>
      <c r="F733" s="95">
        <v>750000</v>
      </c>
      <c r="G733" s="96" t="s">
        <v>8740</v>
      </c>
    </row>
    <row r="734" spans="1:7" ht="66" x14ac:dyDescent="0.3">
      <c r="A734" s="74" t="s">
        <v>8741</v>
      </c>
      <c r="B734" s="74" t="s">
        <v>8742</v>
      </c>
      <c r="C734" s="80" t="s">
        <v>1373</v>
      </c>
      <c r="D734" s="80" t="s">
        <v>1374</v>
      </c>
      <c r="E734" s="94">
        <v>4000000</v>
      </c>
      <c r="F734" s="95">
        <v>1000000</v>
      </c>
      <c r="G734" s="96" t="s">
        <v>8743</v>
      </c>
    </row>
    <row r="735" spans="1:7" ht="79.2" x14ac:dyDescent="0.3">
      <c r="A735" s="74" t="s">
        <v>8744</v>
      </c>
      <c r="B735" s="74" t="s">
        <v>8745</v>
      </c>
      <c r="C735" s="80" t="s">
        <v>1373</v>
      </c>
      <c r="D735" s="80" t="s">
        <v>1374</v>
      </c>
      <c r="E735" s="94">
        <v>12000000</v>
      </c>
      <c r="F735" s="95">
        <v>1000000</v>
      </c>
      <c r="G735" s="96" t="s">
        <v>8746</v>
      </c>
    </row>
    <row r="736" spans="1:7" ht="39.6" x14ac:dyDescent="0.3">
      <c r="A736" s="74" t="s">
        <v>8747</v>
      </c>
      <c r="B736" s="74" t="s">
        <v>8748</v>
      </c>
      <c r="C736" s="80" t="s">
        <v>1373</v>
      </c>
      <c r="D736" s="80" t="s">
        <v>1374</v>
      </c>
      <c r="E736" s="94">
        <v>5000000</v>
      </c>
      <c r="F736" s="95">
        <v>3500000</v>
      </c>
      <c r="G736" s="96" t="s">
        <v>8749</v>
      </c>
    </row>
    <row r="737" spans="1:7" ht="52.8" x14ac:dyDescent="0.3">
      <c r="A737" s="74" t="s">
        <v>8750</v>
      </c>
      <c r="B737" s="74" t="s">
        <v>8751</v>
      </c>
      <c r="C737" s="80" t="s">
        <v>4871</v>
      </c>
      <c r="D737" s="80" t="s">
        <v>6542</v>
      </c>
      <c r="E737" s="94">
        <v>5000000</v>
      </c>
      <c r="F737" s="95">
        <v>1600000</v>
      </c>
      <c r="G737" s="96" t="s">
        <v>8752</v>
      </c>
    </row>
    <row r="738" spans="1:7" ht="52.8" x14ac:dyDescent="0.3">
      <c r="A738" s="74" t="s">
        <v>8753</v>
      </c>
      <c r="B738" s="74" t="s">
        <v>8754</v>
      </c>
      <c r="C738" s="80" t="s">
        <v>1772</v>
      </c>
      <c r="D738" s="80" t="s">
        <v>8755</v>
      </c>
      <c r="E738" s="94">
        <v>800000</v>
      </c>
      <c r="F738" s="95">
        <v>800000</v>
      </c>
      <c r="G738" s="96" t="s">
        <v>8756</v>
      </c>
    </row>
    <row r="739" spans="1:7" ht="39.6" x14ac:dyDescent="0.3">
      <c r="A739" s="74" t="s">
        <v>8757</v>
      </c>
      <c r="B739" s="74" t="s">
        <v>8758</v>
      </c>
      <c r="C739" s="80" t="s">
        <v>1772</v>
      </c>
      <c r="D739" s="80" t="s">
        <v>6595</v>
      </c>
      <c r="E739" s="94">
        <v>1000000</v>
      </c>
      <c r="F739" s="95"/>
      <c r="G739" s="96" t="s">
        <v>8759</v>
      </c>
    </row>
    <row r="740" spans="1:7" ht="39.6" x14ac:dyDescent="0.3">
      <c r="A740" s="74" t="s">
        <v>8760</v>
      </c>
      <c r="B740" s="74" t="s">
        <v>8761</v>
      </c>
      <c r="C740" s="80" t="s">
        <v>1772</v>
      </c>
      <c r="D740" s="80" t="s">
        <v>1790</v>
      </c>
      <c r="E740" s="94">
        <v>3484190</v>
      </c>
      <c r="F740" s="95">
        <v>3000000</v>
      </c>
      <c r="G740" s="96" t="s">
        <v>8762</v>
      </c>
    </row>
    <row r="741" spans="1:7" ht="52.8" x14ac:dyDescent="0.3">
      <c r="A741" s="74" t="s">
        <v>8763</v>
      </c>
      <c r="B741" s="74" t="s">
        <v>8764</v>
      </c>
      <c r="C741" s="80" t="s">
        <v>3155</v>
      </c>
      <c r="D741" s="80" t="s">
        <v>495</v>
      </c>
      <c r="E741" s="94">
        <v>2500000</v>
      </c>
      <c r="F741" s="95">
        <v>2500000</v>
      </c>
      <c r="G741" s="96" t="s">
        <v>8765</v>
      </c>
    </row>
    <row r="742" spans="1:7" ht="66" x14ac:dyDescent="0.3">
      <c r="A742" s="74" t="s">
        <v>8766</v>
      </c>
      <c r="B742" s="74" t="s">
        <v>337</v>
      </c>
      <c r="C742" s="80" t="s">
        <v>3159</v>
      </c>
      <c r="D742" s="80" t="s">
        <v>8767</v>
      </c>
      <c r="E742" s="94">
        <v>600000</v>
      </c>
      <c r="F742" s="95">
        <v>500000</v>
      </c>
      <c r="G742" s="96" t="s">
        <v>8768</v>
      </c>
    </row>
    <row r="743" spans="1:7" ht="52.8" x14ac:dyDescent="0.3">
      <c r="A743" s="74" t="s">
        <v>8769</v>
      </c>
      <c r="B743" s="74" t="s">
        <v>8770</v>
      </c>
      <c r="C743" s="80" t="s">
        <v>3159</v>
      </c>
      <c r="D743" s="80" t="s">
        <v>8771</v>
      </c>
      <c r="E743" s="94">
        <v>1103759</v>
      </c>
      <c r="F743" s="95">
        <v>500000</v>
      </c>
      <c r="G743" s="96" t="s">
        <v>8772</v>
      </c>
    </row>
    <row r="744" spans="1:7" ht="66" x14ac:dyDescent="0.3">
      <c r="A744" s="74" t="s">
        <v>8773</v>
      </c>
      <c r="B744" s="74" t="s">
        <v>8774</v>
      </c>
      <c r="C744" s="80" t="s">
        <v>3159</v>
      </c>
      <c r="D744" s="80" t="s">
        <v>3169</v>
      </c>
      <c r="E744" s="94">
        <v>1000000</v>
      </c>
      <c r="F744" s="95">
        <v>500000</v>
      </c>
      <c r="G744" s="96" t="s">
        <v>8775</v>
      </c>
    </row>
    <row r="745" spans="1:7" ht="52.8" x14ac:dyDescent="0.3">
      <c r="A745" s="74" t="s">
        <v>8776</v>
      </c>
      <c r="B745" s="74" t="s">
        <v>8777</v>
      </c>
      <c r="C745" s="80" t="s">
        <v>3159</v>
      </c>
      <c r="D745" s="80" t="s">
        <v>8778</v>
      </c>
      <c r="E745" s="94">
        <v>519156</v>
      </c>
      <c r="F745" s="95">
        <v>519156</v>
      </c>
      <c r="G745" s="96" t="s">
        <v>8779</v>
      </c>
    </row>
    <row r="746" spans="1:7" ht="39.6" x14ac:dyDescent="0.3">
      <c r="A746" s="74" t="s">
        <v>8780</v>
      </c>
      <c r="B746" s="74" t="s">
        <v>4910</v>
      </c>
      <c r="C746" s="80" t="s">
        <v>4911</v>
      </c>
      <c r="D746" s="80" t="s">
        <v>6577</v>
      </c>
      <c r="E746" s="94">
        <v>2850000</v>
      </c>
      <c r="F746" s="95"/>
      <c r="G746" s="96" t="s">
        <v>8781</v>
      </c>
    </row>
    <row r="747" spans="1:7" ht="66" x14ac:dyDescent="0.3">
      <c r="A747" s="74" t="s">
        <v>8782</v>
      </c>
      <c r="B747" s="74" t="s">
        <v>8783</v>
      </c>
      <c r="C747" s="80" t="s">
        <v>4911</v>
      </c>
      <c r="D747" s="80" t="s">
        <v>8784</v>
      </c>
      <c r="E747" s="94">
        <v>500000</v>
      </c>
      <c r="F747" s="95">
        <v>440000</v>
      </c>
      <c r="G747" s="96" t="s">
        <v>8785</v>
      </c>
    </row>
    <row r="748" spans="1:7" ht="66" x14ac:dyDescent="0.3">
      <c r="A748" s="74" t="s">
        <v>8786</v>
      </c>
      <c r="B748" s="74" t="s">
        <v>8787</v>
      </c>
      <c r="C748" s="80" t="s">
        <v>4911</v>
      </c>
      <c r="D748" s="80" t="s">
        <v>6581</v>
      </c>
      <c r="E748" s="94">
        <v>2500000</v>
      </c>
      <c r="F748" s="95"/>
      <c r="G748" s="96" t="s">
        <v>8788</v>
      </c>
    </row>
    <row r="749" spans="1:7" ht="52.8" x14ac:dyDescent="0.3">
      <c r="A749" s="74" t="s">
        <v>8789</v>
      </c>
      <c r="B749" s="74" t="s">
        <v>8790</v>
      </c>
      <c r="C749" s="80" t="s">
        <v>4911</v>
      </c>
      <c r="D749" s="80" t="s">
        <v>8791</v>
      </c>
      <c r="E749" s="94">
        <v>2637764</v>
      </c>
      <c r="F749" s="95">
        <v>2400000</v>
      </c>
      <c r="G749" s="96" t="s">
        <v>8792</v>
      </c>
    </row>
    <row r="750" spans="1:7" ht="66" x14ac:dyDescent="0.3">
      <c r="A750" s="74" t="s">
        <v>8793</v>
      </c>
      <c r="B750" s="74" t="s">
        <v>8794</v>
      </c>
      <c r="C750" s="80" t="s">
        <v>1816</v>
      </c>
      <c r="D750" s="80" t="s">
        <v>1817</v>
      </c>
      <c r="E750" s="94">
        <v>1150000</v>
      </c>
      <c r="F750" s="95">
        <v>500000</v>
      </c>
      <c r="G750" s="96" t="s">
        <v>8795</v>
      </c>
    </row>
    <row r="751" spans="1:7" ht="26.4" x14ac:dyDescent="0.3">
      <c r="A751" s="74" t="s">
        <v>8796</v>
      </c>
      <c r="B751" s="74" t="s">
        <v>8797</v>
      </c>
      <c r="C751" s="80" t="s">
        <v>1816</v>
      </c>
      <c r="D751" s="80" t="s">
        <v>8798</v>
      </c>
      <c r="E751" s="94">
        <v>2000000</v>
      </c>
      <c r="F751" s="95">
        <v>1100000</v>
      </c>
      <c r="G751" s="96" t="s">
        <v>8799</v>
      </c>
    </row>
    <row r="752" spans="1:7" ht="26.4" x14ac:dyDescent="0.3">
      <c r="A752" s="74" t="s">
        <v>8800</v>
      </c>
      <c r="B752" s="74" t="s">
        <v>8801</v>
      </c>
      <c r="C752" s="80" t="s">
        <v>1816</v>
      </c>
      <c r="D752" s="80" t="s">
        <v>8798</v>
      </c>
      <c r="E752" s="94">
        <v>1100000</v>
      </c>
      <c r="F752" s="95"/>
      <c r="G752" s="96" t="s">
        <v>8802</v>
      </c>
    </row>
    <row r="753" spans="1:7" ht="52.8" x14ac:dyDescent="0.3">
      <c r="A753" s="74" t="s">
        <v>8803</v>
      </c>
      <c r="B753" s="74" t="s">
        <v>8804</v>
      </c>
      <c r="C753" s="80" t="s">
        <v>3191</v>
      </c>
      <c r="D753" s="80" t="s">
        <v>4917</v>
      </c>
      <c r="E753" s="94">
        <v>500000</v>
      </c>
      <c r="F753" s="95"/>
      <c r="G753" s="96" t="s">
        <v>8805</v>
      </c>
    </row>
    <row r="754" spans="1:7" ht="52.8" x14ac:dyDescent="0.3">
      <c r="A754" s="74" t="s">
        <v>8806</v>
      </c>
      <c r="B754" s="74" t="s">
        <v>4916</v>
      </c>
      <c r="C754" s="80" t="s">
        <v>3191</v>
      </c>
      <c r="D754" s="80" t="s">
        <v>4917</v>
      </c>
      <c r="E754" s="94">
        <v>1330000</v>
      </c>
      <c r="F754" s="95"/>
      <c r="G754" s="96" t="s">
        <v>8807</v>
      </c>
    </row>
    <row r="755" spans="1:7" ht="26.4" x14ac:dyDescent="0.3">
      <c r="A755" s="74" t="s">
        <v>8808</v>
      </c>
      <c r="B755" s="74" t="s">
        <v>7056</v>
      </c>
      <c r="C755" s="80" t="s">
        <v>3191</v>
      </c>
      <c r="D755" s="80" t="s">
        <v>8809</v>
      </c>
      <c r="E755" s="94">
        <v>2000000</v>
      </c>
      <c r="F755" s="95">
        <v>2000000</v>
      </c>
      <c r="G755" s="96" t="s">
        <v>8810</v>
      </c>
    </row>
    <row r="756" spans="1:7" ht="66" x14ac:dyDescent="0.3">
      <c r="A756" s="74" t="s">
        <v>8811</v>
      </c>
      <c r="B756" s="74" t="s">
        <v>6591</v>
      </c>
      <c r="C756" s="80" t="s">
        <v>1823</v>
      </c>
      <c r="D756" s="80" t="s">
        <v>1824</v>
      </c>
      <c r="E756" s="94">
        <v>5000000</v>
      </c>
      <c r="F756" s="95"/>
      <c r="G756" s="96" t="s">
        <v>8812</v>
      </c>
    </row>
    <row r="757" spans="1:7" ht="66" x14ac:dyDescent="0.3">
      <c r="A757" s="74" t="s">
        <v>8813</v>
      </c>
      <c r="B757" s="74" t="s">
        <v>6591</v>
      </c>
      <c r="C757" s="80" t="s">
        <v>1823</v>
      </c>
      <c r="D757" s="80" t="s">
        <v>1824</v>
      </c>
      <c r="E757" s="94">
        <v>1000000</v>
      </c>
      <c r="F757" s="95">
        <v>500000</v>
      </c>
      <c r="G757" s="96" t="s">
        <v>8814</v>
      </c>
    </row>
    <row r="758" spans="1:7" ht="52.8" x14ac:dyDescent="0.3">
      <c r="A758" s="74" t="s">
        <v>8815</v>
      </c>
      <c r="B758" s="74" t="s">
        <v>6613</v>
      </c>
      <c r="C758" s="80" t="s">
        <v>1829</v>
      </c>
      <c r="D758" s="80" t="s">
        <v>6613</v>
      </c>
      <c r="E758" s="94">
        <v>3000000</v>
      </c>
      <c r="F758" s="95"/>
      <c r="G758" s="96" t="s">
        <v>8816</v>
      </c>
    </row>
    <row r="759" spans="1:7" ht="39.6" x14ac:dyDescent="0.3">
      <c r="A759" s="74" t="s">
        <v>8817</v>
      </c>
      <c r="B759" s="74" t="s">
        <v>8818</v>
      </c>
      <c r="C759" s="80" t="s">
        <v>1829</v>
      </c>
      <c r="D759" s="80" t="s">
        <v>3211</v>
      </c>
      <c r="E759" s="94">
        <v>1338235</v>
      </c>
      <c r="F759" s="95"/>
      <c r="G759" s="96" t="s">
        <v>8819</v>
      </c>
    </row>
    <row r="760" spans="1:7" ht="39.6" x14ac:dyDescent="0.3">
      <c r="A760" s="74" t="s">
        <v>8820</v>
      </c>
      <c r="B760" s="74" t="s">
        <v>8821</v>
      </c>
      <c r="C760" s="80" t="s">
        <v>1829</v>
      </c>
      <c r="D760" s="80" t="s">
        <v>5151</v>
      </c>
      <c r="E760" s="94">
        <v>10000000</v>
      </c>
      <c r="F760" s="95"/>
      <c r="G760" s="96" t="s">
        <v>8822</v>
      </c>
    </row>
    <row r="761" spans="1:7" ht="52.8" x14ac:dyDescent="0.3">
      <c r="A761" s="74" t="s">
        <v>8823</v>
      </c>
      <c r="B761" s="74" t="s">
        <v>8824</v>
      </c>
      <c r="C761" s="80" t="s">
        <v>1829</v>
      </c>
      <c r="D761" s="80" t="s">
        <v>5151</v>
      </c>
      <c r="E761" s="94">
        <v>4000000</v>
      </c>
      <c r="F761" s="95">
        <v>2000000</v>
      </c>
      <c r="G761" s="96" t="s">
        <v>8825</v>
      </c>
    </row>
    <row r="762" spans="1:7" ht="79.2" x14ac:dyDescent="0.3">
      <c r="A762" s="74" t="s">
        <v>8826</v>
      </c>
      <c r="B762" s="74" t="s">
        <v>8827</v>
      </c>
      <c r="C762" s="80" t="s">
        <v>1829</v>
      </c>
      <c r="D762" s="80" t="s">
        <v>1870</v>
      </c>
      <c r="E762" s="94">
        <v>950000</v>
      </c>
      <c r="F762" s="95"/>
      <c r="G762" s="96" t="s">
        <v>8828</v>
      </c>
    </row>
    <row r="763" spans="1:7" ht="66" x14ac:dyDescent="0.3">
      <c r="A763" s="74" t="s">
        <v>8829</v>
      </c>
      <c r="B763" s="74" t="s">
        <v>8830</v>
      </c>
      <c r="C763" s="80" t="s">
        <v>1829</v>
      </c>
      <c r="D763" s="80" t="s">
        <v>8831</v>
      </c>
      <c r="E763" s="94">
        <v>2760000</v>
      </c>
      <c r="F763" s="95">
        <v>500000</v>
      </c>
      <c r="G763" s="96" t="s">
        <v>8832</v>
      </c>
    </row>
    <row r="764" spans="1:7" ht="39.6" x14ac:dyDescent="0.3">
      <c r="A764" s="74" t="s">
        <v>8833</v>
      </c>
      <c r="B764" s="74" t="s">
        <v>6618</v>
      </c>
      <c r="C764" s="80" t="s">
        <v>1829</v>
      </c>
      <c r="D764" s="80" t="s">
        <v>1847</v>
      </c>
      <c r="E764" s="94">
        <v>2000000</v>
      </c>
      <c r="F764" s="95"/>
      <c r="G764" s="96" t="s">
        <v>8834</v>
      </c>
    </row>
    <row r="765" spans="1:7" ht="26.4" x14ac:dyDescent="0.3">
      <c r="A765" s="74" t="s">
        <v>8835</v>
      </c>
      <c r="B765" s="74" t="s">
        <v>8836</v>
      </c>
      <c r="C765" s="80" t="s">
        <v>1829</v>
      </c>
      <c r="D765" s="80" t="s">
        <v>1841</v>
      </c>
      <c r="E765" s="94">
        <v>5000000</v>
      </c>
      <c r="F765" s="95"/>
      <c r="G765" s="96" t="s">
        <v>8837</v>
      </c>
    </row>
    <row r="766" spans="1:7" ht="26.4" x14ac:dyDescent="0.3">
      <c r="A766" s="74" t="s">
        <v>8838</v>
      </c>
      <c r="B766" s="74" t="s">
        <v>1828</v>
      </c>
      <c r="C766" s="80" t="s">
        <v>1829</v>
      </c>
      <c r="D766" s="80" t="s">
        <v>1862</v>
      </c>
      <c r="E766" s="94">
        <v>2500000</v>
      </c>
      <c r="F766" s="95">
        <v>2000000</v>
      </c>
      <c r="G766" s="96" t="s">
        <v>8839</v>
      </c>
    </row>
    <row r="767" spans="1:7" ht="39.6" x14ac:dyDescent="0.3">
      <c r="A767" s="74" t="s">
        <v>8840</v>
      </c>
      <c r="B767" s="74" t="s">
        <v>8841</v>
      </c>
      <c r="C767" s="80" t="s">
        <v>1829</v>
      </c>
      <c r="D767" s="80" t="s">
        <v>5151</v>
      </c>
      <c r="E767" s="94">
        <v>3500000</v>
      </c>
      <c r="F767" s="95"/>
      <c r="G767" s="96" t="s">
        <v>8842</v>
      </c>
    </row>
    <row r="768" spans="1:7" ht="52.8" x14ac:dyDescent="0.3">
      <c r="A768" s="74" t="s">
        <v>8843</v>
      </c>
      <c r="B768" s="74" t="s">
        <v>8844</v>
      </c>
      <c r="C768" s="80" t="s">
        <v>1829</v>
      </c>
      <c r="D768" s="80" t="s">
        <v>8845</v>
      </c>
      <c r="E768" s="94">
        <v>1000000</v>
      </c>
      <c r="F768" s="95"/>
      <c r="G768" s="96" t="s">
        <v>8846</v>
      </c>
    </row>
    <row r="769" spans="1:7" ht="26.4" x14ac:dyDescent="0.3">
      <c r="A769" s="74" t="s">
        <v>8847</v>
      </c>
      <c r="B769" s="74" t="s">
        <v>8848</v>
      </c>
      <c r="C769" s="80" t="s">
        <v>1829</v>
      </c>
      <c r="D769" s="80" t="s">
        <v>8848</v>
      </c>
      <c r="E769" s="94">
        <v>4306202</v>
      </c>
      <c r="F769" s="95"/>
      <c r="G769" s="96" t="s">
        <v>8849</v>
      </c>
    </row>
    <row r="770" spans="1:7" ht="79.2" x14ac:dyDescent="0.3">
      <c r="A770" s="74" t="s">
        <v>8850</v>
      </c>
      <c r="B770" s="74" t="s">
        <v>3211</v>
      </c>
      <c r="C770" s="80" t="s">
        <v>1829</v>
      </c>
      <c r="D770" s="80" t="s">
        <v>3211</v>
      </c>
      <c r="E770" s="94">
        <v>650000</v>
      </c>
      <c r="F770" s="95">
        <v>650000</v>
      </c>
      <c r="G770" s="96" t="s">
        <v>8851</v>
      </c>
    </row>
    <row r="771" spans="1:7" ht="26.4" x14ac:dyDescent="0.3">
      <c r="A771" s="74" t="s">
        <v>8852</v>
      </c>
      <c r="B771" s="74" t="s">
        <v>8853</v>
      </c>
      <c r="C771" s="80" t="s">
        <v>1829</v>
      </c>
      <c r="D771" s="80" t="s">
        <v>5151</v>
      </c>
      <c r="E771" s="94">
        <v>2645600</v>
      </c>
      <c r="F771" s="95"/>
      <c r="G771" s="96" t="s">
        <v>8854</v>
      </c>
    </row>
    <row r="772" spans="1:7" ht="39.6" x14ac:dyDescent="0.3">
      <c r="A772" s="74" t="s">
        <v>8855</v>
      </c>
      <c r="B772" s="74" t="s">
        <v>8856</v>
      </c>
      <c r="C772" s="80" t="s">
        <v>1829</v>
      </c>
      <c r="D772" s="80" t="s">
        <v>1836</v>
      </c>
      <c r="E772" s="94">
        <v>1700000</v>
      </c>
      <c r="F772" s="95"/>
      <c r="G772" s="96" t="s">
        <v>8857</v>
      </c>
    </row>
    <row r="773" spans="1:7" ht="39.6" x14ac:dyDescent="0.3">
      <c r="A773" s="74" t="s">
        <v>8858</v>
      </c>
      <c r="B773" s="74" t="s">
        <v>8859</v>
      </c>
      <c r="C773" s="80" t="s">
        <v>1829</v>
      </c>
      <c r="D773" s="80" t="s">
        <v>1836</v>
      </c>
      <c r="E773" s="94">
        <v>2500000</v>
      </c>
      <c r="F773" s="95"/>
      <c r="G773" s="96" t="s">
        <v>8860</v>
      </c>
    </row>
    <row r="774" spans="1:7" ht="52.8" x14ac:dyDescent="0.3">
      <c r="A774" s="74" t="s">
        <v>8861</v>
      </c>
      <c r="B774" s="74" t="s">
        <v>8862</v>
      </c>
      <c r="C774" s="80" t="s">
        <v>1829</v>
      </c>
      <c r="D774" s="80" t="s">
        <v>8848</v>
      </c>
      <c r="E774" s="94">
        <v>1500000</v>
      </c>
      <c r="F774" s="95"/>
      <c r="G774" s="96" t="s">
        <v>8863</v>
      </c>
    </row>
    <row r="775" spans="1:7" ht="39.6" x14ac:dyDescent="0.3">
      <c r="A775" s="74" t="s">
        <v>8864</v>
      </c>
      <c r="B775" s="74" t="s">
        <v>8865</v>
      </c>
      <c r="C775" s="80" t="s">
        <v>1876</v>
      </c>
      <c r="D775" s="80" t="s">
        <v>1877</v>
      </c>
      <c r="E775" s="94">
        <v>2500000</v>
      </c>
      <c r="F775" s="95"/>
      <c r="G775" s="96" t="s">
        <v>8866</v>
      </c>
    </row>
    <row r="776" spans="1:7" ht="52.8" x14ac:dyDescent="0.3">
      <c r="A776" s="74" t="s">
        <v>8867</v>
      </c>
      <c r="B776" s="74" t="s">
        <v>8868</v>
      </c>
      <c r="C776" s="80" t="s">
        <v>1876</v>
      </c>
      <c r="D776" s="80" t="s">
        <v>8869</v>
      </c>
      <c r="E776" s="94">
        <v>1500000</v>
      </c>
      <c r="F776" s="95">
        <v>1500000</v>
      </c>
      <c r="G776" s="96" t="s">
        <v>8870</v>
      </c>
    </row>
    <row r="777" spans="1:7" ht="39.6" x14ac:dyDescent="0.3">
      <c r="A777" s="74" t="s">
        <v>8871</v>
      </c>
      <c r="B777" s="74" t="s">
        <v>8872</v>
      </c>
      <c r="C777" s="80" t="s">
        <v>1876</v>
      </c>
      <c r="D777" s="80" t="s">
        <v>3242</v>
      </c>
      <c r="E777" s="94">
        <v>1500000</v>
      </c>
      <c r="F777" s="95"/>
      <c r="G777" s="96" t="s">
        <v>8873</v>
      </c>
    </row>
    <row r="778" spans="1:7" ht="26.4" x14ac:dyDescent="0.3">
      <c r="A778" s="74" t="s">
        <v>8874</v>
      </c>
      <c r="B778" s="74" t="s">
        <v>3266</v>
      </c>
      <c r="C778" s="80" t="s">
        <v>1882</v>
      </c>
      <c r="D778" s="80" t="s">
        <v>1894</v>
      </c>
      <c r="E778" s="94">
        <v>5000000</v>
      </c>
      <c r="F778" s="95">
        <v>5000000</v>
      </c>
      <c r="G778" s="96" t="s">
        <v>8875</v>
      </c>
    </row>
    <row r="779" spans="1:7" ht="66" x14ac:dyDescent="0.3">
      <c r="A779" s="74" t="s">
        <v>8876</v>
      </c>
      <c r="B779" s="74" t="s">
        <v>8877</v>
      </c>
      <c r="C779" s="80" t="s">
        <v>1882</v>
      </c>
      <c r="D779" s="80" t="s">
        <v>1918</v>
      </c>
      <c r="E779" s="94">
        <v>2100000</v>
      </c>
      <c r="F779" s="95">
        <v>2100000</v>
      </c>
      <c r="G779" s="96" t="s">
        <v>8878</v>
      </c>
    </row>
    <row r="780" spans="1:7" ht="39.6" x14ac:dyDescent="0.3">
      <c r="A780" s="74" t="s">
        <v>8879</v>
      </c>
      <c r="B780" s="74" t="s">
        <v>3260</v>
      </c>
      <c r="C780" s="80" t="s">
        <v>1882</v>
      </c>
      <c r="D780" s="80" t="s">
        <v>3256</v>
      </c>
      <c r="E780" s="94">
        <v>4750000</v>
      </c>
      <c r="F780" s="95"/>
      <c r="G780" s="96" t="s">
        <v>8880</v>
      </c>
    </row>
    <row r="781" spans="1:7" ht="52.8" x14ac:dyDescent="0.3">
      <c r="A781" s="74" t="s">
        <v>8881</v>
      </c>
      <c r="B781" s="74" t="s">
        <v>8882</v>
      </c>
      <c r="C781" s="80" t="s">
        <v>1882</v>
      </c>
      <c r="D781" s="80" t="s">
        <v>1918</v>
      </c>
      <c r="E781" s="94">
        <v>2000000</v>
      </c>
      <c r="F781" s="95">
        <v>1000000</v>
      </c>
      <c r="G781" s="96" t="s">
        <v>8883</v>
      </c>
    </row>
    <row r="782" spans="1:7" ht="66" x14ac:dyDescent="0.3">
      <c r="A782" s="74" t="s">
        <v>8884</v>
      </c>
      <c r="B782" s="74" t="s">
        <v>4982</v>
      </c>
      <c r="C782" s="80" t="s">
        <v>1882</v>
      </c>
      <c r="D782" s="80" t="s">
        <v>1913</v>
      </c>
      <c r="E782" s="94">
        <v>10000000</v>
      </c>
      <c r="F782" s="95">
        <v>4000000</v>
      </c>
      <c r="G782" s="96" t="s">
        <v>8885</v>
      </c>
    </row>
    <row r="783" spans="1:7" ht="26.4" x14ac:dyDescent="0.3">
      <c r="A783" s="74" t="s">
        <v>8886</v>
      </c>
      <c r="B783" s="74" t="s">
        <v>6642</v>
      </c>
      <c r="C783" s="80" t="s">
        <v>1882</v>
      </c>
      <c r="D783" s="80" t="s">
        <v>1883</v>
      </c>
      <c r="E783" s="94">
        <v>3000000</v>
      </c>
      <c r="F783" s="95">
        <v>3000000</v>
      </c>
      <c r="G783" s="96" t="s">
        <v>8887</v>
      </c>
    </row>
    <row r="784" spans="1:7" ht="66" x14ac:dyDescent="0.3">
      <c r="A784" s="74" t="s">
        <v>8888</v>
      </c>
      <c r="B784" s="74" t="s">
        <v>8889</v>
      </c>
      <c r="C784" s="80" t="s">
        <v>1882</v>
      </c>
      <c r="D784" s="80" t="s">
        <v>8890</v>
      </c>
      <c r="E784" s="94">
        <v>1500000</v>
      </c>
      <c r="F784" s="95">
        <v>1500000</v>
      </c>
      <c r="G784" s="96" t="s">
        <v>8891</v>
      </c>
    </row>
    <row r="785" spans="1:7" ht="66" x14ac:dyDescent="0.3">
      <c r="A785" s="74" t="s">
        <v>8892</v>
      </c>
      <c r="B785" s="74" t="s">
        <v>6647</v>
      </c>
      <c r="C785" s="80" t="s">
        <v>1924</v>
      </c>
      <c r="D785" s="80" t="s">
        <v>1173</v>
      </c>
      <c r="E785" s="94">
        <v>1000000</v>
      </c>
      <c r="F785" s="95"/>
      <c r="G785" s="96" t="s">
        <v>8893</v>
      </c>
    </row>
    <row r="786" spans="1:7" ht="26.4" x14ac:dyDescent="0.3">
      <c r="A786" s="74" t="s">
        <v>8894</v>
      </c>
      <c r="B786" s="74" t="s">
        <v>8895</v>
      </c>
      <c r="C786" s="80" t="s">
        <v>1924</v>
      </c>
      <c r="D786" s="80" t="s">
        <v>495</v>
      </c>
      <c r="E786" s="94">
        <v>1000000</v>
      </c>
      <c r="F786" s="95"/>
      <c r="G786" s="96" t="s">
        <v>8896</v>
      </c>
    </row>
    <row r="787" spans="1:7" ht="39.6" x14ac:dyDescent="0.3">
      <c r="A787" s="74" t="s">
        <v>8897</v>
      </c>
      <c r="B787" s="74" t="s">
        <v>8898</v>
      </c>
      <c r="C787" s="80" t="s">
        <v>1930</v>
      </c>
      <c r="D787" s="80" t="s">
        <v>1931</v>
      </c>
      <c r="E787" s="94">
        <v>1500000</v>
      </c>
      <c r="F787" s="95"/>
      <c r="G787" s="96" t="s">
        <v>8899</v>
      </c>
    </row>
    <row r="788" spans="1:7" ht="52.8" x14ac:dyDescent="0.3">
      <c r="A788" s="74" t="s">
        <v>8900</v>
      </c>
      <c r="B788" s="74" t="s">
        <v>8901</v>
      </c>
      <c r="C788" s="80" t="s">
        <v>1930</v>
      </c>
      <c r="D788" s="80" t="s">
        <v>8901</v>
      </c>
      <c r="E788" s="94">
        <v>1250000</v>
      </c>
      <c r="F788" s="95">
        <v>1000000</v>
      </c>
      <c r="G788" s="96" t="s">
        <v>8902</v>
      </c>
    </row>
    <row r="789" spans="1:7" ht="66" x14ac:dyDescent="0.3">
      <c r="A789" s="74" t="s">
        <v>8903</v>
      </c>
      <c r="B789" s="74" t="s">
        <v>8904</v>
      </c>
      <c r="C789" s="80" t="s">
        <v>1930</v>
      </c>
      <c r="D789" s="80" t="s">
        <v>1931</v>
      </c>
      <c r="E789" s="94">
        <v>4850000</v>
      </c>
      <c r="F789" s="95">
        <v>1500000</v>
      </c>
      <c r="G789" s="96" t="s">
        <v>8905</v>
      </c>
    </row>
    <row r="790" spans="1:7" ht="52.8" x14ac:dyDescent="0.3">
      <c r="A790" s="74" t="s">
        <v>8906</v>
      </c>
      <c r="B790" s="74" t="s">
        <v>8907</v>
      </c>
      <c r="C790" s="80" t="s">
        <v>1930</v>
      </c>
      <c r="D790" s="80" t="s">
        <v>1931</v>
      </c>
      <c r="E790" s="94">
        <v>5000000</v>
      </c>
      <c r="F790" s="95"/>
      <c r="G790" s="96" t="s">
        <v>8908</v>
      </c>
    </row>
    <row r="791" spans="1:7" ht="26.4" x14ac:dyDescent="0.3">
      <c r="A791" s="74" t="s">
        <v>8909</v>
      </c>
      <c r="B791" s="74" t="s">
        <v>8910</v>
      </c>
      <c r="C791" s="80" t="s">
        <v>1930</v>
      </c>
      <c r="D791" s="80" t="s">
        <v>1931</v>
      </c>
      <c r="E791" s="94">
        <v>7248910</v>
      </c>
      <c r="F791" s="95">
        <v>5000000</v>
      </c>
      <c r="G791" s="96" t="s">
        <v>8911</v>
      </c>
    </row>
    <row r="792" spans="1:7" ht="39.6" x14ac:dyDescent="0.3">
      <c r="A792" s="74" t="s">
        <v>8912</v>
      </c>
      <c r="B792" s="74" t="s">
        <v>8913</v>
      </c>
      <c r="C792" s="80" t="s">
        <v>1930</v>
      </c>
      <c r="D792" s="80" t="s">
        <v>1931</v>
      </c>
      <c r="E792" s="94">
        <v>2000000</v>
      </c>
      <c r="F792" s="95">
        <v>2000000</v>
      </c>
      <c r="G792" s="96" t="s">
        <v>8914</v>
      </c>
    </row>
    <row r="793" spans="1:7" ht="52.8" x14ac:dyDescent="0.3">
      <c r="A793" s="74" t="s">
        <v>8915</v>
      </c>
      <c r="B793" s="74" t="s">
        <v>8904</v>
      </c>
      <c r="C793" s="80" t="s">
        <v>1930</v>
      </c>
      <c r="D793" s="80" t="s">
        <v>1931</v>
      </c>
      <c r="E793" s="94">
        <v>8000000</v>
      </c>
      <c r="F793" s="95"/>
      <c r="G793" s="96" t="s">
        <v>8916</v>
      </c>
    </row>
    <row r="794" spans="1:7" ht="66" x14ac:dyDescent="0.3">
      <c r="A794" s="74" t="s">
        <v>8917</v>
      </c>
      <c r="B794" s="74" t="s">
        <v>3281</v>
      </c>
      <c r="C794" s="80" t="s">
        <v>1930</v>
      </c>
      <c r="D794" s="80" t="s">
        <v>1931</v>
      </c>
      <c r="E794" s="94">
        <v>5000000</v>
      </c>
      <c r="F794" s="95">
        <v>2000000</v>
      </c>
      <c r="G794" s="96" t="s">
        <v>8918</v>
      </c>
    </row>
    <row r="795" spans="1:7" ht="52.8" x14ac:dyDescent="0.3">
      <c r="A795" s="74" t="s">
        <v>8919</v>
      </c>
      <c r="B795" s="74" t="s">
        <v>8920</v>
      </c>
      <c r="C795" s="80" t="s">
        <v>1930</v>
      </c>
      <c r="D795" s="80" t="s">
        <v>8920</v>
      </c>
      <c r="E795" s="94">
        <v>2913557</v>
      </c>
      <c r="F795" s="95"/>
      <c r="G795" s="96" t="s">
        <v>8921</v>
      </c>
    </row>
    <row r="796" spans="1:7" ht="39.6" x14ac:dyDescent="0.3">
      <c r="A796" s="74" t="s">
        <v>8922</v>
      </c>
      <c r="B796" s="74" t="s">
        <v>3281</v>
      </c>
      <c r="C796" s="80" t="s">
        <v>1930</v>
      </c>
      <c r="D796" s="80" t="s">
        <v>8923</v>
      </c>
      <c r="E796" s="94">
        <v>1000000</v>
      </c>
      <c r="F796" s="95">
        <v>1000000</v>
      </c>
      <c r="G796" s="96" t="s">
        <v>8924</v>
      </c>
    </row>
    <row r="797" spans="1:7" ht="66" x14ac:dyDescent="0.3">
      <c r="A797" s="74" t="s">
        <v>8925</v>
      </c>
      <c r="B797" s="74" t="s">
        <v>8926</v>
      </c>
      <c r="C797" s="80" t="s">
        <v>1930</v>
      </c>
      <c r="D797" s="80" t="s">
        <v>1936</v>
      </c>
      <c r="E797" s="94">
        <v>5500000</v>
      </c>
      <c r="F797" s="95">
        <v>5500000</v>
      </c>
      <c r="G797" s="96" t="s">
        <v>8927</v>
      </c>
    </row>
    <row r="798" spans="1:7" ht="39.6" x14ac:dyDescent="0.3">
      <c r="A798" s="74" t="s">
        <v>8928</v>
      </c>
      <c r="B798" s="74" t="s">
        <v>8929</v>
      </c>
      <c r="C798" s="80" t="s">
        <v>1930</v>
      </c>
      <c r="D798" s="80" t="s">
        <v>1941</v>
      </c>
      <c r="E798" s="94">
        <v>750000</v>
      </c>
      <c r="F798" s="95"/>
      <c r="G798" s="96" t="s">
        <v>8930</v>
      </c>
    </row>
    <row r="799" spans="1:7" ht="39.6" x14ac:dyDescent="0.3">
      <c r="A799" s="74" t="s">
        <v>8931</v>
      </c>
      <c r="B799" s="74" t="s">
        <v>8932</v>
      </c>
      <c r="C799" s="80" t="s">
        <v>1930</v>
      </c>
      <c r="D799" s="80" t="s">
        <v>887</v>
      </c>
      <c r="E799" s="94">
        <v>2000000</v>
      </c>
      <c r="F799" s="95"/>
      <c r="G799" s="96" t="s">
        <v>8933</v>
      </c>
    </row>
    <row r="800" spans="1:7" ht="66" x14ac:dyDescent="0.3">
      <c r="A800" s="74" t="s">
        <v>8934</v>
      </c>
      <c r="B800" s="74" t="s">
        <v>8935</v>
      </c>
      <c r="C800" s="80" t="s">
        <v>1930</v>
      </c>
      <c r="D800" s="80" t="s">
        <v>1931</v>
      </c>
      <c r="E800" s="94">
        <v>3250000</v>
      </c>
      <c r="F800" s="95">
        <v>500000</v>
      </c>
      <c r="G800" s="96" t="s">
        <v>8936</v>
      </c>
    </row>
    <row r="801" spans="1:7" ht="39.6" x14ac:dyDescent="0.3">
      <c r="A801" s="74" t="s">
        <v>8937</v>
      </c>
      <c r="B801" s="74" t="s">
        <v>8938</v>
      </c>
      <c r="C801" s="80" t="s">
        <v>1930</v>
      </c>
      <c r="D801" s="80" t="s">
        <v>1941</v>
      </c>
      <c r="E801" s="94">
        <v>3225000</v>
      </c>
      <c r="F801" s="95"/>
      <c r="G801" s="96" t="s">
        <v>8939</v>
      </c>
    </row>
    <row r="802" spans="1:7" ht="79.2" x14ac:dyDescent="0.3">
      <c r="A802" s="74" t="s">
        <v>8940</v>
      </c>
      <c r="B802" s="74" t="s">
        <v>8941</v>
      </c>
      <c r="C802" s="80" t="s">
        <v>1930</v>
      </c>
      <c r="D802" s="80" t="s">
        <v>8941</v>
      </c>
      <c r="E802" s="94">
        <v>4000000</v>
      </c>
      <c r="F802" s="95">
        <v>2000000</v>
      </c>
      <c r="G802" s="96" t="s">
        <v>8942</v>
      </c>
    </row>
    <row r="803" spans="1:7" ht="26.4" x14ac:dyDescent="0.3">
      <c r="A803" s="74" t="s">
        <v>8943</v>
      </c>
      <c r="B803" s="74" t="s">
        <v>8944</v>
      </c>
      <c r="C803" s="80" t="s">
        <v>1930</v>
      </c>
      <c r="D803" s="80" t="s">
        <v>8945</v>
      </c>
      <c r="E803" s="94">
        <v>5000000</v>
      </c>
      <c r="F803" s="95">
        <v>4500000</v>
      </c>
      <c r="G803" s="96" t="s">
        <v>8946</v>
      </c>
    </row>
    <row r="804" spans="1:7" ht="52.8" x14ac:dyDescent="0.3">
      <c r="A804" s="74" t="s">
        <v>8947</v>
      </c>
      <c r="B804" s="74" t="s">
        <v>8948</v>
      </c>
      <c r="C804" s="80" t="s">
        <v>1930</v>
      </c>
      <c r="D804" s="80" t="s">
        <v>1931</v>
      </c>
      <c r="E804" s="94">
        <v>1714966</v>
      </c>
      <c r="F804" s="95">
        <v>500000</v>
      </c>
      <c r="G804" s="96" t="s">
        <v>8949</v>
      </c>
    </row>
    <row r="805" spans="1:7" ht="39.6" x14ac:dyDescent="0.3">
      <c r="A805" s="74" t="s">
        <v>8950</v>
      </c>
      <c r="B805" s="74" t="s">
        <v>8951</v>
      </c>
      <c r="C805" s="80" t="s">
        <v>1930</v>
      </c>
      <c r="D805" s="80" t="s">
        <v>1936</v>
      </c>
      <c r="E805" s="94">
        <v>1000000</v>
      </c>
      <c r="F805" s="95">
        <v>1000000</v>
      </c>
      <c r="G805" s="96" t="s">
        <v>8952</v>
      </c>
    </row>
    <row r="806" spans="1:7" ht="26.4" x14ac:dyDescent="0.3">
      <c r="A806" s="74" t="s">
        <v>8953</v>
      </c>
      <c r="B806" s="74" t="s">
        <v>6708</v>
      </c>
      <c r="C806" s="80" t="s">
        <v>1930</v>
      </c>
      <c r="D806" s="80" t="s">
        <v>1931</v>
      </c>
      <c r="E806" s="94">
        <v>2000000</v>
      </c>
      <c r="F806" s="95">
        <v>2000000</v>
      </c>
      <c r="G806" s="96" t="s">
        <v>8954</v>
      </c>
    </row>
    <row r="807" spans="1:7" ht="52.8" x14ac:dyDescent="0.3">
      <c r="A807" s="74" t="s">
        <v>8955</v>
      </c>
      <c r="B807" s="74" t="s">
        <v>8956</v>
      </c>
      <c r="C807" s="80" t="s">
        <v>1930</v>
      </c>
      <c r="D807" s="80" t="s">
        <v>3293</v>
      </c>
      <c r="E807" s="94">
        <v>5000000</v>
      </c>
      <c r="F807" s="95"/>
      <c r="G807" s="96" t="s">
        <v>8957</v>
      </c>
    </row>
    <row r="808" spans="1:7" ht="52.8" x14ac:dyDescent="0.3">
      <c r="A808" s="74" t="s">
        <v>8958</v>
      </c>
      <c r="B808" s="74" t="s">
        <v>2204</v>
      </c>
      <c r="C808" s="80" t="s">
        <v>1930</v>
      </c>
      <c r="D808" s="80" t="s">
        <v>2204</v>
      </c>
      <c r="E808" s="94">
        <v>3000000</v>
      </c>
      <c r="F808" s="95">
        <v>3000000</v>
      </c>
      <c r="G808" s="96" t="s">
        <v>8959</v>
      </c>
    </row>
    <row r="809" spans="1:7" ht="66" x14ac:dyDescent="0.3">
      <c r="A809" s="74" t="s">
        <v>8960</v>
      </c>
      <c r="B809" s="74" t="s">
        <v>6674</v>
      </c>
      <c r="C809" s="80" t="s">
        <v>1930</v>
      </c>
      <c r="D809" s="80" t="s">
        <v>6674</v>
      </c>
      <c r="E809" s="94">
        <v>895000</v>
      </c>
      <c r="F809" s="95"/>
      <c r="G809" s="96" t="s">
        <v>8961</v>
      </c>
    </row>
    <row r="810" spans="1:7" ht="79.2" x14ac:dyDescent="0.3">
      <c r="A810" s="74" t="s">
        <v>8962</v>
      </c>
      <c r="B810" s="74" t="s">
        <v>8963</v>
      </c>
      <c r="C810" s="80" t="s">
        <v>1930</v>
      </c>
      <c r="D810" s="80" t="s">
        <v>8964</v>
      </c>
      <c r="E810" s="94">
        <v>775000</v>
      </c>
      <c r="F810" s="95">
        <v>775000</v>
      </c>
      <c r="G810" s="96" t="s">
        <v>8965</v>
      </c>
    </row>
    <row r="811" spans="1:7" ht="39.6" x14ac:dyDescent="0.3">
      <c r="A811" s="74" t="s">
        <v>8966</v>
      </c>
      <c r="B811" s="74" t="s">
        <v>8967</v>
      </c>
      <c r="C811" s="80" t="s">
        <v>1930</v>
      </c>
      <c r="D811" s="80" t="s">
        <v>1931</v>
      </c>
      <c r="E811" s="94">
        <v>4000000</v>
      </c>
      <c r="F811" s="95">
        <v>4000000</v>
      </c>
      <c r="G811" s="96" t="s">
        <v>8968</v>
      </c>
    </row>
    <row r="812" spans="1:7" ht="52.8" x14ac:dyDescent="0.3">
      <c r="A812" s="74" t="s">
        <v>8969</v>
      </c>
      <c r="B812" s="74" t="s">
        <v>8970</v>
      </c>
      <c r="C812" s="80" t="s">
        <v>1930</v>
      </c>
      <c r="D812" s="80" t="s">
        <v>6709</v>
      </c>
      <c r="E812" s="94">
        <v>5000000</v>
      </c>
      <c r="F812" s="95">
        <v>4000000</v>
      </c>
      <c r="G812" s="96" t="s">
        <v>8971</v>
      </c>
    </row>
    <row r="813" spans="1:7" ht="52.8" x14ac:dyDescent="0.3">
      <c r="A813" s="74" t="s">
        <v>8972</v>
      </c>
      <c r="B813" s="74" t="s">
        <v>3281</v>
      </c>
      <c r="C813" s="80" t="s">
        <v>1930</v>
      </c>
      <c r="D813" s="80" t="s">
        <v>1931</v>
      </c>
      <c r="E813" s="94">
        <v>1000000</v>
      </c>
      <c r="F813" s="95">
        <v>1000000</v>
      </c>
      <c r="G813" s="96" t="s">
        <v>8973</v>
      </c>
    </row>
    <row r="815" spans="1:7" x14ac:dyDescent="0.3">
      <c r="E815" s="98"/>
    </row>
    <row r="816" spans="1:7" ht="15" x14ac:dyDescent="0.35">
      <c r="F816" s="99"/>
    </row>
    <row r="819" spans="5:5" x14ac:dyDescent="0.3">
      <c r="E819" s="100"/>
    </row>
    <row r="820" spans="5:5" x14ac:dyDescent="0.3">
      <c r="E820" s="100"/>
    </row>
  </sheetData>
  <mergeCells count="4">
    <mergeCell ref="A1:G1"/>
    <mergeCell ref="A2:G2"/>
    <mergeCell ref="A3:G3"/>
    <mergeCell ref="A4:H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06E78-AADF-4504-92AC-8C6477585E68}">
  <dimension ref="A1:H934"/>
  <sheetViews>
    <sheetView workbookViewId="0">
      <selection sqref="A1:XFD1048576"/>
    </sheetView>
  </sheetViews>
  <sheetFormatPr defaultRowHeight="14.4" x14ac:dyDescent="0.3"/>
  <cols>
    <col min="1" max="1" width="65.33203125" style="65" customWidth="1"/>
    <col min="2" max="2" width="27.44140625" style="65" customWidth="1"/>
    <col min="3" max="3" width="27" style="65" customWidth="1"/>
    <col min="4" max="4" width="21" style="65" customWidth="1"/>
    <col min="5" max="5" width="15.33203125" style="65" customWidth="1"/>
    <col min="6" max="6" width="16.88671875" style="65" customWidth="1"/>
    <col min="7" max="7" width="50.44140625" style="65" customWidth="1"/>
    <col min="8" max="8" width="71.6640625" style="65" customWidth="1"/>
    <col min="9" max="16384" width="8.88671875" style="65"/>
  </cols>
  <sheetData>
    <row r="1" spans="1:8" s="84" customFormat="1" ht="17.399999999999999" x14ac:dyDescent="0.3">
      <c r="A1" s="117" t="s">
        <v>0</v>
      </c>
      <c r="B1" s="118"/>
      <c r="C1" s="118"/>
      <c r="D1" s="118"/>
      <c r="E1" s="118"/>
      <c r="F1" s="118"/>
      <c r="G1" s="119"/>
    </row>
    <row r="2" spans="1:8" s="84" customFormat="1" ht="22.8" x14ac:dyDescent="0.3">
      <c r="A2" s="120" t="s">
        <v>8974</v>
      </c>
      <c r="B2" s="121"/>
      <c r="C2" s="121"/>
      <c r="D2" s="121"/>
      <c r="E2" s="121"/>
      <c r="F2" s="121"/>
      <c r="G2" s="122"/>
      <c r="H2" s="101"/>
    </row>
    <row r="3" spans="1:8" s="84" customFormat="1" ht="76.2" customHeight="1" x14ac:dyDescent="0.3">
      <c r="A3" s="123" t="s">
        <v>8975</v>
      </c>
      <c r="B3" s="124"/>
      <c r="C3" s="124"/>
      <c r="D3" s="124"/>
      <c r="E3" s="124"/>
      <c r="F3" s="124"/>
      <c r="G3" s="125"/>
    </row>
    <row r="4" spans="1:8" s="84" customFormat="1" ht="6.6" customHeight="1" x14ac:dyDescent="0.3">
      <c r="A4" s="126"/>
      <c r="B4" s="127"/>
      <c r="C4" s="127"/>
      <c r="D4" s="127"/>
      <c r="E4" s="127"/>
      <c r="F4" s="127"/>
      <c r="G4" s="128"/>
    </row>
    <row r="5" spans="1:8" s="84" customFormat="1" ht="31.2" x14ac:dyDescent="0.3">
      <c r="A5" s="102" t="s">
        <v>5</v>
      </c>
      <c r="B5" s="102" t="s">
        <v>8976</v>
      </c>
      <c r="C5" s="102" t="s">
        <v>8977</v>
      </c>
      <c r="D5" s="102" t="s">
        <v>8978</v>
      </c>
      <c r="E5" s="103" t="s">
        <v>8979</v>
      </c>
      <c r="F5" s="102" t="s">
        <v>8980</v>
      </c>
      <c r="G5" s="102" t="s">
        <v>8981</v>
      </c>
    </row>
    <row r="6" spans="1:8" ht="51" x14ac:dyDescent="0.3">
      <c r="A6" s="107" t="s">
        <v>8982</v>
      </c>
      <c r="B6" s="107" t="s">
        <v>8983</v>
      </c>
      <c r="C6" s="107" t="s">
        <v>1373</v>
      </c>
      <c r="D6" s="107" t="s">
        <v>1374</v>
      </c>
      <c r="E6" s="108">
        <v>642200</v>
      </c>
      <c r="F6" s="109"/>
      <c r="G6" s="107" t="s">
        <v>8984</v>
      </c>
    </row>
    <row r="7" spans="1:8" ht="51" x14ac:dyDescent="0.3">
      <c r="A7" s="107" t="s">
        <v>12712</v>
      </c>
      <c r="B7" s="107" t="s">
        <v>6109</v>
      </c>
      <c r="C7" s="107" t="s">
        <v>1248</v>
      </c>
      <c r="D7" s="107" t="s">
        <v>6109</v>
      </c>
      <c r="E7" s="108">
        <v>1000000</v>
      </c>
      <c r="F7" s="109"/>
      <c r="G7" s="107" t="s">
        <v>8985</v>
      </c>
    </row>
    <row r="8" spans="1:8" ht="61.2" x14ac:dyDescent="0.3">
      <c r="A8" s="107" t="s">
        <v>12713</v>
      </c>
      <c r="B8" s="107" t="s">
        <v>8986</v>
      </c>
      <c r="C8" s="107" t="s">
        <v>1325</v>
      </c>
      <c r="D8" s="107" t="s">
        <v>1326</v>
      </c>
      <c r="E8" s="108">
        <v>8000000</v>
      </c>
      <c r="F8" s="109"/>
      <c r="G8" s="107" t="s">
        <v>8987</v>
      </c>
    </row>
    <row r="9" spans="1:8" x14ac:dyDescent="0.3">
      <c r="A9" s="107" t="s">
        <v>12714</v>
      </c>
      <c r="B9" s="107" t="s">
        <v>8988</v>
      </c>
      <c r="C9" s="107" t="s">
        <v>920</v>
      </c>
      <c r="D9" s="107" t="s">
        <v>8989</v>
      </c>
      <c r="E9" s="108">
        <v>1000000</v>
      </c>
      <c r="F9" s="109"/>
      <c r="G9" s="107" t="s">
        <v>8990</v>
      </c>
    </row>
    <row r="10" spans="1:8" ht="81.599999999999994" x14ac:dyDescent="0.3">
      <c r="A10" s="107" t="s">
        <v>12715</v>
      </c>
      <c r="B10" s="107" t="s">
        <v>8991</v>
      </c>
      <c r="C10" s="107" t="s">
        <v>1325</v>
      </c>
      <c r="D10" s="107" t="s">
        <v>8992</v>
      </c>
      <c r="E10" s="108">
        <v>4431596</v>
      </c>
      <c r="F10" s="108">
        <v>1250000</v>
      </c>
      <c r="G10" s="107" t="s">
        <v>8993</v>
      </c>
    </row>
    <row r="11" spans="1:8" ht="71.400000000000006" x14ac:dyDescent="0.3">
      <c r="A11" s="107" t="s">
        <v>12716</v>
      </c>
      <c r="B11" s="107" t="s">
        <v>8994</v>
      </c>
      <c r="C11" s="107" t="s">
        <v>927</v>
      </c>
      <c r="D11" s="107" t="s">
        <v>8995</v>
      </c>
      <c r="E11" s="108">
        <v>2500000</v>
      </c>
      <c r="F11" s="108">
        <v>2500000</v>
      </c>
      <c r="G11" s="107" t="s">
        <v>8996</v>
      </c>
    </row>
    <row r="12" spans="1:8" ht="61.2" x14ac:dyDescent="0.3">
      <c r="A12" s="107" t="s">
        <v>12717</v>
      </c>
      <c r="B12" s="107" t="s">
        <v>8997</v>
      </c>
      <c r="C12" s="107" t="s">
        <v>365</v>
      </c>
      <c r="D12" s="107" t="s">
        <v>8998</v>
      </c>
      <c r="E12" s="108">
        <v>5050000</v>
      </c>
      <c r="F12" s="109"/>
      <c r="G12" s="107" t="s">
        <v>8999</v>
      </c>
    </row>
    <row r="13" spans="1:8" ht="81.599999999999994" x14ac:dyDescent="0.3">
      <c r="A13" s="107" t="s">
        <v>12718</v>
      </c>
      <c r="B13" s="107" t="s">
        <v>9000</v>
      </c>
      <c r="C13" s="107" t="s">
        <v>748</v>
      </c>
      <c r="D13" s="107" t="s">
        <v>7566</v>
      </c>
      <c r="E13" s="108">
        <v>5000000</v>
      </c>
      <c r="F13" s="108">
        <v>5000000</v>
      </c>
      <c r="G13" s="107" t="s">
        <v>9001</v>
      </c>
    </row>
    <row r="14" spans="1:8" ht="81.599999999999994" x14ac:dyDescent="0.3">
      <c r="A14" s="107" t="s">
        <v>12719</v>
      </c>
      <c r="B14" s="107" t="s">
        <v>9002</v>
      </c>
      <c r="C14" s="107" t="s">
        <v>869</v>
      </c>
      <c r="D14" s="107" t="s">
        <v>9003</v>
      </c>
      <c r="E14" s="108">
        <v>5000000</v>
      </c>
      <c r="F14" s="108">
        <v>1000000</v>
      </c>
      <c r="G14" s="107" t="s">
        <v>9004</v>
      </c>
    </row>
    <row r="15" spans="1:8" ht="91.8" x14ac:dyDescent="0.3">
      <c r="A15" s="107" t="s">
        <v>12720</v>
      </c>
      <c r="B15" s="107" t="s">
        <v>8956</v>
      </c>
      <c r="C15" s="107" t="s">
        <v>1930</v>
      </c>
      <c r="D15" s="107" t="s">
        <v>3293</v>
      </c>
      <c r="E15" s="108">
        <v>5000000</v>
      </c>
      <c r="F15" s="108">
        <v>0</v>
      </c>
      <c r="G15" s="107" t="s">
        <v>9005</v>
      </c>
    </row>
    <row r="16" spans="1:8" ht="81.599999999999994" x14ac:dyDescent="0.3">
      <c r="A16" s="107" t="s">
        <v>12721</v>
      </c>
      <c r="B16" s="107" t="s">
        <v>7426</v>
      </c>
      <c r="C16" s="107" t="s">
        <v>672</v>
      </c>
      <c r="D16" s="107" t="s">
        <v>7426</v>
      </c>
      <c r="E16" s="108">
        <v>3000000</v>
      </c>
      <c r="F16" s="108">
        <v>500000</v>
      </c>
      <c r="G16" s="107" t="s">
        <v>9006</v>
      </c>
    </row>
    <row r="17" spans="1:7" ht="40.799999999999997" x14ac:dyDescent="0.3">
      <c r="A17" s="107" t="s">
        <v>12722</v>
      </c>
      <c r="B17" s="107" t="s">
        <v>9007</v>
      </c>
      <c r="C17" s="107" t="s">
        <v>549</v>
      </c>
      <c r="D17" s="107" t="s">
        <v>572</v>
      </c>
      <c r="E17" s="108">
        <v>2000000</v>
      </c>
      <c r="F17" s="109"/>
      <c r="G17" s="107" t="s">
        <v>9008</v>
      </c>
    </row>
    <row r="18" spans="1:7" ht="71.400000000000006" x14ac:dyDescent="0.3">
      <c r="A18" s="107" t="s">
        <v>12723</v>
      </c>
      <c r="B18" s="107" t="s">
        <v>9009</v>
      </c>
      <c r="C18" s="107" t="s">
        <v>991</v>
      </c>
      <c r="D18" s="107" t="s">
        <v>5857</v>
      </c>
      <c r="E18" s="108">
        <v>30000000</v>
      </c>
      <c r="F18" s="108">
        <v>5000000</v>
      </c>
      <c r="G18" s="107" t="s">
        <v>9010</v>
      </c>
    </row>
    <row r="19" spans="1:7" ht="30.6" x14ac:dyDescent="0.3">
      <c r="A19" s="107" t="s">
        <v>12724</v>
      </c>
      <c r="B19" s="107" t="s">
        <v>7840</v>
      </c>
      <c r="C19" s="107" t="s">
        <v>991</v>
      </c>
      <c r="D19" s="107" t="s">
        <v>2689</v>
      </c>
      <c r="E19" s="108">
        <v>5000000</v>
      </c>
      <c r="F19" s="108">
        <v>4500000</v>
      </c>
      <c r="G19" s="107" t="s">
        <v>9011</v>
      </c>
    </row>
    <row r="20" spans="1:7" ht="71.400000000000006" x14ac:dyDescent="0.3">
      <c r="A20" s="107" t="s">
        <v>12725</v>
      </c>
      <c r="B20" s="107" t="s">
        <v>9012</v>
      </c>
      <c r="C20" s="107" t="s">
        <v>1373</v>
      </c>
      <c r="D20" s="107" t="s">
        <v>495</v>
      </c>
      <c r="E20" s="108">
        <v>10000000</v>
      </c>
      <c r="F20" s="108">
        <v>5000000</v>
      </c>
      <c r="G20" s="107" t="s">
        <v>9013</v>
      </c>
    </row>
    <row r="21" spans="1:7" ht="71.400000000000006" x14ac:dyDescent="0.3">
      <c r="A21" s="107" t="s">
        <v>12726</v>
      </c>
      <c r="B21" s="107" t="s">
        <v>9014</v>
      </c>
      <c r="C21" s="107" t="s">
        <v>697</v>
      </c>
      <c r="D21" s="107" t="s">
        <v>698</v>
      </c>
      <c r="E21" s="108">
        <v>6000000</v>
      </c>
      <c r="F21" s="109"/>
      <c r="G21" s="107" t="s">
        <v>9015</v>
      </c>
    </row>
    <row r="22" spans="1:7" ht="30.6" x14ac:dyDescent="0.3">
      <c r="A22" s="107" t="s">
        <v>12727</v>
      </c>
      <c r="B22" s="107" t="s">
        <v>9016</v>
      </c>
      <c r="C22" s="107" t="s">
        <v>1772</v>
      </c>
      <c r="D22" s="107" t="s">
        <v>2750</v>
      </c>
      <c r="E22" s="108">
        <v>800000</v>
      </c>
      <c r="F22" s="109"/>
      <c r="G22" s="107" t="s">
        <v>9017</v>
      </c>
    </row>
    <row r="23" spans="1:7" ht="20.399999999999999" x14ac:dyDescent="0.3">
      <c r="A23" s="107" t="s">
        <v>12728</v>
      </c>
      <c r="B23" s="107" t="s">
        <v>8932</v>
      </c>
      <c r="C23" s="107" t="s">
        <v>1930</v>
      </c>
      <c r="D23" s="107" t="s">
        <v>887</v>
      </c>
      <c r="E23" s="108">
        <v>2000000</v>
      </c>
      <c r="F23" s="108">
        <v>2000000</v>
      </c>
      <c r="G23" s="107" t="s">
        <v>9018</v>
      </c>
    </row>
    <row r="24" spans="1:7" ht="40.799999999999997" x14ac:dyDescent="0.3">
      <c r="A24" s="107" t="s">
        <v>12729</v>
      </c>
      <c r="B24" s="107" t="s">
        <v>8216</v>
      </c>
      <c r="C24" s="107" t="s">
        <v>1248</v>
      </c>
      <c r="D24" s="107" t="s">
        <v>8194</v>
      </c>
      <c r="E24" s="108">
        <v>6000000</v>
      </c>
      <c r="F24" s="109"/>
      <c r="G24" s="107" t="s">
        <v>9019</v>
      </c>
    </row>
    <row r="25" spans="1:7" ht="40.799999999999997" x14ac:dyDescent="0.3">
      <c r="A25" s="107" t="s">
        <v>12730</v>
      </c>
      <c r="B25" s="107" t="s">
        <v>9020</v>
      </c>
      <c r="C25" s="107" t="s">
        <v>1157</v>
      </c>
      <c r="D25" s="107" t="s">
        <v>9021</v>
      </c>
      <c r="E25" s="108">
        <v>5000000</v>
      </c>
      <c r="F25" s="108">
        <v>5000000</v>
      </c>
      <c r="G25" s="107" t="s">
        <v>9022</v>
      </c>
    </row>
    <row r="26" spans="1:7" ht="61.2" x14ac:dyDescent="0.3">
      <c r="A26" s="107" t="s">
        <v>12731</v>
      </c>
      <c r="B26" s="107" t="s">
        <v>9023</v>
      </c>
      <c r="C26" s="107" t="s">
        <v>1086</v>
      </c>
      <c r="D26" s="107" t="s">
        <v>1087</v>
      </c>
      <c r="E26" s="108">
        <v>7000000</v>
      </c>
      <c r="F26" s="109"/>
      <c r="G26" s="107" t="s">
        <v>9024</v>
      </c>
    </row>
    <row r="27" spans="1:7" ht="51" x14ac:dyDescent="0.3">
      <c r="A27" s="107" t="s">
        <v>12732</v>
      </c>
      <c r="B27" s="107" t="s">
        <v>7395</v>
      </c>
      <c r="C27" s="107" t="s">
        <v>636</v>
      </c>
      <c r="D27" s="107" t="s">
        <v>7387</v>
      </c>
      <c r="E27" s="108">
        <v>737500</v>
      </c>
      <c r="F27" s="108">
        <v>737500</v>
      </c>
      <c r="G27" s="107" t="s">
        <v>9025</v>
      </c>
    </row>
    <row r="28" spans="1:7" ht="20.399999999999999" x14ac:dyDescent="0.3">
      <c r="A28" s="107" t="s">
        <v>12733</v>
      </c>
      <c r="B28" s="107" t="s">
        <v>9026</v>
      </c>
      <c r="C28" s="107" t="s">
        <v>991</v>
      </c>
      <c r="D28" s="107" t="s">
        <v>5861</v>
      </c>
      <c r="E28" s="108">
        <v>5000000</v>
      </c>
      <c r="F28" s="108">
        <v>2500000</v>
      </c>
      <c r="G28" s="107" t="s">
        <v>9027</v>
      </c>
    </row>
    <row r="29" spans="1:7" ht="81.599999999999994" x14ac:dyDescent="0.3">
      <c r="A29" s="107" t="s">
        <v>12734</v>
      </c>
      <c r="B29" s="107" t="s">
        <v>9028</v>
      </c>
      <c r="C29" s="107" t="s">
        <v>991</v>
      </c>
      <c r="D29" s="107" t="s">
        <v>4187</v>
      </c>
      <c r="E29" s="108">
        <v>500000</v>
      </c>
      <c r="F29" s="108">
        <v>250000</v>
      </c>
      <c r="G29" s="107" t="s">
        <v>9029</v>
      </c>
    </row>
    <row r="30" spans="1:7" ht="61.2" x14ac:dyDescent="0.3">
      <c r="A30" s="107" t="s">
        <v>12735</v>
      </c>
      <c r="B30" s="107" t="s">
        <v>9030</v>
      </c>
      <c r="C30" s="107" t="s">
        <v>697</v>
      </c>
      <c r="D30" s="107" t="s">
        <v>7509</v>
      </c>
      <c r="E30" s="108">
        <v>1500000</v>
      </c>
      <c r="F30" s="108">
        <v>1000000</v>
      </c>
      <c r="G30" s="107" t="s">
        <v>9031</v>
      </c>
    </row>
    <row r="31" spans="1:7" ht="71.400000000000006" x14ac:dyDescent="0.3">
      <c r="A31" s="107" t="s">
        <v>12736</v>
      </c>
      <c r="B31" s="107" t="s">
        <v>9032</v>
      </c>
      <c r="C31" s="107" t="s">
        <v>927</v>
      </c>
      <c r="D31" s="107" t="s">
        <v>5776</v>
      </c>
      <c r="E31" s="108">
        <v>2000000</v>
      </c>
      <c r="F31" s="109"/>
      <c r="G31" s="107" t="s">
        <v>9033</v>
      </c>
    </row>
    <row r="32" spans="1:7" ht="81.599999999999994" x14ac:dyDescent="0.3">
      <c r="A32" s="107" t="s">
        <v>12737</v>
      </c>
      <c r="B32" s="107" t="s">
        <v>9034</v>
      </c>
      <c r="C32" s="107" t="s">
        <v>1086</v>
      </c>
      <c r="D32" s="107" t="s">
        <v>1142</v>
      </c>
      <c r="E32" s="108">
        <v>2000000</v>
      </c>
      <c r="F32" s="109"/>
      <c r="G32" s="107" t="s">
        <v>9035</v>
      </c>
    </row>
    <row r="33" spans="1:7" ht="30.6" x14ac:dyDescent="0.3">
      <c r="A33" s="107" t="s">
        <v>12738</v>
      </c>
      <c r="B33" s="107" t="s">
        <v>9036</v>
      </c>
      <c r="C33" s="107" t="s">
        <v>748</v>
      </c>
      <c r="D33" s="107" t="s">
        <v>9037</v>
      </c>
      <c r="E33" s="108">
        <v>7000000</v>
      </c>
      <c r="F33" s="108">
        <v>6828770</v>
      </c>
      <c r="G33" s="107" t="s">
        <v>9038</v>
      </c>
    </row>
    <row r="34" spans="1:7" ht="81.599999999999994" x14ac:dyDescent="0.3">
      <c r="A34" s="107" t="s">
        <v>12739</v>
      </c>
      <c r="B34" s="107" t="s">
        <v>6378</v>
      </c>
      <c r="C34" s="107" t="s">
        <v>1373</v>
      </c>
      <c r="D34" s="107" t="s">
        <v>1374</v>
      </c>
      <c r="E34" s="108">
        <v>5000000</v>
      </c>
      <c r="F34" s="108">
        <v>2000000</v>
      </c>
      <c r="G34" s="107" t="s">
        <v>9039</v>
      </c>
    </row>
    <row r="35" spans="1:7" ht="61.2" x14ac:dyDescent="0.3">
      <c r="A35" s="107" t="s">
        <v>12740</v>
      </c>
      <c r="B35" s="107" t="s">
        <v>9040</v>
      </c>
      <c r="C35" s="107" t="s">
        <v>927</v>
      </c>
      <c r="D35" s="107" t="s">
        <v>933</v>
      </c>
      <c r="E35" s="108">
        <v>4900000</v>
      </c>
      <c r="F35" s="109"/>
      <c r="G35" s="107" t="s">
        <v>9041</v>
      </c>
    </row>
    <row r="36" spans="1:7" ht="61.2" x14ac:dyDescent="0.3">
      <c r="A36" s="107" t="s">
        <v>12741</v>
      </c>
      <c r="B36" s="107" t="s">
        <v>8686</v>
      </c>
      <c r="C36" s="107" t="s">
        <v>1373</v>
      </c>
      <c r="D36" s="107" t="s">
        <v>1374</v>
      </c>
      <c r="E36" s="108">
        <v>2000000</v>
      </c>
      <c r="F36" s="109"/>
      <c r="G36" s="107" t="s">
        <v>9042</v>
      </c>
    </row>
    <row r="37" spans="1:7" ht="71.400000000000006" x14ac:dyDescent="0.3">
      <c r="A37" s="107" t="s">
        <v>12742</v>
      </c>
      <c r="B37" s="107" t="s">
        <v>9043</v>
      </c>
      <c r="C37" s="107" t="s">
        <v>927</v>
      </c>
      <c r="D37" s="107" t="s">
        <v>2618</v>
      </c>
      <c r="E37" s="108">
        <v>3000000</v>
      </c>
      <c r="F37" s="108">
        <v>500000</v>
      </c>
      <c r="G37" s="107" t="s">
        <v>9044</v>
      </c>
    </row>
    <row r="38" spans="1:7" ht="51" x14ac:dyDescent="0.3">
      <c r="A38" s="107" t="s">
        <v>12743</v>
      </c>
      <c r="B38" s="107" t="s">
        <v>9045</v>
      </c>
      <c r="C38" s="107" t="s">
        <v>748</v>
      </c>
      <c r="D38" s="107" t="s">
        <v>9046</v>
      </c>
      <c r="E38" s="108">
        <v>15000000</v>
      </c>
      <c r="F38" s="108">
        <v>10000000</v>
      </c>
      <c r="G38" s="107" t="s">
        <v>9047</v>
      </c>
    </row>
    <row r="39" spans="1:7" ht="102" x14ac:dyDescent="0.3">
      <c r="A39" s="107" t="s">
        <v>12744</v>
      </c>
      <c r="B39" s="107" t="s">
        <v>9048</v>
      </c>
      <c r="C39" s="107" t="s">
        <v>927</v>
      </c>
      <c r="D39" s="107" t="s">
        <v>933</v>
      </c>
      <c r="E39" s="108">
        <v>5000000</v>
      </c>
      <c r="F39" s="108">
        <v>5000000</v>
      </c>
      <c r="G39" s="107" t="s">
        <v>9049</v>
      </c>
    </row>
    <row r="40" spans="1:7" ht="40.799999999999997" x14ac:dyDescent="0.3">
      <c r="A40" s="107" t="s">
        <v>12745</v>
      </c>
      <c r="B40" s="107" t="s">
        <v>9050</v>
      </c>
      <c r="C40" s="107" t="s">
        <v>1325</v>
      </c>
      <c r="D40" s="107" t="s">
        <v>1326</v>
      </c>
      <c r="E40" s="108">
        <v>5000000</v>
      </c>
      <c r="F40" s="109"/>
      <c r="G40" s="107" t="s">
        <v>9051</v>
      </c>
    </row>
    <row r="41" spans="1:7" ht="40.799999999999997" x14ac:dyDescent="0.3">
      <c r="A41" s="107" t="s">
        <v>12746</v>
      </c>
      <c r="B41" s="107" t="s">
        <v>9052</v>
      </c>
      <c r="C41" s="107" t="s">
        <v>2878</v>
      </c>
      <c r="D41" s="107" t="s">
        <v>495</v>
      </c>
      <c r="E41" s="108">
        <v>1750000</v>
      </c>
      <c r="F41" s="108">
        <v>1000000</v>
      </c>
      <c r="G41" s="107" t="s">
        <v>9053</v>
      </c>
    </row>
    <row r="42" spans="1:7" ht="61.2" x14ac:dyDescent="0.3">
      <c r="A42" s="107" t="s">
        <v>12747</v>
      </c>
      <c r="B42" s="107" t="s">
        <v>2657</v>
      </c>
      <c r="C42" s="107" t="s">
        <v>927</v>
      </c>
      <c r="D42" s="107" t="s">
        <v>933</v>
      </c>
      <c r="E42" s="108">
        <v>1170000</v>
      </c>
      <c r="F42" s="108">
        <v>0</v>
      </c>
      <c r="G42" s="107" t="s">
        <v>9054</v>
      </c>
    </row>
    <row r="43" spans="1:7" ht="71.400000000000006" x14ac:dyDescent="0.3">
      <c r="A43" s="107" t="s">
        <v>12748</v>
      </c>
      <c r="B43" s="107" t="s">
        <v>7722</v>
      </c>
      <c r="C43" s="107" t="s">
        <v>927</v>
      </c>
      <c r="D43" s="107" t="s">
        <v>5786</v>
      </c>
      <c r="E43" s="108">
        <v>3000000</v>
      </c>
      <c r="F43" s="109"/>
      <c r="G43" s="107" t="s">
        <v>9055</v>
      </c>
    </row>
    <row r="44" spans="1:7" ht="61.2" x14ac:dyDescent="0.3">
      <c r="A44" s="107" t="s">
        <v>12749</v>
      </c>
      <c r="B44" s="107" t="s">
        <v>5803</v>
      </c>
      <c r="C44" s="107" t="s">
        <v>927</v>
      </c>
      <c r="D44" s="107" t="s">
        <v>5804</v>
      </c>
      <c r="E44" s="108">
        <v>3000000</v>
      </c>
      <c r="F44" s="109"/>
      <c r="G44" s="107" t="s">
        <v>9056</v>
      </c>
    </row>
    <row r="45" spans="1:7" ht="51" x14ac:dyDescent="0.3">
      <c r="A45" s="107" t="s">
        <v>12750</v>
      </c>
      <c r="B45" s="107" t="s">
        <v>7787</v>
      </c>
      <c r="C45" s="107" t="s">
        <v>927</v>
      </c>
      <c r="D45" s="107" t="s">
        <v>933</v>
      </c>
      <c r="E45" s="108">
        <v>500000</v>
      </c>
      <c r="F45" s="108">
        <v>250000</v>
      </c>
      <c r="G45" s="107" t="s">
        <v>9057</v>
      </c>
    </row>
    <row r="46" spans="1:7" ht="71.400000000000006" x14ac:dyDescent="0.3">
      <c r="A46" s="107" t="s">
        <v>12751</v>
      </c>
      <c r="B46" s="107" t="s">
        <v>9058</v>
      </c>
      <c r="C46" s="107" t="s">
        <v>927</v>
      </c>
      <c r="D46" s="107" t="s">
        <v>2661</v>
      </c>
      <c r="E46" s="108">
        <v>2500000</v>
      </c>
      <c r="F46" s="109"/>
      <c r="G46" s="107" t="s">
        <v>9059</v>
      </c>
    </row>
    <row r="47" spans="1:7" ht="40.799999999999997" x14ac:dyDescent="0.3">
      <c r="A47" s="107" t="s">
        <v>12752</v>
      </c>
      <c r="B47" s="107" t="s">
        <v>7999</v>
      </c>
      <c r="C47" s="107" t="s">
        <v>1086</v>
      </c>
      <c r="D47" s="107" t="s">
        <v>2750</v>
      </c>
      <c r="E47" s="108">
        <v>2000000</v>
      </c>
      <c r="F47" s="109"/>
      <c r="G47" s="107" t="s">
        <v>9060</v>
      </c>
    </row>
    <row r="48" spans="1:7" ht="71.400000000000006" x14ac:dyDescent="0.3">
      <c r="A48" s="107" t="s">
        <v>12753</v>
      </c>
      <c r="B48" s="107" t="s">
        <v>3416</v>
      </c>
      <c r="C48" s="107" t="s">
        <v>488</v>
      </c>
      <c r="D48" s="107" t="s">
        <v>501</v>
      </c>
      <c r="E48" s="108">
        <v>3000000</v>
      </c>
      <c r="F48" s="109"/>
      <c r="G48" s="107" t="s">
        <v>9061</v>
      </c>
    </row>
    <row r="49" spans="1:7" ht="30.6" x14ac:dyDescent="0.3">
      <c r="A49" s="107" t="s">
        <v>12754</v>
      </c>
      <c r="B49" s="107" t="s">
        <v>5763</v>
      </c>
      <c r="C49" s="107" t="s">
        <v>920</v>
      </c>
      <c r="D49" s="107" t="s">
        <v>5764</v>
      </c>
      <c r="E49" s="108">
        <v>1000000</v>
      </c>
      <c r="F49" s="108">
        <v>1000000</v>
      </c>
      <c r="G49" s="107" t="s">
        <v>9062</v>
      </c>
    </row>
    <row r="50" spans="1:7" ht="30.6" x14ac:dyDescent="0.3">
      <c r="A50" s="107" t="s">
        <v>12755</v>
      </c>
      <c r="B50" s="107" t="s">
        <v>9063</v>
      </c>
      <c r="C50" s="107" t="s">
        <v>927</v>
      </c>
      <c r="D50" s="107" t="s">
        <v>933</v>
      </c>
      <c r="E50" s="108">
        <v>2000000</v>
      </c>
      <c r="F50" s="109"/>
      <c r="G50" s="107" t="s">
        <v>9064</v>
      </c>
    </row>
    <row r="51" spans="1:7" ht="81.599999999999994" x14ac:dyDescent="0.3">
      <c r="A51" s="107" t="s">
        <v>12756</v>
      </c>
      <c r="B51" s="107" t="s">
        <v>9065</v>
      </c>
      <c r="C51" s="107" t="s">
        <v>1373</v>
      </c>
      <c r="D51" s="107" t="s">
        <v>1374</v>
      </c>
      <c r="E51" s="108">
        <v>955870</v>
      </c>
      <c r="F51" s="109"/>
      <c r="G51" s="107" t="s">
        <v>9066</v>
      </c>
    </row>
    <row r="52" spans="1:7" ht="51" x14ac:dyDescent="0.3">
      <c r="A52" s="107" t="s">
        <v>12757</v>
      </c>
      <c r="B52" s="107" t="s">
        <v>7787</v>
      </c>
      <c r="C52" s="107" t="s">
        <v>927</v>
      </c>
      <c r="D52" s="107" t="s">
        <v>5776</v>
      </c>
      <c r="E52" s="108">
        <v>2500000</v>
      </c>
      <c r="F52" s="109"/>
      <c r="G52" s="107" t="s">
        <v>9067</v>
      </c>
    </row>
    <row r="53" spans="1:7" ht="61.2" x14ac:dyDescent="0.3">
      <c r="A53" s="107" t="s">
        <v>12758</v>
      </c>
      <c r="B53" s="107" t="s">
        <v>7962</v>
      </c>
      <c r="C53" s="107" t="s">
        <v>1086</v>
      </c>
      <c r="D53" s="107" t="s">
        <v>7963</v>
      </c>
      <c r="E53" s="108">
        <v>1100000</v>
      </c>
      <c r="F53" s="109"/>
      <c r="G53" s="107" t="s">
        <v>9068</v>
      </c>
    </row>
    <row r="54" spans="1:7" ht="71.400000000000006" x14ac:dyDescent="0.3">
      <c r="A54" s="107" t="s">
        <v>12759</v>
      </c>
      <c r="B54" s="107" t="s">
        <v>7648</v>
      </c>
      <c r="C54" s="107" t="s">
        <v>869</v>
      </c>
      <c r="D54" s="107" t="s">
        <v>881</v>
      </c>
      <c r="E54" s="108">
        <v>1275000</v>
      </c>
      <c r="F54" s="108">
        <v>1000000</v>
      </c>
      <c r="G54" s="107" t="s">
        <v>9069</v>
      </c>
    </row>
    <row r="55" spans="1:7" ht="71.400000000000006" x14ac:dyDescent="0.3">
      <c r="A55" s="107" t="s">
        <v>12760</v>
      </c>
      <c r="B55" s="107" t="s">
        <v>671</v>
      </c>
      <c r="C55" s="107" t="s">
        <v>672</v>
      </c>
      <c r="D55" s="107" t="s">
        <v>673</v>
      </c>
      <c r="E55" s="108">
        <v>3000000</v>
      </c>
      <c r="F55" s="109"/>
      <c r="G55" s="107" t="s">
        <v>9070</v>
      </c>
    </row>
    <row r="56" spans="1:7" ht="112.2" x14ac:dyDescent="0.3">
      <c r="A56" s="107" t="s">
        <v>12761</v>
      </c>
      <c r="B56" s="107" t="s">
        <v>1116</v>
      </c>
      <c r="C56" s="107" t="s">
        <v>1086</v>
      </c>
      <c r="D56" s="107" t="s">
        <v>1117</v>
      </c>
      <c r="E56" s="108">
        <v>2000000</v>
      </c>
      <c r="F56" s="109"/>
      <c r="G56" s="107" t="s">
        <v>9071</v>
      </c>
    </row>
    <row r="57" spans="1:7" ht="51" x14ac:dyDescent="0.3">
      <c r="A57" s="107" t="s">
        <v>12762</v>
      </c>
      <c r="B57" s="107" t="s">
        <v>800</v>
      </c>
      <c r="C57" s="107" t="s">
        <v>748</v>
      </c>
      <c r="D57" s="107" t="s">
        <v>800</v>
      </c>
      <c r="E57" s="108">
        <v>3000000</v>
      </c>
      <c r="F57" s="108">
        <v>500000</v>
      </c>
      <c r="G57" s="107" t="s">
        <v>9072</v>
      </c>
    </row>
    <row r="58" spans="1:7" ht="81.599999999999994" x14ac:dyDescent="0.3">
      <c r="A58" s="107" t="s">
        <v>12763</v>
      </c>
      <c r="B58" s="107" t="s">
        <v>9073</v>
      </c>
      <c r="C58" s="107" t="s">
        <v>16</v>
      </c>
      <c r="D58" s="107" t="s">
        <v>17</v>
      </c>
      <c r="E58" s="108">
        <v>750000</v>
      </c>
      <c r="F58" s="108">
        <v>750000</v>
      </c>
      <c r="G58" s="107" t="s">
        <v>9074</v>
      </c>
    </row>
    <row r="59" spans="1:7" ht="81.599999999999994" x14ac:dyDescent="0.3">
      <c r="A59" s="107" t="s">
        <v>12764</v>
      </c>
      <c r="B59" s="107" t="s">
        <v>9075</v>
      </c>
      <c r="C59" s="107" t="s">
        <v>1373</v>
      </c>
      <c r="D59" s="107" t="s">
        <v>1374</v>
      </c>
      <c r="E59" s="108">
        <v>15000000</v>
      </c>
      <c r="F59" s="108">
        <v>3250000</v>
      </c>
      <c r="G59" s="107" t="s">
        <v>9076</v>
      </c>
    </row>
    <row r="60" spans="1:7" ht="61.2" x14ac:dyDescent="0.3">
      <c r="A60" s="107" t="s">
        <v>12765</v>
      </c>
      <c r="B60" s="107" t="s">
        <v>9077</v>
      </c>
      <c r="C60" s="107" t="s">
        <v>1086</v>
      </c>
      <c r="D60" s="107" t="s">
        <v>1092</v>
      </c>
      <c r="E60" s="108">
        <v>1400000</v>
      </c>
      <c r="F60" s="109"/>
      <c r="G60" s="107" t="s">
        <v>9078</v>
      </c>
    </row>
    <row r="61" spans="1:7" ht="40.799999999999997" x14ac:dyDescent="0.3">
      <c r="A61" s="107" t="s">
        <v>12766</v>
      </c>
      <c r="B61" s="107" t="s">
        <v>9079</v>
      </c>
      <c r="C61" s="107" t="s">
        <v>927</v>
      </c>
      <c r="D61" s="107" t="s">
        <v>5804</v>
      </c>
      <c r="E61" s="108">
        <v>6330000</v>
      </c>
      <c r="F61" s="108">
        <v>500000</v>
      </c>
      <c r="G61" s="107" t="s">
        <v>9080</v>
      </c>
    </row>
    <row r="62" spans="1:7" ht="51" x14ac:dyDescent="0.3">
      <c r="A62" s="107" t="s">
        <v>12767</v>
      </c>
      <c r="B62" s="107" t="s">
        <v>9081</v>
      </c>
      <c r="C62" s="107" t="s">
        <v>672</v>
      </c>
      <c r="D62" s="107" t="s">
        <v>7426</v>
      </c>
      <c r="E62" s="108">
        <v>2000000</v>
      </c>
      <c r="F62" s="109"/>
      <c r="G62" s="107" t="s">
        <v>9082</v>
      </c>
    </row>
    <row r="63" spans="1:7" ht="61.2" x14ac:dyDescent="0.3">
      <c r="A63" s="107" t="s">
        <v>12768</v>
      </c>
      <c r="B63" s="107" t="s">
        <v>6785</v>
      </c>
      <c r="C63" s="107" t="s">
        <v>16</v>
      </c>
      <c r="D63" s="107" t="s">
        <v>17</v>
      </c>
      <c r="E63" s="108">
        <v>1500000</v>
      </c>
      <c r="F63" s="109"/>
      <c r="G63" s="107" t="s">
        <v>9083</v>
      </c>
    </row>
    <row r="64" spans="1:7" ht="81.599999999999994" x14ac:dyDescent="0.3">
      <c r="A64" s="107" t="s">
        <v>12769</v>
      </c>
      <c r="B64" s="107" t="s">
        <v>9084</v>
      </c>
      <c r="C64" s="107" t="s">
        <v>991</v>
      </c>
      <c r="D64" s="107" t="s">
        <v>5880</v>
      </c>
      <c r="E64" s="108">
        <v>3267000</v>
      </c>
      <c r="F64" s="108">
        <v>2000000</v>
      </c>
      <c r="G64" s="107" t="s">
        <v>9085</v>
      </c>
    </row>
    <row r="65" spans="1:7" ht="71.400000000000006" x14ac:dyDescent="0.3">
      <c r="A65" s="107" t="s">
        <v>12770</v>
      </c>
      <c r="B65" s="107" t="s">
        <v>9086</v>
      </c>
      <c r="C65" s="107" t="s">
        <v>348</v>
      </c>
      <c r="D65" s="107" t="s">
        <v>9087</v>
      </c>
      <c r="E65" s="108">
        <v>1033600</v>
      </c>
      <c r="F65" s="109"/>
      <c r="G65" s="107" t="s">
        <v>9088</v>
      </c>
    </row>
    <row r="66" spans="1:7" ht="51" x14ac:dyDescent="0.3">
      <c r="A66" s="107" t="s">
        <v>12771</v>
      </c>
      <c r="B66" s="107" t="s">
        <v>9089</v>
      </c>
      <c r="C66" s="107" t="s">
        <v>672</v>
      </c>
      <c r="D66" s="107" t="s">
        <v>683</v>
      </c>
      <c r="E66" s="108">
        <v>5000000</v>
      </c>
      <c r="F66" s="108">
        <v>5000000</v>
      </c>
      <c r="G66" s="107" t="s">
        <v>9090</v>
      </c>
    </row>
    <row r="67" spans="1:7" ht="91.8" x14ac:dyDescent="0.3">
      <c r="A67" s="107" t="s">
        <v>12772</v>
      </c>
      <c r="B67" s="107" t="s">
        <v>9091</v>
      </c>
      <c r="C67" s="107" t="s">
        <v>549</v>
      </c>
      <c r="D67" s="107" t="s">
        <v>588</v>
      </c>
      <c r="E67" s="108">
        <v>8000000</v>
      </c>
      <c r="F67" s="108">
        <v>500000</v>
      </c>
      <c r="G67" s="107" t="s">
        <v>9092</v>
      </c>
    </row>
    <row r="68" spans="1:7" ht="112.2" x14ac:dyDescent="0.3">
      <c r="A68" s="107" t="s">
        <v>12773</v>
      </c>
      <c r="B68" s="107" t="s">
        <v>9093</v>
      </c>
      <c r="C68" s="107" t="s">
        <v>991</v>
      </c>
      <c r="D68" s="107" t="s">
        <v>9094</v>
      </c>
      <c r="E68" s="108">
        <v>1337275</v>
      </c>
      <c r="F68" s="109"/>
      <c r="G68" s="107" t="s">
        <v>9095</v>
      </c>
    </row>
    <row r="69" spans="1:7" ht="81.599999999999994" x14ac:dyDescent="0.3">
      <c r="A69" s="107" t="s">
        <v>12774</v>
      </c>
      <c r="B69" s="107" t="s">
        <v>9096</v>
      </c>
      <c r="C69" s="107" t="s">
        <v>1829</v>
      </c>
      <c r="D69" s="107" t="s">
        <v>9097</v>
      </c>
      <c r="E69" s="108">
        <v>500000</v>
      </c>
      <c r="F69" s="109"/>
      <c r="G69" s="107" t="s">
        <v>9098</v>
      </c>
    </row>
    <row r="70" spans="1:7" ht="71.400000000000006" x14ac:dyDescent="0.3">
      <c r="A70" s="107" t="s">
        <v>12775</v>
      </c>
      <c r="B70" s="107" t="s">
        <v>9099</v>
      </c>
      <c r="C70" s="107" t="s">
        <v>854</v>
      </c>
      <c r="D70" s="107" t="s">
        <v>864</v>
      </c>
      <c r="E70" s="108">
        <v>1500000</v>
      </c>
      <c r="F70" s="108">
        <v>750000</v>
      </c>
      <c r="G70" s="107" t="s">
        <v>9100</v>
      </c>
    </row>
    <row r="71" spans="1:7" ht="71.400000000000006" x14ac:dyDescent="0.3">
      <c r="A71" s="107" t="s">
        <v>12776</v>
      </c>
      <c r="B71" s="107" t="s">
        <v>1147</v>
      </c>
      <c r="C71" s="107" t="s">
        <v>1086</v>
      </c>
      <c r="D71" s="107" t="s">
        <v>1087</v>
      </c>
      <c r="E71" s="108">
        <v>2967000</v>
      </c>
      <c r="F71" s="108">
        <v>750000</v>
      </c>
      <c r="G71" s="107" t="s">
        <v>9101</v>
      </c>
    </row>
    <row r="72" spans="1:7" ht="61.2" x14ac:dyDescent="0.3">
      <c r="A72" s="107" t="s">
        <v>12777</v>
      </c>
      <c r="B72" s="107" t="s">
        <v>420</v>
      </c>
      <c r="C72" s="107" t="s">
        <v>410</v>
      </c>
      <c r="D72" s="107" t="s">
        <v>420</v>
      </c>
      <c r="E72" s="108">
        <v>1500000</v>
      </c>
      <c r="F72" s="108">
        <v>500000</v>
      </c>
      <c r="G72" s="107" t="s">
        <v>9102</v>
      </c>
    </row>
    <row r="73" spans="1:7" ht="71.400000000000006" x14ac:dyDescent="0.3">
      <c r="A73" s="107" t="s">
        <v>12778</v>
      </c>
      <c r="B73" s="107" t="s">
        <v>799</v>
      </c>
      <c r="C73" s="107" t="s">
        <v>748</v>
      </c>
      <c r="D73" s="107" t="s">
        <v>800</v>
      </c>
      <c r="E73" s="108">
        <v>9000000</v>
      </c>
      <c r="F73" s="109"/>
      <c r="G73" s="107" t="s">
        <v>9103</v>
      </c>
    </row>
    <row r="74" spans="1:7" ht="71.400000000000006" x14ac:dyDescent="0.3">
      <c r="A74" s="107" t="s">
        <v>12779</v>
      </c>
      <c r="B74" s="107" t="s">
        <v>9104</v>
      </c>
      <c r="C74" s="107" t="s">
        <v>636</v>
      </c>
      <c r="D74" s="107" t="s">
        <v>7387</v>
      </c>
      <c r="E74" s="108">
        <v>2000000</v>
      </c>
      <c r="F74" s="108">
        <v>1000000</v>
      </c>
      <c r="G74" s="107" t="s">
        <v>9105</v>
      </c>
    </row>
    <row r="75" spans="1:7" ht="71.400000000000006" x14ac:dyDescent="0.3">
      <c r="A75" s="107" t="s">
        <v>12780</v>
      </c>
      <c r="B75" s="107" t="s">
        <v>9106</v>
      </c>
      <c r="C75" s="107" t="s">
        <v>1373</v>
      </c>
      <c r="D75" s="107" t="s">
        <v>1374</v>
      </c>
      <c r="E75" s="108">
        <v>1958800</v>
      </c>
      <c r="F75" s="109"/>
      <c r="G75" s="107" t="s">
        <v>9107</v>
      </c>
    </row>
    <row r="76" spans="1:7" ht="71.400000000000006" x14ac:dyDescent="0.3">
      <c r="A76" s="107" t="s">
        <v>12781</v>
      </c>
      <c r="B76" s="107" t="s">
        <v>9091</v>
      </c>
      <c r="C76" s="107" t="s">
        <v>549</v>
      </c>
      <c r="D76" s="107" t="s">
        <v>7362</v>
      </c>
      <c r="E76" s="108">
        <v>5750000</v>
      </c>
      <c r="F76" s="109"/>
      <c r="G76" s="107" t="s">
        <v>9108</v>
      </c>
    </row>
    <row r="77" spans="1:7" ht="91.8" x14ac:dyDescent="0.3">
      <c r="A77" s="107" t="s">
        <v>12782</v>
      </c>
      <c r="B77" s="107" t="s">
        <v>4247</v>
      </c>
      <c r="C77" s="107" t="s">
        <v>1075</v>
      </c>
      <c r="D77" s="107" t="s">
        <v>4247</v>
      </c>
      <c r="E77" s="108">
        <v>10000000</v>
      </c>
      <c r="F77" s="108">
        <v>5000000</v>
      </c>
      <c r="G77" s="107" t="s">
        <v>9109</v>
      </c>
    </row>
    <row r="78" spans="1:7" ht="51" x14ac:dyDescent="0.3">
      <c r="A78" s="107" t="s">
        <v>12783</v>
      </c>
      <c r="B78" s="107" t="s">
        <v>9110</v>
      </c>
      <c r="C78" s="107" t="s">
        <v>348</v>
      </c>
      <c r="D78" s="107" t="s">
        <v>5340</v>
      </c>
      <c r="E78" s="108">
        <v>2814000</v>
      </c>
      <c r="F78" s="108">
        <v>1000000</v>
      </c>
      <c r="G78" s="107" t="s">
        <v>9111</v>
      </c>
    </row>
    <row r="79" spans="1:7" ht="112.2" x14ac:dyDescent="0.3">
      <c r="A79" s="107" t="s">
        <v>12784</v>
      </c>
      <c r="B79" s="107" t="s">
        <v>1255</v>
      </c>
      <c r="C79" s="107" t="s">
        <v>1248</v>
      </c>
      <c r="D79" s="107" t="s">
        <v>1255</v>
      </c>
      <c r="E79" s="108">
        <v>10000000</v>
      </c>
      <c r="F79" s="109"/>
      <c r="G79" s="107" t="s">
        <v>9112</v>
      </c>
    </row>
    <row r="80" spans="1:7" ht="81.599999999999994" x14ac:dyDescent="0.3">
      <c r="A80" s="107" t="s">
        <v>12785</v>
      </c>
      <c r="B80" s="107" t="s">
        <v>7956</v>
      </c>
      <c r="C80" s="107" t="s">
        <v>1086</v>
      </c>
      <c r="D80" s="107" t="s">
        <v>1087</v>
      </c>
      <c r="E80" s="108">
        <v>4000000</v>
      </c>
      <c r="F80" s="109"/>
      <c r="G80" s="107" t="s">
        <v>9113</v>
      </c>
    </row>
    <row r="81" spans="1:7" ht="61.2" x14ac:dyDescent="0.3">
      <c r="A81" s="107" t="s">
        <v>12786</v>
      </c>
      <c r="B81" s="107" t="s">
        <v>6378</v>
      </c>
      <c r="C81" s="107" t="s">
        <v>1373</v>
      </c>
      <c r="D81" s="107" t="s">
        <v>1374</v>
      </c>
      <c r="E81" s="108">
        <v>2000000</v>
      </c>
      <c r="F81" s="109"/>
      <c r="G81" s="107" t="s">
        <v>9114</v>
      </c>
    </row>
    <row r="82" spans="1:7" ht="91.8" x14ac:dyDescent="0.3">
      <c r="A82" s="107" t="s">
        <v>12787</v>
      </c>
      <c r="B82" s="107" t="s">
        <v>1080</v>
      </c>
      <c r="C82" s="107" t="s">
        <v>1075</v>
      </c>
      <c r="D82" s="107" t="s">
        <v>1081</v>
      </c>
      <c r="E82" s="108">
        <v>2000000</v>
      </c>
      <c r="F82" s="108">
        <v>1000000</v>
      </c>
      <c r="G82" s="107" t="s">
        <v>9115</v>
      </c>
    </row>
    <row r="83" spans="1:7" ht="81.599999999999994" x14ac:dyDescent="0.3">
      <c r="A83" s="107" t="s">
        <v>12788</v>
      </c>
      <c r="B83" s="107" t="s">
        <v>9116</v>
      </c>
      <c r="C83" s="107" t="s">
        <v>1373</v>
      </c>
      <c r="D83" s="107" t="s">
        <v>1374</v>
      </c>
      <c r="E83" s="108">
        <v>1376023</v>
      </c>
      <c r="F83" s="109"/>
      <c r="G83" s="107" t="s">
        <v>9117</v>
      </c>
    </row>
    <row r="84" spans="1:7" ht="102" x14ac:dyDescent="0.3">
      <c r="A84" s="107" t="s">
        <v>12789</v>
      </c>
      <c r="B84" s="107" t="s">
        <v>665</v>
      </c>
      <c r="C84" s="107" t="s">
        <v>659</v>
      </c>
      <c r="D84" s="107" t="s">
        <v>660</v>
      </c>
      <c r="E84" s="108">
        <v>1515050</v>
      </c>
      <c r="F84" s="108">
        <v>500000</v>
      </c>
      <c r="G84" s="107" t="s">
        <v>9118</v>
      </c>
    </row>
    <row r="85" spans="1:7" ht="91.8" x14ac:dyDescent="0.3">
      <c r="A85" s="107" t="s">
        <v>12790</v>
      </c>
      <c r="B85" s="107" t="s">
        <v>9119</v>
      </c>
      <c r="C85" s="107" t="s">
        <v>1373</v>
      </c>
      <c r="D85" s="107" t="s">
        <v>1374</v>
      </c>
      <c r="E85" s="108">
        <v>5000000</v>
      </c>
      <c r="F85" s="108">
        <v>2500000</v>
      </c>
      <c r="G85" s="107" t="s">
        <v>9120</v>
      </c>
    </row>
    <row r="86" spans="1:7" ht="91.8" x14ac:dyDescent="0.3">
      <c r="A86" s="107" t="s">
        <v>12791</v>
      </c>
      <c r="B86" s="107" t="s">
        <v>9121</v>
      </c>
      <c r="C86" s="107" t="s">
        <v>1086</v>
      </c>
      <c r="D86" s="107" t="s">
        <v>1087</v>
      </c>
      <c r="E86" s="108">
        <v>3000000</v>
      </c>
      <c r="F86" s="108">
        <v>250000</v>
      </c>
      <c r="G86" s="107" t="s">
        <v>9122</v>
      </c>
    </row>
    <row r="87" spans="1:7" ht="112.2" x14ac:dyDescent="0.3">
      <c r="A87" s="107" t="s">
        <v>12792</v>
      </c>
      <c r="B87" s="107" t="s">
        <v>9123</v>
      </c>
      <c r="C87" s="107" t="s">
        <v>348</v>
      </c>
      <c r="D87" s="107" t="s">
        <v>7097</v>
      </c>
      <c r="E87" s="108">
        <v>4300000</v>
      </c>
      <c r="F87" s="109"/>
      <c r="G87" s="107" t="s">
        <v>9124</v>
      </c>
    </row>
    <row r="88" spans="1:7" ht="102" x14ac:dyDescent="0.3">
      <c r="A88" s="107" t="s">
        <v>12793</v>
      </c>
      <c r="B88" s="107" t="s">
        <v>4711</v>
      </c>
      <c r="C88" s="107" t="s">
        <v>1373</v>
      </c>
      <c r="D88" s="107" t="s">
        <v>1374</v>
      </c>
      <c r="E88" s="108">
        <v>2500000</v>
      </c>
      <c r="F88" s="109"/>
      <c r="G88" s="107" t="s">
        <v>9125</v>
      </c>
    </row>
    <row r="89" spans="1:7" ht="91.8" x14ac:dyDescent="0.3">
      <c r="A89" s="107" t="s">
        <v>12794</v>
      </c>
      <c r="B89" s="107" t="s">
        <v>514</v>
      </c>
      <c r="C89" s="107" t="s">
        <v>488</v>
      </c>
      <c r="D89" s="107" t="s">
        <v>515</v>
      </c>
      <c r="E89" s="108">
        <v>2500000</v>
      </c>
      <c r="F89" s="108">
        <v>1800000</v>
      </c>
      <c r="G89" s="107" t="s">
        <v>9126</v>
      </c>
    </row>
    <row r="90" spans="1:7" ht="61.2" x14ac:dyDescent="0.3">
      <c r="A90" s="107" t="s">
        <v>12795</v>
      </c>
      <c r="B90" s="107" t="s">
        <v>5644</v>
      </c>
      <c r="C90" s="107" t="s">
        <v>748</v>
      </c>
      <c r="D90" s="107" t="s">
        <v>5644</v>
      </c>
      <c r="E90" s="108">
        <v>3000000</v>
      </c>
      <c r="F90" s="109"/>
      <c r="G90" s="107" t="s">
        <v>9127</v>
      </c>
    </row>
    <row r="91" spans="1:7" ht="112.2" x14ac:dyDescent="0.3">
      <c r="A91" s="107" t="s">
        <v>12796</v>
      </c>
      <c r="B91" s="107" t="s">
        <v>9128</v>
      </c>
      <c r="C91" s="107" t="s">
        <v>1367</v>
      </c>
      <c r="D91" s="107" t="s">
        <v>495</v>
      </c>
      <c r="E91" s="108">
        <v>5000000</v>
      </c>
      <c r="F91" s="108">
        <v>1500000</v>
      </c>
      <c r="G91" s="107" t="s">
        <v>9129</v>
      </c>
    </row>
    <row r="92" spans="1:7" ht="61.2" x14ac:dyDescent="0.3">
      <c r="A92" s="107" t="s">
        <v>12797</v>
      </c>
      <c r="B92" s="107" t="s">
        <v>9130</v>
      </c>
      <c r="C92" s="107" t="s">
        <v>1373</v>
      </c>
      <c r="D92" s="107" t="s">
        <v>1374</v>
      </c>
      <c r="E92" s="108">
        <v>1550000</v>
      </c>
      <c r="F92" s="108">
        <v>1550000</v>
      </c>
      <c r="G92" s="107" t="s">
        <v>9131</v>
      </c>
    </row>
    <row r="93" spans="1:7" ht="61.2" x14ac:dyDescent="0.3">
      <c r="A93" s="107" t="s">
        <v>12798</v>
      </c>
      <c r="B93" s="107" t="s">
        <v>7978</v>
      </c>
      <c r="C93" s="107" t="s">
        <v>1086</v>
      </c>
      <c r="D93" s="107" t="s">
        <v>1122</v>
      </c>
      <c r="E93" s="108">
        <v>400000</v>
      </c>
      <c r="F93" s="109"/>
      <c r="G93" s="107" t="s">
        <v>9132</v>
      </c>
    </row>
    <row r="94" spans="1:7" ht="40.799999999999997" x14ac:dyDescent="0.3">
      <c r="A94" s="107" t="s">
        <v>12799</v>
      </c>
      <c r="B94" s="107" t="s">
        <v>9133</v>
      </c>
      <c r="C94" s="107" t="s">
        <v>697</v>
      </c>
      <c r="D94" s="107" t="s">
        <v>698</v>
      </c>
      <c r="E94" s="108">
        <v>3000000</v>
      </c>
      <c r="F94" s="108">
        <v>1000000</v>
      </c>
      <c r="G94" s="107" t="s">
        <v>9134</v>
      </c>
    </row>
    <row r="95" spans="1:7" ht="81.599999999999994" x14ac:dyDescent="0.3">
      <c r="A95" s="107" t="s">
        <v>12800</v>
      </c>
      <c r="B95" s="107" t="s">
        <v>1111</v>
      </c>
      <c r="C95" s="107" t="s">
        <v>1086</v>
      </c>
      <c r="D95" s="107" t="s">
        <v>1087</v>
      </c>
      <c r="E95" s="108">
        <v>1346517</v>
      </c>
      <c r="F95" s="108">
        <v>750000</v>
      </c>
      <c r="G95" s="107" t="s">
        <v>9135</v>
      </c>
    </row>
    <row r="96" spans="1:7" ht="71.400000000000006" x14ac:dyDescent="0.3">
      <c r="A96" s="107" t="s">
        <v>12801</v>
      </c>
      <c r="B96" s="107" t="s">
        <v>8354</v>
      </c>
      <c r="C96" s="107" t="s">
        <v>1373</v>
      </c>
      <c r="D96" s="107" t="s">
        <v>1374</v>
      </c>
      <c r="E96" s="108">
        <v>1900000</v>
      </c>
      <c r="F96" s="108">
        <v>500000</v>
      </c>
      <c r="G96" s="107" t="s">
        <v>9136</v>
      </c>
    </row>
    <row r="97" spans="1:7" ht="102" x14ac:dyDescent="0.3">
      <c r="A97" s="107" t="s">
        <v>12802</v>
      </c>
      <c r="B97" s="107" t="s">
        <v>9137</v>
      </c>
      <c r="C97" s="107" t="s">
        <v>348</v>
      </c>
      <c r="D97" s="107" t="s">
        <v>9138</v>
      </c>
      <c r="E97" s="108">
        <v>3225172</v>
      </c>
      <c r="F97" s="109"/>
      <c r="G97" s="107" t="s">
        <v>9139</v>
      </c>
    </row>
    <row r="98" spans="1:7" ht="91.8" x14ac:dyDescent="0.3">
      <c r="A98" s="107" t="s">
        <v>12803</v>
      </c>
      <c r="B98" s="107" t="s">
        <v>9140</v>
      </c>
      <c r="C98" s="107" t="s">
        <v>16</v>
      </c>
      <c r="D98" s="107" t="s">
        <v>5106</v>
      </c>
      <c r="E98" s="108">
        <v>1699527</v>
      </c>
      <c r="F98" s="108">
        <v>1500000</v>
      </c>
      <c r="G98" s="107" t="s">
        <v>9141</v>
      </c>
    </row>
    <row r="99" spans="1:7" ht="51" x14ac:dyDescent="0.3">
      <c r="A99" s="107" t="s">
        <v>12804</v>
      </c>
      <c r="B99" s="107" t="s">
        <v>8283</v>
      </c>
      <c r="C99" s="107" t="s">
        <v>1325</v>
      </c>
      <c r="D99" s="107" t="s">
        <v>1348</v>
      </c>
      <c r="E99" s="108">
        <v>500000</v>
      </c>
      <c r="F99" s="109"/>
      <c r="G99" s="107" t="s">
        <v>9142</v>
      </c>
    </row>
    <row r="100" spans="1:7" ht="61.2" x14ac:dyDescent="0.3">
      <c r="A100" s="107" t="s">
        <v>12805</v>
      </c>
      <c r="B100" s="107" t="s">
        <v>9143</v>
      </c>
      <c r="C100" s="107" t="s">
        <v>1373</v>
      </c>
      <c r="D100" s="107" t="s">
        <v>1374</v>
      </c>
      <c r="E100" s="108">
        <v>941300</v>
      </c>
      <c r="F100" s="108">
        <v>500000</v>
      </c>
      <c r="G100" s="107" t="s">
        <v>9144</v>
      </c>
    </row>
    <row r="101" spans="1:7" ht="91.8" x14ac:dyDescent="0.3">
      <c r="A101" s="107" t="s">
        <v>12806</v>
      </c>
      <c r="B101" s="107" t="s">
        <v>9145</v>
      </c>
      <c r="C101" s="107" t="s">
        <v>1075</v>
      </c>
      <c r="D101" s="107" t="s">
        <v>2716</v>
      </c>
      <c r="E101" s="108">
        <v>10000000</v>
      </c>
      <c r="F101" s="109"/>
      <c r="G101" s="107" t="s">
        <v>9146</v>
      </c>
    </row>
    <row r="102" spans="1:7" ht="40.799999999999997" x14ac:dyDescent="0.3">
      <c r="A102" s="107" t="s">
        <v>12807</v>
      </c>
      <c r="B102" s="107" t="s">
        <v>1783</v>
      </c>
      <c r="C102" s="107" t="s">
        <v>1772</v>
      </c>
      <c r="D102" s="107" t="s">
        <v>9147</v>
      </c>
      <c r="E102" s="108">
        <v>1500000</v>
      </c>
      <c r="F102" s="108">
        <v>750000</v>
      </c>
      <c r="G102" s="107" t="s">
        <v>9148</v>
      </c>
    </row>
    <row r="103" spans="1:7" ht="51" x14ac:dyDescent="0.3">
      <c r="A103" s="107" t="s">
        <v>12808</v>
      </c>
      <c r="B103" s="107" t="s">
        <v>9149</v>
      </c>
      <c r="C103" s="107" t="s">
        <v>537</v>
      </c>
      <c r="D103" s="107" t="s">
        <v>9150</v>
      </c>
      <c r="E103" s="108">
        <v>3500000</v>
      </c>
      <c r="F103" s="108">
        <v>3500000</v>
      </c>
      <c r="G103" s="107" t="s">
        <v>9151</v>
      </c>
    </row>
    <row r="104" spans="1:7" ht="61.2" x14ac:dyDescent="0.3">
      <c r="A104" s="107" t="s">
        <v>12809</v>
      </c>
      <c r="B104" s="107" t="s">
        <v>3317</v>
      </c>
      <c r="C104" s="107" t="s">
        <v>1930</v>
      </c>
      <c r="D104" s="107" t="s">
        <v>1931</v>
      </c>
      <c r="E104" s="108">
        <v>1500000</v>
      </c>
      <c r="F104" s="109"/>
      <c r="G104" s="107" t="s">
        <v>9152</v>
      </c>
    </row>
    <row r="105" spans="1:7" ht="71.400000000000006" x14ac:dyDescent="0.3">
      <c r="A105" s="107" t="s">
        <v>12810</v>
      </c>
      <c r="B105" s="107" t="s">
        <v>7900</v>
      </c>
      <c r="C105" s="107" t="s">
        <v>1075</v>
      </c>
      <c r="D105" s="107" t="s">
        <v>2716</v>
      </c>
      <c r="E105" s="108">
        <v>5000000</v>
      </c>
      <c r="F105" s="108">
        <v>2000000</v>
      </c>
      <c r="G105" s="107" t="s">
        <v>9153</v>
      </c>
    </row>
    <row r="106" spans="1:7" ht="102" x14ac:dyDescent="0.3">
      <c r="A106" s="107" t="s">
        <v>12811</v>
      </c>
      <c r="B106" s="107" t="s">
        <v>1255</v>
      </c>
      <c r="C106" s="107" t="s">
        <v>1248</v>
      </c>
      <c r="D106" s="107" t="s">
        <v>1255</v>
      </c>
      <c r="E106" s="108">
        <v>4000000</v>
      </c>
      <c r="F106" s="108">
        <v>1000000</v>
      </c>
      <c r="G106" s="107" t="s">
        <v>9154</v>
      </c>
    </row>
    <row r="107" spans="1:7" ht="81.599999999999994" x14ac:dyDescent="0.3">
      <c r="A107" s="107" t="s">
        <v>12812</v>
      </c>
      <c r="B107" s="107" t="s">
        <v>6727</v>
      </c>
      <c r="C107" s="107" t="s">
        <v>1971</v>
      </c>
      <c r="D107" s="107" t="s">
        <v>6727</v>
      </c>
      <c r="E107" s="108">
        <v>700000</v>
      </c>
      <c r="F107" s="108">
        <v>700000</v>
      </c>
      <c r="G107" s="107" t="s">
        <v>9155</v>
      </c>
    </row>
    <row r="108" spans="1:7" ht="30.6" x14ac:dyDescent="0.3">
      <c r="A108" s="107" t="s">
        <v>12813</v>
      </c>
      <c r="B108" s="107" t="s">
        <v>9156</v>
      </c>
      <c r="C108" s="107" t="s">
        <v>488</v>
      </c>
      <c r="D108" s="107" t="s">
        <v>9157</v>
      </c>
      <c r="E108" s="108">
        <v>10000000</v>
      </c>
      <c r="F108" s="109"/>
      <c r="G108" s="107" t="s">
        <v>9158</v>
      </c>
    </row>
    <row r="109" spans="1:7" ht="81.599999999999994" x14ac:dyDescent="0.3">
      <c r="A109" s="107" t="s">
        <v>12814</v>
      </c>
      <c r="B109" s="107" t="s">
        <v>7717</v>
      </c>
      <c r="C109" s="107" t="s">
        <v>927</v>
      </c>
      <c r="D109" s="107" t="s">
        <v>928</v>
      </c>
      <c r="E109" s="108">
        <v>1000000</v>
      </c>
      <c r="F109" s="109"/>
      <c r="G109" s="107" t="s">
        <v>9159</v>
      </c>
    </row>
    <row r="110" spans="1:7" ht="112.2" x14ac:dyDescent="0.3">
      <c r="A110" s="107" t="s">
        <v>12815</v>
      </c>
      <c r="B110" s="107" t="s">
        <v>9160</v>
      </c>
      <c r="C110" s="107" t="s">
        <v>1373</v>
      </c>
      <c r="D110" s="107" t="s">
        <v>1374</v>
      </c>
      <c r="E110" s="108">
        <v>1000000</v>
      </c>
      <c r="F110" s="109"/>
      <c r="G110" s="107" t="s">
        <v>9161</v>
      </c>
    </row>
    <row r="111" spans="1:7" ht="71.400000000000006" x14ac:dyDescent="0.3">
      <c r="A111" s="107" t="s">
        <v>12816</v>
      </c>
      <c r="B111" s="107" t="s">
        <v>8490</v>
      </c>
      <c r="C111" s="107" t="s">
        <v>1373</v>
      </c>
      <c r="D111" s="107" t="s">
        <v>1374</v>
      </c>
      <c r="E111" s="108">
        <v>3000000</v>
      </c>
      <c r="F111" s="109"/>
      <c r="G111" s="107" t="s">
        <v>9162</v>
      </c>
    </row>
    <row r="112" spans="1:7" ht="40.799999999999997" x14ac:dyDescent="0.3">
      <c r="A112" s="107" t="s">
        <v>12817</v>
      </c>
      <c r="B112" s="107" t="s">
        <v>9163</v>
      </c>
      <c r="C112" s="107" t="s">
        <v>488</v>
      </c>
      <c r="D112" s="107" t="s">
        <v>519</v>
      </c>
      <c r="E112" s="108">
        <v>2205308</v>
      </c>
      <c r="F112" s="109"/>
      <c r="G112" s="107" t="s">
        <v>9164</v>
      </c>
    </row>
    <row r="113" spans="1:7" ht="51" x14ac:dyDescent="0.3">
      <c r="A113" s="107" t="s">
        <v>12818</v>
      </c>
      <c r="B113" s="107" t="s">
        <v>9165</v>
      </c>
      <c r="C113" s="107" t="s">
        <v>697</v>
      </c>
      <c r="D113" s="107" t="s">
        <v>3964</v>
      </c>
      <c r="E113" s="108">
        <v>1150000</v>
      </c>
      <c r="F113" s="109"/>
      <c r="G113" s="107" t="s">
        <v>9166</v>
      </c>
    </row>
    <row r="114" spans="1:7" ht="91.8" x14ac:dyDescent="0.3">
      <c r="A114" s="107" t="s">
        <v>12819</v>
      </c>
      <c r="B114" s="107" t="s">
        <v>1117</v>
      </c>
      <c r="C114" s="107" t="s">
        <v>1086</v>
      </c>
      <c r="D114" s="107" t="s">
        <v>1117</v>
      </c>
      <c r="E114" s="108">
        <v>3939566</v>
      </c>
      <c r="F114" s="109"/>
      <c r="G114" s="107" t="s">
        <v>9167</v>
      </c>
    </row>
    <row r="115" spans="1:7" ht="91.8" x14ac:dyDescent="0.3">
      <c r="A115" s="107" t="s">
        <v>12820</v>
      </c>
      <c r="B115" s="107" t="s">
        <v>9168</v>
      </c>
      <c r="C115" s="107" t="s">
        <v>16</v>
      </c>
      <c r="D115" s="107" t="s">
        <v>17</v>
      </c>
      <c r="E115" s="108">
        <v>3552761</v>
      </c>
      <c r="F115" s="108">
        <v>1000000</v>
      </c>
      <c r="G115" s="107" t="s">
        <v>9169</v>
      </c>
    </row>
    <row r="116" spans="1:7" ht="51" x14ac:dyDescent="0.3">
      <c r="A116" s="107" t="s">
        <v>12821</v>
      </c>
      <c r="B116" s="107" t="s">
        <v>8748</v>
      </c>
      <c r="C116" s="107" t="s">
        <v>1373</v>
      </c>
      <c r="D116" s="107" t="s">
        <v>1374</v>
      </c>
      <c r="E116" s="108">
        <v>3000000</v>
      </c>
      <c r="F116" s="108">
        <v>1000000</v>
      </c>
      <c r="G116" s="107" t="s">
        <v>9170</v>
      </c>
    </row>
    <row r="117" spans="1:7" ht="71.400000000000006" x14ac:dyDescent="0.3">
      <c r="A117" s="107" t="s">
        <v>12822</v>
      </c>
      <c r="B117" s="107" t="s">
        <v>9171</v>
      </c>
      <c r="C117" s="107" t="s">
        <v>1248</v>
      </c>
      <c r="D117" s="107" t="s">
        <v>9172</v>
      </c>
      <c r="E117" s="108">
        <v>5000000</v>
      </c>
      <c r="F117" s="108">
        <v>1000000</v>
      </c>
      <c r="G117" s="107" t="s">
        <v>9173</v>
      </c>
    </row>
    <row r="118" spans="1:7" ht="91.8" x14ac:dyDescent="0.3">
      <c r="A118" s="107" t="s">
        <v>12823</v>
      </c>
      <c r="B118" s="107" t="s">
        <v>6491</v>
      </c>
      <c r="C118" s="107" t="s">
        <v>1373</v>
      </c>
      <c r="D118" s="107" t="s">
        <v>1374</v>
      </c>
      <c r="E118" s="108">
        <v>3070124</v>
      </c>
      <c r="F118" s="109"/>
      <c r="G118" s="107" t="s">
        <v>9174</v>
      </c>
    </row>
    <row r="119" spans="1:7" ht="91.8" x14ac:dyDescent="0.3">
      <c r="A119" s="107" t="s">
        <v>12824</v>
      </c>
      <c r="B119" s="107" t="s">
        <v>9175</v>
      </c>
      <c r="C119" s="107" t="s">
        <v>2181</v>
      </c>
      <c r="D119" s="107" t="s">
        <v>2182</v>
      </c>
      <c r="E119" s="108">
        <v>1299691.25</v>
      </c>
      <c r="F119" s="108">
        <v>1299691</v>
      </c>
      <c r="G119" s="107" t="s">
        <v>9176</v>
      </c>
    </row>
    <row r="120" spans="1:7" ht="91.8" x14ac:dyDescent="0.3">
      <c r="A120" s="107" t="s">
        <v>12825</v>
      </c>
      <c r="B120" s="107" t="s">
        <v>9177</v>
      </c>
      <c r="C120" s="107" t="s">
        <v>886</v>
      </c>
      <c r="D120" s="107" t="s">
        <v>6727</v>
      </c>
      <c r="E120" s="108">
        <v>5000000</v>
      </c>
      <c r="F120" s="109"/>
      <c r="G120" s="107" t="s">
        <v>9178</v>
      </c>
    </row>
    <row r="121" spans="1:7" ht="81.599999999999994" x14ac:dyDescent="0.3">
      <c r="A121" s="107" t="s">
        <v>12826</v>
      </c>
      <c r="B121" s="107" t="s">
        <v>4470</v>
      </c>
      <c r="C121" s="107" t="s">
        <v>1325</v>
      </c>
      <c r="D121" s="107" t="s">
        <v>4470</v>
      </c>
      <c r="E121" s="108">
        <v>1000000</v>
      </c>
      <c r="F121" s="108">
        <v>1000000</v>
      </c>
      <c r="G121" s="107" t="s">
        <v>9179</v>
      </c>
    </row>
    <row r="122" spans="1:7" ht="91.8" x14ac:dyDescent="0.3">
      <c r="A122" s="107" t="s">
        <v>12827</v>
      </c>
      <c r="B122" s="107" t="s">
        <v>893</v>
      </c>
      <c r="C122" s="107" t="s">
        <v>869</v>
      </c>
      <c r="D122" s="107" t="s">
        <v>893</v>
      </c>
      <c r="E122" s="108">
        <v>500000</v>
      </c>
      <c r="F122" s="109"/>
      <c r="G122" s="107" t="s">
        <v>9180</v>
      </c>
    </row>
    <row r="123" spans="1:7" ht="71.400000000000006" x14ac:dyDescent="0.3">
      <c r="A123" s="107" t="s">
        <v>12828</v>
      </c>
      <c r="B123" s="107" t="s">
        <v>9181</v>
      </c>
      <c r="C123" s="107" t="s">
        <v>1086</v>
      </c>
      <c r="D123" s="107" t="s">
        <v>1087</v>
      </c>
      <c r="E123" s="108">
        <v>1000000</v>
      </c>
      <c r="F123" s="109"/>
      <c r="G123" s="107" t="s">
        <v>9182</v>
      </c>
    </row>
    <row r="124" spans="1:7" ht="61.2" x14ac:dyDescent="0.3">
      <c r="A124" s="107" t="s">
        <v>12829</v>
      </c>
      <c r="B124" s="107" t="s">
        <v>9183</v>
      </c>
      <c r="C124" s="107" t="s">
        <v>1373</v>
      </c>
      <c r="D124" s="107" t="s">
        <v>1374</v>
      </c>
      <c r="E124" s="108">
        <v>1000000</v>
      </c>
      <c r="F124" s="108">
        <v>500000</v>
      </c>
      <c r="G124" s="107" t="s">
        <v>9184</v>
      </c>
    </row>
    <row r="125" spans="1:7" ht="51" x14ac:dyDescent="0.3">
      <c r="A125" s="107" t="s">
        <v>12830</v>
      </c>
      <c r="B125" s="107" t="s">
        <v>588</v>
      </c>
      <c r="C125" s="107" t="s">
        <v>549</v>
      </c>
      <c r="D125" s="107" t="s">
        <v>588</v>
      </c>
      <c r="E125" s="108">
        <v>5000000</v>
      </c>
      <c r="F125" s="109"/>
      <c r="G125" s="107" t="s">
        <v>9185</v>
      </c>
    </row>
    <row r="126" spans="1:7" ht="142.80000000000001" x14ac:dyDescent="0.3">
      <c r="A126" s="107" t="s">
        <v>12831</v>
      </c>
      <c r="B126" s="107" t="s">
        <v>9186</v>
      </c>
      <c r="C126" s="107" t="s">
        <v>927</v>
      </c>
      <c r="D126" s="107" t="s">
        <v>933</v>
      </c>
      <c r="E126" s="108">
        <v>2000000</v>
      </c>
      <c r="F126" s="109"/>
      <c r="G126" s="107" t="s">
        <v>9187</v>
      </c>
    </row>
    <row r="127" spans="1:7" ht="61.2" x14ac:dyDescent="0.3">
      <c r="A127" s="107" t="s">
        <v>12832</v>
      </c>
      <c r="B127" s="107" t="s">
        <v>9188</v>
      </c>
      <c r="C127" s="107" t="s">
        <v>927</v>
      </c>
      <c r="D127" s="107" t="s">
        <v>933</v>
      </c>
      <c r="E127" s="108">
        <v>2500000</v>
      </c>
      <c r="F127" s="108">
        <v>2500000</v>
      </c>
      <c r="G127" s="107" t="s">
        <v>9189</v>
      </c>
    </row>
    <row r="128" spans="1:7" ht="81.599999999999994" x14ac:dyDescent="0.3">
      <c r="A128" s="107" t="s">
        <v>12833</v>
      </c>
      <c r="B128" s="107" t="s">
        <v>9190</v>
      </c>
      <c r="C128" s="107" t="s">
        <v>549</v>
      </c>
      <c r="D128" s="107" t="s">
        <v>9191</v>
      </c>
      <c r="E128" s="108">
        <v>6000000</v>
      </c>
      <c r="F128" s="108">
        <v>1000000</v>
      </c>
      <c r="G128" s="107" t="s">
        <v>9192</v>
      </c>
    </row>
    <row r="129" spans="1:7" ht="61.2" x14ac:dyDescent="0.3">
      <c r="A129" s="107" t="s">
        <v>12834</v>
      </c>
      <c r="B129" s="107" t="s">
        <v>9193</v>
      </c>
      <c r="C129" s="107" t="s">
        <v>1075</v>
      </c>
      <c r="D129" s="107" t="s">
        <v>2716</v>
      </c>
      <c r="E129" s="108">
        <v>2000000</v>
      </c>
      <c r="F129" s="108">
        <v>300000</v>
      </c>
      <c r="G129" s="107" t="s">
        <v>9194</v>
      </c>
    </row>
    <row r="130" spans="1:7" ht="81.599999999999994" x14ac:dyDescent="0.3">
      <c r="A130" s="107" t="s">
        <v>12835</v>
      </c>
      <c r="B130" s="107" t="s">
        <v>1413</v>
      </c>
      <c r="C130" s="107" t="s">
        <v>1373</v>
      </c>
      <c r="D130" s="107" t="s">
        <v>1374</v>
      </c>
      <c r="E130" s="108">
        <v>4000000</v>
      </c>
      <c r="F130" s="109"/>
      <c r="G130" s="107" t="s">
        <v>9195</v>
      </c>
    </row>
    <row r="131" spans="1:7" ht="51" x14ac:dyDescent="0.3">
      <c r="A131" s="107" t="s">
        <v>12836</v>
      </c>
      <c r="B131" s="107" t="s">
        <v>9196</v>
      </c>
      <c r="C131" s="107" t="s">
        <v>348</v>
      </c>
      <c r="D131" s="107" t="s">
        <v>3678</v>
      </c>
      <c r="E131" s="108">
        <v>2000000</v>
      </c>
      <c r="F131" s="109"/>
      <c r="G131" s="107" t="s">
        <v>9197</v>
      </c>
    </row>
    <row r="132" spans="1:7" ht="61.2" x14ac:dyDescent="0.3">
      <c r="A132" s="107" t="s">
        <v>12837</v>
      </c>
      <c r="B132" s="107" t="s">
        <v>7162</v>
      </c>
      <c r="C132" s="107" t="s">
        <v>365</v>
      </c>
      <c r="D132" s="107" t="s">
        <v>7163</v>
      </c>
      <c r="E132" s="108">
        <v>1000000</v>
      </c>
      <c r="F132" s="109"/>
      <c r="G132" s="107" t="s">
        <v>9198</v>
      </c>
    </row>
    <row r="133" spans="1:7" ht="71.400000000000006" x14ac:dyDescent="0.3">
      <c r="A133" s="107" t="s">
        <v>12838</v>
      </c>
      <c r="B133" s="107" t="s">
        <v>3828</v>
      </c>
      <c r="C133" s="107" t="s">
        <v>488</v>
      </c>
      <c r="D133" s="107" t="s">
        <v>3829</v>
      </c>
      <c r="E133" s="108">
        <v>5000000</v>
      </c>
      <c r="F133" s="108">
        <v>1000000</v>
      </c>
      <c r="G133" s="107" t="s">
        <v>9199</v>
      </c>
    </row>
    <row r="134" spans="1:7" ht="81.599999999999994" x14ac:dyDescent="0.3">
      <c r="A134" s="107" t="s">
        <v>12839</v>
      </c>
      <c r="B134" s="107" t="s">
        <v>9200</v>
      </c>
      <c r="C134" s="107" t="s">
        <v>1075</v>
      </c>
      <c r="D134" s="107" t="s">
        <v>2716</v>
      </c>
      <c r="E134" s="108">
        <v>4500000</v>
      </c>
      <c r="F134" s="108">
        <v>1000000</v>
      </c>
      <c r="G134" s="107" t="s">
        <v>9201</v>
      </c>
    </row>
    <row r="135" spans="1:7" ht="91.8" x14ac:dyDescent="0.3">
      <c r="A135" s="107" t="s">
        <v>12840</v>
      </c>
      <c r="B135" s="107" t="s">
        <v>9202</v>
      </c>
      <c r="C135" s="107" t="s">
        <v>488</v>
      </c>
      <c r="D135" s="107" t="s">
        <v>501</v>
      </c>
      <c r="E135" s="108">
        <v>1250000</v>
      </c>
      <c r="F135" s="109"/>
      <c r="G135" s="107" t="s">
        <v>9203</v>
      </c>
    </row>
    <row r="136" spans="1:7" ht="51" x14ac:dyDescent="0.3">
      <c r="A136" s="107" t="s">
        <v>12841</v>
      </c>
      <c r="B136" s="107" t="s">
        <v>9204</v>
      </c>
      <c r="C136" s="107" t="s">
        <v>1373</v>
      </c>
      <c r="D136" s="107" t="s">
        <v>1374</v>
      </c>
      <c r="E136" s="108">
        <v>3000000</v>
      </c>
      <c r="F136" s="109"/>
      <c r="G136" s="107" t="s">
        <v>9205</v>
      </c>
    </row>
    <row r="137" spans="1:7" ht="81.599999999999994" x14ac:dyDescent="0.3">
      <c r="A137" s="107" t="s">
        <v>12842</v>
      </c>
      <c r="B137" s="107" t="s">
        <v>6430</v>
      </c>
      <c r="C137" s="107" t="s">
        <v>1373</v>
      </c>
      <c r="D137" s="107" t="s">
        <v>1374</v>
      </c>
      <c r="E137" s="108">
        <v>8000000</v>
      </c>
      <c r="F137" s="108">
        <v>6000000</v>
      </c>
      <c r="G137" s="107" t="s">
        <v>9206</v>
      </c>
    </row>
    <row r="138" spans="1:7" ht="61.2" x14ac:dyDescent="0.3">
      <c r="A138" s="107" t="s">
        <v>12843</v>
      </c>
      <c r="B138" s="107" t="s">
        <v>9207</v>
      </c>
      <c r="C138" s="107" t="s">
        <v>1373</v>
      </c>
      <c r="D138" s="107" t="s">
        <v>1374</v>
      </c>
      <c r="E138" s="108">
        <v>1600000</v>
      </c>
      <c r="F138" s="109"/>
      <c r="G138" s="107" t="s">
        <v>9208</v>
      </c>
    </row>
    <row r="139" spans="1:7" ht="51" x14ac:dyDescent="0.3">
      <c r="A139" s="107" t="s">
        <v>12844</v>
      </c>
      <c r="B139" s="107" t="s">
        <v>9209</v>
      </c>
      <c r="C139" s="107" t="s">
        <v>1055</v>
      </c>
      <c r="D139" s="107" t="s">
        <v>1070</v>
      </c>
      <c r="E139" s="108">
        <v>4000000</v>
      </c>
      <c r="F139" s="108">
        <v>4000000</v>
      </c>
      <c r="G139" s="107" t="s">
        <v>9210</v>
      </c>
    </row>
    <row r="140" spans="1:7" ht="61.2" x14ac:dyDescent="0.3">
      <c r="A140" s="107" t="s">
        <v>12845</v>
      </c>
      <c r="B140" s="107" t="s">
        <v>9211</v>
      </c>
      <c r="C140" s="107" t="s">
        <v>927</v>
      </c>
      <c r="D140" s="107" t="s">
        <v>2618</v>
      </c>
      <c r="E140" s="108">
        <v>5000000</v>
      </c>
      <c r="F140" s="108">
        <v>2000000</v>
      </c>
      <c r="G140" s="107" t="s">
        <v>9212</v>
      </c>
    </row>
    <row r="141" spans="1:7" ht="61.2" x14ac:dyDescent="0.3">
      <c r="A141" s="107" t="s">
        <v>12846</v>
      </c>
      <c r="B141" s="107" t="s">
        <v>2584</v>
      </c>
      <c r="C141" s="107" t="s">
        <v>869</v>
      </c>
      <c r="D141" s="107" t="s">
        <v>870</v>
      </c>
      <c r="E141" s="108">
        <v>500000</v>
      </c>
      <c r="F141" s="109"/>
      <c r="G141" s="107" t="s">
        <v>9213</v>
      </c>
    </row>
    <row r="142" spans="1:7" ht="91.8" x14ac:dyDescent="0.3">
      <c r="A142" s="107" t="s">
        <v>12847</v>
      </c>
      <c r="B142" s="107" t="s">
        <v>7054</v>
      </c>
      <c r="C142" s="107" t="s">
        <v>16</v>
      </c>
      <c r="D142" s="107" t="s">
        <v>17</v>
      </c>
      <c r="E142" s="108">
        <v>1900000</v>
      </c>
      <c r="F142" s="109"/>
      <c r="G142" s="107" t="s">
        <v>9214</v>
      </c>
    </row>
    <row r="143" spans="1:7" ht="91.8" x14ac:dyDescent="0.3">
      <c r="A143" s="107" t="s">
        <v>12848</v>
      </c>
      <c r="B143" s="107" t="s">
        <v>9215</v>
      </c>
      <c r="C143" s="107" t="s">
        <v>1816</v>
      </c>
      <c r="D143" s="107" t="s">
        <v>9216</v>
      </c>
      <c r="E143" s="108">
        <v>2000000</v>
      </c>
      <c r="F143" s="109"/>
      <c r="G143" s="107" t="s">
        <v>9217</v>
      </c>
    </row>
    <row r="144" spans="1:7" ht="51" x14ac:dyDescent="0.3">
      <c r="A144" s="107" t="s">
        <v>12849</v>
      </c>
      <c r="B144" s="107" t="s">
        <v>875</v>
      </c>
      <c r="C144" s="107" t="s">
        <v>869</v>
      </c>
      <c r="D144" s="107" t="s">
        <v>875</v>
      </c>
      <c r="E144" s="108">
        <v>1800000</v>
      </c>
      <c r="F144" s="108">
        <v>1500000</v>
      </c>
      <c r="G144" s="107" t="s">
        <v>9218</v>
      </c>
    </row>
    <row r="145" spans="1:7" ht="102" x14ac:dyDescent="0.3">
      <c r="A145" s="107" t="s">
        <v>12850</v>
      </c>
      <c r="B145" s="107" t="s">
        <v>7934</v>
      </c>
      <c r="C145" s="107" t="s">
        <v>1075</v>
      </c>
      <c r="D145" s="107" t="s">
        <v>2716</v>
      </c>
      <c r="E145" s="108">
        <v>1500000</v>
      </c>
      <c r="F145" s="109"/>
      <c r="G145" s="107" t="s">
        <v>9219</v>
      </c>
    </row>
    <row r="146" spans="1:7" ht="20.399999999999999" x14ac:dyDescent="0.3">
      <c r="A146" s="107" t="s">
        <v>12851</v>
      </c>
      <c r="B146" s="107" t="s">
        <v>9220</v>
      </c>
      <c r="C146" s="107" t="s">
        <v>1086</v>
      </c>
      <c r="D146" s="107" t="s">
        <v>1102</v>
      </c>
      <c r="E146" s="108">
        <v>2000000</v>
      </c>
      <c r="F146" s="109"/>
      <c r="G146" s="107" t="s">
        <v>9221</v>
      </c>
    </row>
    <row r="147" spans="1:7" ht="20.399999999999999" x14ac:dyDescent="0.3">
      <c r="A147" s="107" t="s">
        <v>12852</v>
      </c>
      <c r="B147" s="107" t="s">
        <v>6917</v>
      </c>
      <c r="C147" s="107" t="s">
        <v>16</v>
      </c>
      <c r="D147" s="107" t="s">
        <v>17</v>
      </c>
      <c r="E147" s="108">
        <v>1800000</v>
      </c>
      <c r="F147" s="109"/>
      <c r="G147" s="107" t="s">
        <v>9222</v>
      </c>
    </row>
    <row r="148" spans="1:7" ht="91.8" x14ac:dyDescent="0.3">
      <c r="A148" s="107" t="s">
        <v>12853</v>
      </c>
      <c r="B148" s="107" t="s">
        <v>9223</v>
      </c>
      <c r="C148" s="107" t="s">
        <v>16</v>
      </c>
      <c r="D148" s="107" t="s">
        <v>3521</v>
      </c>
      <c r="E148" s="108">
        <v>2434338</v>
      </c>
      <c r="F148" s="109"/>
      <c r="G148" s="107" t="s">
        <v>9224</v>
      </c>
    </row>
    <row r="149" spans="1:7" ht="81.599999999999994" x14ac:dyDescent="0.3">
      <c r="A149" s="107" t="s">
        <v>12854</v>
      </c>
      <c r="B149" s="107" t="s">
        <v>7073</v>
      </c>
      <c r="C149" s="107" t="s">
        <v>2174</v>
      </c>
      <c r="D149" s="107" t="s">
        <v>7074</v>
      </c>
      <c r="E149" s="108">
        <v>5000000</v>
      </c>
      <c r="F149" s="109"/>
      <c r="G149" s="107" t="s">
        <v>9225</v>
      </c>
    </row>
    <row r="150" spans="1:7" ht="81.599999999999994" x14ac:dyDescent="0.3">
      <c r="A150" s="107" t="s">
        <v>12855</v>
      </c>
      <c r="B150" s="107" t="s">
        <v>9226</v>
      </c>
      <c r="C150" s="107" t="s">
        <v>927</v>
      </c>
      <c r="D150" s="107" t="s">
        <v>933</v>
      </c>
      <c r="E150" s="108">
        <v>7000000</v>
      </c>
      <c r="F150" s="109"/>
      <c r="G150" s="107" t="s">
        <v>9227</v>
      </c>
    </row>
    <row r="151" spans="1:7" ht="81.599999999999994" x14ac:dyDescent="0.3">
      <c r="A151" s="107" t="s">
        <v>12856</v>
      </c>
      <c r="B151" s="107" t="s">
        <v>3207</v>
      </c>
      <c r="C151" s="107" t="s">
        <v>1829</v>
      </c>
      <c r="D151" s="107" t="s">
        <v>1841</v>
      </c>
      <c r="E151" s="108">
        <v>5000000</v>
      </c>
      <c r="F151" s="108">
        <v>4000000</v>
      </c>
      <c r="G151" s="107" t="s">
        <v>9228</v>
      </c>
    </row>
    <row r="152" spans="1:7" ht="102" x14ac:dyDescent="0.3">
      <c r="A152" s="107" t="s">
        <v>12857</v>
      </c>
      <c r="B152" s="107" t="s">
        <v>308</v>
      </c>
      <c r="C152" s="107" t="s">
        <v>16</v>
      </c>
      <c r="D152" s="107" t="s">
        <v>309</v>
      </c>
      <c r="E152" s="108">
        <v>2030000</v>
      </c>
      <c r="F152" s="109"/>
      <c r="G152" s="107" t="s">
        <v>9229</v>
      </c>
    </row>
    <row r="153" spans="1:7" ht="91.8" x14ac:dyDescent="0.3">
      <c r="A153" s="107" t="s">
        <v>12858</v>
      </c>
      <c r="B153" s="107" t="s">
        <v>6730</v>
      </c>
      <c r="C153" s="107" t="s">
        <v>1971</v>
      </c>
      <c r="D153" s="107" t="s">
        <v>1976</v>
      </c>
      <c r="E153" s="108">
        <v>3600000</v>
      </c>
      <c r="F153" s="108">
        <v>3600000</v>
      </c>
      <c r="G153" s="107" t="s">
        <v>9230</v>
      </c>
    </row>
    <row r="154" spans="1:7" ht="91.8" x14ac:dyDescent="0.3">
      <c r="A154" s="107" t="s">
        <v>12859</v>
      </c>
      <c r="B154" s="107" t="s">
        <v>8181</v>
      </c>
      <c r="C154" s="107" t="s">
        <v>1248</v>
      </c>
      <c r="D154" s="107" t="s">
        <v>8182</v>
      </c>
      <c r="E154" s="108">
        <v>678794</v>
      </c>
      <c r="F154" s="108">
        <v>500000</v>
      </c>
      <c r="G154" s="107" t="s">
        <v>9231</v>
      </c>
    </row>
    <row r="155" spans="1:7" ht="91.8" x14ac:dyDescent="0.3">
      <c r="A155" s="107" t="s">
        <v>12860</v>
      </c>
      <c r="B155" s="107" t="s">
        <v>9232</v>
      </c>
      <c r="C155" s="107" t="s">
        <v>697</v>
      </c>
      <c r="D155" s="107" t="s">
        <v>698</v>
      </c>
      <c r="E155" s="108">
        <v>1750000</v>
      </c>
      <c r="F155" s="109"/>
      <c r="G155" s="107" t="s">
        <v>9233</v>
      </c>
    </row>
    <row r="156" spans="1:7" ht="91.8" x14ac:dyDescent="0.3">
      <c r="A156" s="107" t="s">
        <v>12861</v>
      </c>
      <c r="B156" s="107" t="s">
        <v>9234</v>
      </c>
      <c r="C156" s="107" t="s">
        <v>488</v>
      </c>
      <c r="D156" s="107" t="s">
        <v>9235</v>
      </c>
      <c r="E156" s="108">
        <v>1500000</v>
      </c>
      <c r="F156" s="108">
        <v>1000000</v>
      </c>
      <c r="G156" s="107" t="s">
        <v>9236</v>
      </c>
    </row>
    <row r="157" spans="1:7" ht="81.599999999999994" x14ac:dyDescent="0.3">
      <c r="A157" s="107" t="s">
        <v>12862</v>
      </c>
      <c r="B157" s="107" t="s">
        <v>9237</v>
      </c>
      <c r="C157" s="107" t="s">
        <v>488</v>
      </c>
      <c r="D157" s="107" t="s">
        <v>519</v>
      </c>
      <c r="E157" s="108">
        <v>4000000</v>
      </c>
      <c r="F157" s="109"/>
      <c r="G157" s="107" t="s">
        <v>9238</v>
      </c>
    </row>
    <row r="158" spans="1:7" ht="81.599999999999994" x14ac:dyDescent="0.3">
      <c r="A158" s="107" t="s">
        <v>12863</v>
      </c>
      <c r="B158" s="107" t="s">
        <v>9239</v>
      </c>
      <c r="C158" s="107" t="s">
        <v>1248</v>
      </c>
      <c r="D158" s="107" t="s">
        <v>1249</v>
      </c>
      <c r="E158" s="108">
        <v>1750000</v>
      </c>
      <c r="F158" s="109"/>
      <c r="G158" s="107" t="s">
        <v>9240</v>
      </c>
    </row>
    <row r="159" spans="1:7" ht="102" x14ac:dyDescent="0.3">
      <c r="A159" s="107" t="s">
        <v>12864</v>
      </c>
      <c r="B159" s="107" t="s">
        <v>9241</v>
      </c>
      <c r="C159" s="107" t="s">
        <v>1373</v>
      </c>
      <c r="D159" s="107" t="s">
        <v>1374</v>
      </c>
      <c r="E159" s="108">
        <v>7500000</v>
      </c>
      <c r="F159" s="108">
        <v>3000000</v>
      </c>
      <c r="G159" s="107" t="s">
        <v>9242</v>
      </c>
    </row>
    <row r="160" spans="1:7" ht="91.8" x14ac:dyDescent="0.3">
      <c r="A160" s="107" t="s">
        <v>12865</v>
      </c>
      <c r="B160" s="107" t="s">
        <v>8395</v>
      </c>
      <c r="C160" s="107" t="s">
        <v>1373</v>
      </c>
      <c r="D160" s="107" t="s">
        <v>1374</v>
      </c>
      <c r="E160" s="108">
        <v>9000000</v>
      </c>
      <c r="F160" s="108">
        <v>400000</v>
      </c>
      <c r="G160" s="107" t="s">
        <v>9243</v>
      </c>
    </row>
    <row r="161" spans="1:7" ht="81.599999999999994" x14ac:dyDescent="0.3">
      <c r="A161" s="107" t="s">
        <v>12866</v>
      </c>
      <c r="B161" s="107" t="s">
        <v>8427</v>
      </c>
      <c r="C161" s="107" t="s">
        <v>1373</v>
      </c>
      <c r="D161" s="107" t="s">
        <v>1374</v>
      </c>
      <c r="E161" s="108">
        <v>3000000</v>
      </c>
      <c r="F161" s="109"/>
      <c r="G161" s="107" t="s">
        <v>9244</v>
      </c>
    </row>
    <row r="162" spans="1:7" ht="112.2" x14ac:dyDescent="0.3">
      <c r="A162" s="107" t="s">
        <v>12867</v>
      </c>
      <c r="B162" s="107" t="s">
        <v>1217</v>
      </c>
      <c r="C162" s="107" t="s">
        <v>1211</v>
      </c>
      <c r="D162" s="107" t="s">
        <v>1217</v>
      </c>
      <c r="E162" s="108">
        <v>622988</v>
      </c>
      <c r="F162" s="109"/>
      <c r="G162" s="107" t="s">
        <v>9245</v>
      </c>
    </row>
    <row r="163" spans="1:7" ht="132.6" x14ac:dyDescent="0.3">
      <c r="A163" s="107" t="s">
        <v>12868</v>
      </c>
      <c r="B163" s="107" t="s">
        <v>9246</v>
      </c>
      <c r="C163" s="107" t="s">
        <v>1373</v>
      </c>
      <c r="D163" s="107" t="s">
        <v>1374</v>
      </c>
      <c r="E163" s="108">
        <v>2500000</v>
      </c>
      <c r="F163" s="109"/>
      <c r="G163" s="107" t="s">
        <v>9247</v>
      </c>
    </row>
    <row r="164" spans="1:7" ht="132.6" x14ac:dyDescent="0.3">
      <c r="A164" s="107" t="s">
        <v>12869</v>
      </c>
      <c r="B164" s="107" t="s">
        <v>9248</v>
      </c>
      <c r="C164" s="107" t="s">
        <v>16</v>
      </c>
      <c r="D164" s="107" t="s">
        <v>5106</v>
      </c>
      <c r="E164" s="108">
        <v>2300000</v>
      </c>
      <c r="F164" s="109"/>
      <c r="G164" s="107" t="s">
        <v>9249</v>
      </c>
    </row>
    <row r="165" spans="1:7" ht="91.8" x14ac:dyDescent="0.3">
      <c r="A165" s="107" t="s">
        <v>12870</v>
      </c>
      <c r="B165" s="107" t="s">
        <v>8758</v>
      </c>
      <c r="C165" s="107" t="s">
        <v>1772</v>
      </c>
      <c r="D165" s="107" t="s">
        <v>9250</v>
      </c>
      <c r="E165" s="108">
        <v>1000000</v>
      </c>
      <c r="F165" s="108">
        <v>1000000</v>
      </c>
      <c r="G165" s="107" t="s">
        <v>9251</v>
      </c>
    </row>
    <row r="166" spans="1:7" ht="91.8" x14ac:dyDescent="0.3">
      <c r="A166" s="107" t="s">
        <v>12871</v>
      </c>
      <c r="B166" s="107" t="s">
        <v>2563</v>
      </c>
      <c r="C166" s="107" t="s">
        <v>854</v>
      </c>
      <c r="D166" s="107" t="s">
        <v>2564</v>
      </c>
      <c r="E166" s="108">
        <v>500000</v>
      </c>
      <c r="F166" s="108">
        <v>500000</v>
      </c>
      <c r="G166" s="107" t="s">
        <v>9252</v>
      </c>
    </row>
    <row r="167" spans="1:7" ht="112.2" x14ac:dyDescent="0.3">
      <c r="A167" s="107" t="s">
        <v>12872</v>
      </c>
      <c r="B167" s="107" t="s">
        <v>8941</v>
      </c>
      <c r="C167" s="107" t="s">
        <v>1930</v>
      </c>
      <c r="D167" s="107" t="s">
        <v>8941</v>
      </c>
      <c r="E167" s="108">
        <v>750000</v>
      </c>
      <c r="F167" s="109"/>
      <c r="G167" s="107" t="s">
        <v>9253</v>
      </c>
    </row>
    <row r="168" spans="1:7" ht="81.599999999999994" x14ac:dyDescent="0.3">
      <c r="A168" s="107" t="s">
        <v>12873</v>
      </c>
      <c r="B168" s="107" t="s">
        <v>9254</v>
      </c>
      <c r="C168" s="107" t="s">
        <v>1075</v>
      </c>
      <c r="D168" s="107" t="s">
        <v>2716</v>
      </c>
      <c r="E168" s="108">
        <v>4244000</v>
      </c>
      <c r="F168" s="108">
        <v>250000</v>
      </c>
      <c r="G168" s="107" t="s">
        <v>9255</v>
      </c>
    </row>
    <row r="169" spans="1:7" ht="71.400000000000006" x14ac:dyDescent="0.3">
      <c r="A169" s="107" t="s">
        <v>12874</v>
      </c>
      <c r="B169" s="107" t="s">
        <v>9256</v>
      </c>
      <c r="C169" s="107" t="s">
        <v>1325</v>
      </c>
      <c r="D169" s="107" t="s">
        <v>1326</v>
      </c>
      <c r="E169" s="108">
        <v>3625000</v>
      </c>
      <c r="F169" s="108">
        <v>3625000</v>
      </c>
      <c r="G169" s="107" t="s">
        <v>9257</v>
      </c>
    </row>
    <row r="170" spans="1:7" ht="102" x14ac:dyDescent="0.3">
      <c r="A170" s="107" t="s">
        <v>12875</v>
      </c>
      <c r="B170" s="107" t="s">
        <v>9258</v>
      </c>
      <c r="C170" s="107" t="s">
        <v>1211</v>
      </c>
      <c r="D170" s="107" t="s">
        <v>1237</v>
      </c>
      <c r="E170" s="108">
        <v>1250000</v>
      </c>
      <c r="F170" s="109"/>
      <c r="G170" s="107" t="s">
        <v>9259</v>
      </c>
    </row>
    <row r="171" spans="1:7" ht="30.6" x14ac:dyDescent="0.3">
      <c r="A171" s="107" t="s">
        <v>12876</v>
      </c>
      <c r="B171" s="107" t="s">
        <v>7843</v>
      </c>
      <c r="C171" s="107" t="s">
        <v>991</v>
      </c>
      <c r="D171" s="107" t="s">
        <v>1028</v>
      </c>
      <c r="E171" s="108">
        <v>4000000</v>
      </c>
      <c r="F171" s="108">
        <v>4000000</v>
      </c>
      <c r="G171" s="107" t="s">
        <v>9260</v>
      </c>
    </row>
    <row r="172" spans="1:7" ht="30.6" x14ac:dyDescent="0.3">
      <c r="A172" s="107" t="s">
        <v>12877</v>
      </c>
      <c r="B172" s="107" t="s">
        <v>9261</v>
      </c>
      <c r="C172" s="107" t="s">
        <v>1075</v>
      </c>
      <c r="D172" s="107" t="s">
        <v>2716</v>
      </c>
      <c r="E172" s="108">
        <v>1500000</v>
      </c>
      <c r="F172" s="108">
        <v>1000000</v>
      </c>
      <c r="G172" s="107" t="s">
        <v>9262</v>
      </c>
    </row>
    <row r="173" spans="1:7" ht="61.2" x14ac:dyDescent="0.3">
      <c r="A173" s="107" t="s">
        <v>12878</v>
      </c>
      <c r="B173" s="107" t="s">
        <v>7100</v>
      </c>
      <c r="C173" s="107" t="s">
        <v>348</v>
      </c>
      <c r="D173" s="107" t="s">
        <v>5340</v>
      </c>
      <c r="E173" s="108">
        <v>9000000</v>
      </c>
      <c r="F173" s="109"/>
      <c r="G173" s="107" t="s">
        <v>9263</v>
      </c>
    </row>
    <row r="174" spans="1:7" ht="122.4" x14ac:dyDescent="0.3">
      <c r="A174" s="107" t="s">
        <v>12879</v>
      </c>
      <c r="B174" s="107" t="s">
        <v>9264</v>
      </c>
      <c r="C174" s="107" t="s">
        <v>1086</v>
      </c>
      <c r="D174" s="107" t="s">
        <v>1117</v>
      </c>
      <c r="E174" s="108">
        <v>3666000</v>
      </c>
      <c r="F174" s="108">
        <v>500000</v>
      </c>
      <c r="G174" s="107" t="s">
        <v>9265</v>
      </c>
    </row>
    <row r="175" spans="1:7" ht="51" x14ac:dyDescent="0.3">
      <c r="A175" s="107" t="s">
        <v>12880</v>
      </c>
      <c r="B175" s="107" t="s">
        <v>9266</v>
      </c>
      <c r="C175" s="107" t="s">
        <v>16</v>
      </c>
      <c r="D175" s="107" t="s">
        <v>17</v>
      </c>
      <c r="E175" s="108">
        <v>2500000</v>
      </c>
      <c r="F175" s="108">
        <v>1000000</v>
      </c>
      <c r="G175" s="107" t="s">
        <v>9267</v>
      </c>
    </row>
    <row r="176" spans="1:7" ht="112.2" x14ac:dyDescent="0.3">
      <c r="A176" s="107" t="s">
        <v>12881</v>
      </c>
      <c r="B176" s="107" t="s">
        <v>3708</v>
      </c>
      <c r="C176" s="107" t="s">
        <v>365</v>
      </c>
      <c r="D176" s="107" t="s">
        <v>3709</v>
      </c>
      <c r="E176" s="108">
        <v>4475586</v>
      </c>
      <c r="F176" s="109"/>
      <c r="G176" s="107" t="s">
        <v>9268</v>
      </c>
    </row>
    <row r="177" spans="1:7" ht="91.8" x14ac:dyDescent="0.3">
      <c r="A177" s="107" t="s">
        <v>12882</v>
      </c>
      <c r="B177" s="107" t="s">
        <v>9269</v>
      </c>
      <c r="C177" s="107" t="s">
        <v>1373</v>
      </c>
      <c r="D177" s="107" t="s">
        <v>1374</v>
      </c>
      <c r="E177" s="108">
        <v>6000000</v>
      </c>
      <c r="F177" s="108">
        <v>3000000</v>
      </c>
      <c r="G177" s="107" t="s">
        <v>9270</v>
      </c>
    </row>
    <row r="178" spans="1:7" ht="112.2" x14ac:dyDescent="0.3">
      <c r="A178" s="107" t="s">
        <v>12883</v>
      </c>
      <c r="B178" s="107" t="s">
        <v>6857</v>
      </c>
      <c r="C178" s="107" t="s">
        <v>16</v>
      </c>
      <c r="D178" s="107" t="s">
        <v>17</v>
      </c>
      <c r="E178" s="108">
        <v>15000000</v>
      </c>
      <c r="F178" s="109"/>
      <c r="G178" s="107" t="s">
        <v>9271</v>
      </c>
    </row>
    <row r="179" spans="1:7" ht="112.2" x14ac:dyDescent="0.3">
      <c r="A179" s="107" t="s">
        <v>12884</v>
      </c>
      <c r="B179" s="107" t="s">
        <v>9272</v>
      </c>
      <c r="C179" s="107" t="s">
        <v>1373</v>
      </c>
      <c r="D179" s="107" t="s">
        <v>1374</v>
      </c>
      <c r="E179" s="108">
        <v>3500000</v>
      </c>
      <c r="F179" s="109"/>
      <c r="G179" s="107" t="s">
        <v>9273</v>
      </c>
    </row>
    <row r="180" spans="1:7" ht="91.8" x14ac:dyDescent="0.3">
      <c r="A180" s="107" t="s">
        <v>12885</v>
      </c>
      <c r="B180" s="107" t="s">
        <v>9274</v>
      </c>
      <c r="C180" s="107" t="s">
        <v>991</v>
      </c>
      <c r="D180" s="107" t="s">
        <v>992</v>
      </c>
      <c r="E180" s="108">
        <v>2100000</v>
      </c>
      <c r="F180" s="109"/>
      <c r="G180" s="107" t="s">
        <v>9275</v>
      </c>
    </row>
    <row r="181" spans="1:7" ht="71.400000000000006" x14ac:dyDescent="0.3">
      <c r="A181" s="107" t="s">
        <v>12886</v>
      </c>
      <c r="B181" s="107" t="s">
        <v>9276</v>
      </c>
      <c r="C181" s="107" t="s">
        <v>365</v>
      </c>
      <c r="D181" s="107" t="s">
        <v>9277</v>
      </c>
      <c r="E181" s="108">
        <v>3500000</v>
      </c>
      <c r="F181" s="109"/>
      <c r="G181" s="107" t="s">
        <v>9278</v>
      </c>
    </row>
    <row r="182" spans="1:7" ht="102" x14ac:dyDescent="0.3">
      <c r="A182" s="107" t="s">
        <v>12887</v>
      </c>
      <c r="B182" s="107" t="s">
        <v>9279</v>
      </c>
      <c r="C182" s="107" t="s">
        <v>537</v>
      </c>
      <c r="D182" s="107" t="s">
        <v>9280</v>
      </c>
      <c r="E182" s="108">
        <v>530000</v>
      </c>
      <c r="F182" s="109"/>
      <c r="G182" s="107" t="s">
        <v>9281</v>
      </c>
    </row>
    <row r="183" spans="1:7" ht="81.599999999999994" x14ac:dyDescent="0.3">
      <c r="A183" s="107" t="s">
        <v>12888</v>
      </c>
      <c r="B183" s="107" t="s">
        <v>9282</v>
      </c>
      <c r="C183" s="107" t="s">
        <v>748</v>
      </c>
      <c r="D183" s="107" t="s">
        <v>4021</v>
      </c>
      <c r="E183" s="108">
        <v>5000000</v>
      </c>
      <c r="F183" s="108">
        <v>5000000</v>
      </c>
      <c r="G183" s="107" t="s">
        <v>9283</v>
      </c>
    </row>
    <row r="184" spans="1:7" ht="91.8" x14ac:dyDescent="0.3">
      <c r="A184" s="107" t="s">
        <v>12889</v>
      </c>
      <c r="B184" s="107" t="s">
        <v>9284</v>
      </c>
      <c r="C184" s="107" t="s">
        <v>459</v>
      </c>
      <c r="D184" s="107" t="s">
        <v>468</v>
      </c>
      <c r="E184" s="108">
        <v>1000000</v>
      </c>
      <c r="F184" s="108">
        <v>1000000</v>
      </c>
      <c r="G184" s="107" t="s">
        <v>9285</v>
      </c>
    </row>
    <row r="185" spans="1:7" ht="122.4" x14ac:dyDescent="0.3">
      <c r="A185" s="107" t="s">
        <v>12890</v>
      </c>
      <c r="B185" s="107" t="s">
        <v>6455</v>
      </c>
      <c r="C185" s="107" t="s">
        <v>1373</v>
      </c>
      <c r="D185" s="107" t="s">
        <v>1374</v>
      </c>
      <c r="E185" s="108">
        <v>1300000</v>
      </c>
      <c r="F185" s="109"/>
      <c r="G185" s="107" t="s">
        <v>9286</v>
      </c>
    </row>
    <row r="186" spans="1:7" ht="102" x14ac:dyDescent="0.3">
      <c r="A186" s="107" t="s">
        <v>12891</v>
      </c>
      <c r="B186" s="107" t="s">
        <v>6455</v>
      </c>
      <c r="C186" s="107" t="s">
        <v>1373</v>
      </c>
      <c r="D186" s="107" t="s">
        <v>1374</v>
      </c>
      <c r="E186" s="108">
        <v>2000000</v>
      </c>
      <c r="F186" s="109"/>
      <c r="G186" s="107" t="s">
        <v>9287</v>
      </c>
    </row>
    <row r="187" spans="1:7" ht="51" x14ac:dyDescent="0.3">
      <c r="A187" s="107" t="s">
        <v>12892</v>
      </c>
      <c r="B187" s="107" t="s">
        <v>9288</v>
      </c>
      <c r="C187" s="107" t="s">
        <v>16</v>
      </c>
      <c r="D187" s="107" t="s">
        <v>17</v>
      </c>
      <c r="E187" s="108">
        <v>4000000</v>
      </c>
      <c r="F187" s="108">
        <v>2500000</v>
      </c>
      <c r="G187" s="107" t="s">
        <v>9289</v>
      </c>
    </row>
    <row r="188" spans="1:7" ht="112.2" x14ac:dyDescent="0.3">
      <c r="A188" s="107" t="s">
        <v>12893</v>
      </c>
      <c r="B188" s="107" t="s">
        <v>6455</v>
      </c>
      <c r="C188" s="107" t="s">
        <v>1373</v>
      </c>
      <c r="D188" s="107" t="s">
        <v>1374</v>
      </c>
      <c r="E188" s="108">
        <v>3500000</v>
      </c>
      <c r="F188" s="108">
        <v>1750000</v>
      </c>
      <c r="G188" s="107" t="s">
        <v>9290</v>
      </c>
    </row>
    <row r="189" spans="1:7" ht="81.599999999999994" x14ac:dyDescent="0.3">
      <c r="A189" s="107" t="s">
        <v>12894</v>
      </c>
      <c r="B189" s="107" t="s">
        <v>9291</v>
      </c>
      <c r="C189" s="107" t="s">
        <v>1373</v>
      </c>
      <c r="D189" s="107" t="s">
        <v>1374</v>
      </c>
      <c r="E189" s="108">
        <v>4481749</v>
      </c>
      <c r="F189" s="108">
        <v>2000000</v>
      </c>
      <c r="G189" s="107" t="s">
        <v>9292</v>
      </c>
    </row>
    <row r="190" spans="1:7" ht="51" x14ac:dyDescent="0.3">
      <c r="A190" s="107" t="s">
        <v>12895</v>
      </c>
      <c r="B190" s="107" t="s">
        <v>9293</v>
      </c>
      <c r="C190" s="107" t="s">
        <v>1373</v>
      </c>
      <c r="D190" s="107" t="s">
        <v>1374</v>
      </c>
      <c r="E190" s="108">
        <v>5000000</v>
      </c>
      <c r="F190" s="108">
        <v>3000000</v>
      </c>
      <c r="G190" s="107" t="s">
        <v>9294</v>
      </c>
    </row>
    <row r="191" spans="1:7" ht="71.400000000000006" x14ac:dyDescent="0.3">
      <c r="A191" s="107" t="s">
        <v>12896</v>
      </c>
      <c r="B191" s="107" t="s">
        <v>6462</v>
      </c>
      <c r="C191" s="107" t="s">
        <v>1373</v>
      </c>
      <c r="D191" s="107" t="s">
        <v>495</v>
      </c>
      <c r="E191" s="108">
        <v>3250000</v>
      </c>
      <c r="F191" s="108">
        <v>2500000</v>
      </c>
      <c r="G191" s="107" t="s">
        <v>9295</v>
      </c>
    </row>
    <row r="192" spans="1:7" ht="91.8" x14ac:dyDescent="0.3">
      <c r="A192" s="107" t="s">
        <v>12897</v>
      </c>
      <c r="B192" s="107" t="s">
        <v>9296</v>
      </c>
      <c r="C192" s="107" t="s">
        <v>488</v>
      </c>
      <c r="D192" s="107" t="s">
        <v>519</v>
      </c>
      <c r="E192" s="108">
        <v>20000000</v>
      </c>
      <c r="F192" s="109"/>
      <c r="G192" s="107" t="s">
        <v>9297</v>
      </c>
    </row>
    <row r="193" spans="1:7" ht="81.599999999999994" x14ac:dyDescent="0.3">
      <c r="A193" s="107" t="s">
        <v>12898</v>
      </c>
      <c r="B193" s="107" t="s">
        <v>8294</v>
      </c>
      <c r="C193" s="107" t="s">
        <v>1325</v>
      </c>
      <c r="D193" s="107" t="s">
        <v>1326</v>
      </c>
      <c r="E193" s="108">
        <v>1500000</v>
      </c>
      <c r="F193" s="108">
        <v>250000</v>
      </c>
      <c r="G193" s="107" t="s">
        <v>9298</v>
      </c>
    </row>
    <row r="194" spans="1:7" ht="81.599999999999994" x14ac:dyDescent="0.3">
      <c r="A194" s="107" t="s">
        <v>12899</v>
      </c>
      <c r="B194" s="107" t="s">
        <v>9299</v>
      </c>
      <c r="C194" s="107" t="s">
        <v>1086</v>
      </c>
      <c r="D194" s="107" t="s">
        <v>5982</v>
      </c>
      <c r="E194" s="108">
        <v>990224</v>
      </c>
      <c r="F194" s="109"/>
      <c r="G194" s="107" t="s">
        <v>9300</v>
      </c>
    </row>
    <row r="195" spans="1:7" ht="132.6" x14ac:dyDescent="0.3">
      <c r="A195" s="107" t="s">
        <v>12900</v>
      </c>
      <c r="B195" s="107" t="s">
        <v>9301</v>
      </c>
      <c r="C195" s="107" t="s">
        <v>854</v>
      </c>
      <c r="D195" s="107" t="s">
        <v>9302</v>
      </c>
      <c r="E195" s="108">
        <v>750000</v>
      </c>
      <c r="F195" s="109"/>
      <c r="G195" s="107" t="s">
        <v>9303</v>
      </c>
    </row>
    <row r="196" spans="1:7" ht="112.2" x14ac:dyDescent="0.3">
      <c r="A196" s="107" t="s">
        <v>12901</v>
      </c>
      <c r="B196" s="107" t="s">
        <v>9304</v>
      </c>
      <c r="C196" s="107" t="s">
        <v>16</v>
      </c>
      <c r="D196" s="107" t="s">
        <v>17</v>
      </c>
      <c r="E196" s="108">
        <v>1120000</v>
      </c>
      <c r="F196" s="108">
        <v>1000000</v>
      </c>
      <c r="G196" s="107" t="s">
        <v>9305</v>
      </c>
    </row>
    <row r="197" spans="1:7" ht="51" x14ac:dyDescent="0.3">
      <c r="A197" s="107" t="s">
        <v>12902</v>
      </c>
      <c r="B197" s="107" t="s">
        <v>9306</v>
      </c>
      <c r="C197" s="107" t="s">
        <v>1325</v>
      </c>
      <c r="D197" s="107" t="s">
        <v>4470</v>
      </c>
      <c r="E197" s="108">
        <v>588700</v>
      </c>
      <c r="F197" s="109"/>
      <c r="G197" s="107" t="s">
        <v>9307</v>
      </c>
    </row>
    <row r="198" spans="1:7" ht="91.8" x14ac:dyDescent="0.3">
      <c r="A198" s="107" t="s">
        <v>12903</v>
      </c>
      <c r="B198" s="107" t="s">
        <v>9308</v>
      </c>
      <c r="C198" s="107" t="s">
        <v>927</v>
      </c>
      <c r="D198" s="107" t="s">
        <v>933</v>
      </c>
      <c r="E198" s="108">
        <v>2450000</v>
      </c>
      <c r="F198" s="109"/>
      <c r="G198" s="107" t="s">
        <v>9309</v>
      </c>
    </row>
    <row r="199" spans="1:7" ht="61.2" x14ac:dyDescent="0.3">
      <c r="A199" s="107" t="s">
        <v>12904</v>
      </c>
      <c r="B199" s="107" t="s">
        <v>9310</v>
      </c>
      <c r="C199" s="107" t="s">
        <v>697</v>
      </c>
      <c r="D199" s="107" t="s">
        <v>717</v>
      </c>
      <c r="E199" s="108">
        <v>1129430</v>
      </c>
      <c r="F199" s="108">
        <v>1129430</v>
      </c>
      <c r="G199" s="107" t="s">
        <v>9311</v>
      </c>
    </row>
    <row r="200" spans="1:7" ht="102" x14ac:dyDescent="0.3">
      <c r="A200" s="107" t="s">
        <v>12905</v>
      </c>
      <c r="B200" s="107" t="s">
        <v>9312</v>
      </c>
      <c r="C200" s="107" t="s">
        <v>16</v>
      </c>
      <c r="D200" s="107" t="s">
        <v>211</v>
      </c>
      <c r="E200" s="108">
        <v>1921010</v>
      </c>
      <c r="F200" s="108">
        <v>500000</v>
      </c>
      <c r="G200" s="107" t="s">
        <v>9313</v>
      </c>
    </row>
    <row r="201" spans="1:7" ht="51" x14ac:dyDescent="0.3">
      <c r="A201" s="107" t="s">
        <v>12906</v>
      </c>
      <c r="B201" s="107" t="s">
        <v>9314</v>
      </c>
      <c r="C201" s="107" t="s">
        <v>1829</v>
      </c>
      <c r="D201" s="107" t="s">
        <v>1847</v>
      </c>
      <c r="E201" s="108">
        <v>2000000</v>
      </c>
      <c r="F201" s="109"/>
      <c r="G201" s="107" t="s">
        <v>9315</v>
      </c>
    </row>
    <row r="202" spans="1:7" ht="122.4" x14ac:dyDescent="0.3">
      <c r="A202" s="107" t="s">
        <v>12907</v>
      </c>
      <c r="B202" s="107" t="s">
        <v>8247</v>
      </c>
      <c r="C202" s="107" t="s">
        <v>1325</v>
      </c>
      <c r="D202" s="107" t="s">
        <v>1326</v>
      </c>
      <c r="E202" s="108">
        <v>1000000</v>
      </c>
      <c r="F202" s="109"/>
      <c r="G202" s="107" t="s">
        <v>9316</v>
      </c>
    </row>
    <row r="203" spans="1:7" ht="112.2" x14ac:dyDescent="0.3">
      <c r="A203" s="107" t="s">
        <v>12908</v>
      </c>
      <c r="B203" s="107" t="s">
        <v>6517</v>
      </c>
      <c r="C203" s="107" t="s">
        <v>1373</v>
      </c>
      <c r="D203" s="107" t="s">
        <v>1374</v>
      </c>
      <c r="E203" s="108">
        <v>5000000</v>
      </c>
      <c r="F203" s="109"/>
      <c r="G203" s="107" t="s">
        <v>9317</v>
      </c>
    </row>
    <row r="204" spans="1:7" ht="51" x14ac:dyDescent="0.3">
      <c r="A204" s="107" t="s">
        <v>12909</v>
      </c>
      <c r="B204" s="107" t="s">
        <v>347</v>
      </c>
      <c r="C204" s="107" t="s">
        <v>348</v>
      </c>
      <c r="D204" s="107" t="s">
        <v>349</v>
      </c>
      <c r="E204" s="108">
        <v>3500000</v>
      </c>
      <c r="F204" s="109"/>
      <c r="G204" s="107" t="s">
        <v>9318</v>
      </c>
    </row>
    <row r="205" spans="1:7" ht="91.8" x14ac:dyDescent="0.3">
      <c r="A205" s="107" t="s">
        <v>12910</v>
      </c>
      <c r="B205" s="107" t="s">
        <v>9319</v>
      </c>
      <c r="C205" s="107" t="s">
        <v>348</v>
      </c>
      <c r="D205" s="107" t="s">
        <v>3668</v>
      </c>
      <c r="E205" s="108">
        <v>3500000</v>
      </c>
      <c r="F205" s="109"/>
      <c r="G205" s="107" t="s">
        <v>9320</v>
      </c>
    </row>
    <row r="206" spans="1:7" ht="91.8" x14ac:dyDescent="0.3">
      <c r="A206" s="107" t="s">
        <v>12911</v>
      </c>
      <c r="B206" s="107" t="s">
        <v>7234</v>
      </c>
      <c r="C206" s="107" t="s">
        <v>410</v>
      </c>
      <c r="D206" s="107" t="s">
        <v>409</v>
      </c>
      <c r="E206" s="108">
        <v>1000000</v>
      </c>
      <c r="F206" s="109"/>
      <c r="G206" s="107" t="s">
        <v>9321</v>
      </c>
    </row>
    <row r="207" spans="1:7" ht="81.599999999999994" x14ac:dyDescent="0.3">
      <c r="A207" s="107" t="s">
        <v>12912</v>
      </c>
      <c r="B207" s="107" t="s">
        <v>3562</v>
      </c>
      <c r="C207" s="107" t="s">
        <v>16</v>
      </c>
      <c r="D207" s="107" t="s">
        <v>17</v>
      </c>
      <c r="E207" s="108">
        <v>5526011</v>
      </c>
      <c r="F207" s="109"/>
      <c r="G207" s="107" t="s">
        <v>9322</v>
      </c>
    </row>
    <row r="208" spans="1:7" ht="91.8" x14ac:dyDescent="0.3">
      <c r="A208" s="107" t="s">
        <v>12913</v>
      </c>
      <c r="B208" s="107" t="s">
        <v>6969</v>
      </c>
      <c r="C208" s="107" t="s">
        <v>16</v>
      </c>
      <c r="D208" s="107" t="s">
        <v>17</v>
      </c>
      <c r="E208" s="108">
        <v>4000000.04</v>
      </c>
      <c r="F208" s="109"/>
      <c r="G208" s="107" t="s">
        <v>9323</v>
      </c>
    </row>
    <row r="209" spans="1:7" ht="91.8" x14ac:dyDescent="0.3">
      <c r="A209" s="107" t="s">
        <v>12914</v>
      </c>
      <c r="B209" s="107" t="s">
        <v>9324</v>
      </c>
      <c r="C209" s="107" t="s">
        <v>1829</v>
      </c>
      <c r="D209" s="107" t="s">
        <v>3202</v>
      </c>
      <c r="E209" s="108">
        <v>2000000</v>
      </c>
      <c r="F209" s="108">
        <v>1600000</v>
      </c>
      <c r="G209" s="107" t="s">
        <v>9325</v>
      </c>
    </row>
    <row r="210" spans="1:7" ht="51" x14ac:dyDescent="0.3">
      <c r="A210" s="107" t="s">
        <v>12915</v>
      </c>
      <c r="B210" s="107" t="s">
        <v>9326</v>
      </c>
      <c r="C210" s="107" t="s">
        <v>1373</v>
      </c>
      <c r="D210" s="107" t="s">
        <v>1374</v>
      </c>
      <c r="E210" s="108">
        <v>500000</v>
      </c>
      <c r="F210" s="109"/>
      <c r="G210" s="107" t="s">
        <v>9327</v>
      </c>
    </row>
    <row r="211" spans="1:7" ht="40.799999999999997" x14ac:dyDescent="0.3">
      <c r="A211" s="107" t="s">
        <v>12916</v>
      </c>
      <c r="B211" s="107" t="s">
        <v>9328</v>
      </c>
      <c r="C211" s="107" t="s">
        <v>1211</v>
      </c>
      <c r="D211" s="107" t="s">
        <v>8095</v>
      </c>
      <c r="E211" s="108">
        <v>2318250</v>
      </c>
      <c r="F211" s="109"/>
      <c r="G211" s="107" t="s">
        <v>9329</v>
      </c>
    </row>
    <row r="212" spans="1:7" ht="71.400000000000006" x14ac:dyDescent="0.3">
      <c r="A212" s="107" t="s">
        <v>12917</v>
      </c>
      <c r="B212" s="107" t="s">
        <v>6743</v>
      </c>
      <c r="C212" s="107" t="s">
        <v>16</v>
      </c>
      <c r="D212" s="107" t="s">
        <v>17</v>
      </c>
      <c r="E212" s="108">
        <v>10000000</v>
      </c>
      <c r="F212" s="109"/>
      <c r="G212" s="107" t="s">
        <v>9330</v>
      </c>
    </row>
    <row r="213" spans="1:7" ht="30.6" x14ac:dyDescent="0.3">
      <c r="A213" s="107" t="s">
        <v>12918</v>
      </c>
      <c r="B213" s="107" t="s">
        <v>1210</v>
      </c>
      <c r="C213" s="107" t="s">
        <v>1211</v>
      </c>
      <c r="D213" s="107" t="s">
        <v>1217</v>
      </c>
      <c r="E213" s="108">
        <v>2500000</v>
      </c>
      <c r="F213" s="109"/>
      <c r="G213" s="107" t="s">
        <v>9331</v>
      </c>
    </row>
    <row r="214" spans="1:7" ht="112.2" x14ac:dyDescent="0.3">
      <c r="A214" s="107" t="s">
        <v>12919</v>
      </c>
      <c r="B214" s="107" t="s">
        <v>5375</v>
      </c>
      <c r="C214" s="107" t="s">
        <v>365</v>
      </c>
      <c r="D214" s="107" t="s">
        <v>5376</v>
      </c>
      <c r="E214" s="108">
        <v>5000000</v>
      </c>
      <c r="F214" s="109"/>
      <c r="G214" s="107" t="s">
        <v>9332</v>
      </c>
    </row>
    <row r="215" spans="1:7" ht="61.2" x14ac:dyDescent="0.3">
      <c r="A215" s="107" t="s">
        <v>12920</v>
      </c>
      <c r="B215" s="107" t="s">
        <v>9333</v>
      </c>
      <c r="C215" s="107" t="s">
        <v>1373</v>
      </c>
      <c r="D215" s="107" t="s">
        <v>1374</v>
      </c>
      <c r="E215" s="108">
        <v>10000000</v>
      </c>
      <c r="F215" s="108">
        <v>3000000</v>
      </c>
      <c r="G215" s="107" t="s">
        <v>9334</v>
      </c>
    </row>
    <row r="216" spans="1:7" ht="71.400000000000006" x14ac:dyDescent="0.3">
      <c r="A216" s="107" t="s">
        <v>12921</v>
      </c>
      <c r="B216" s="107" t="s">
        <v>9335</v>
      </c>
      <c r="C216" s="107" t="s">
        <v>1086</v>
      </c>
      <c r="D216" s="107" t="s">
        <v>1097</v>
      </c>
      <c r="E216" s="108">
        <v>3580741</v>
      </c>
      <c r="F216" s="109"/>
      <c r="G216" s="107" t="s">
        <v>9336</v>
      </c>
    </row>
    <row r="217" spans="1:7" ht="122.4" x14ac:dyDescent="0.3">
      <c r="A217" s="107" t="s">
        <v>12922</v>
      </c>
      <c r="B217" s="107" t="s">
        <v>9337</v>
      </c>
      <c r="C217" s="107" t="s">
        <v>16</v>
      </c>
      <c r="D217" s="107" t="s">
        <v>17</v>
      </c>
      <c r="E217" s="108">
        <v>2500000</v>
      </c>
      <c r="F217" s="109"/>
      <c r="G217" s="107" t="s">
        <v>9338</v>
      </c>
    </row>
    <row r="218" spans="1:7" ht="81.599999999999994" x14ac:dyDescent="0.3">
      <c r="A218" s="107" t="s">
        <v>12923</v>
      </c>
      <c r="B218" s="107" t="s">
        <v>9339</v>
      </c>
      <c r="C218" s="107" t="s">
        <v>1193</v>
      </c>
      <c r="D218" s="107" t="s">
        <v>1199</v>
      </c>
      <c r="E218" s="108">
        <v>6000000</v>
      </c>
      <c r="F218" s="108">
        <v>6000000</v>
      </c>
      <c r="G218" s="107" t="s">
        <v>9340</v>
      </c>
    </row>
    <row r="219" spans="1:7" ht="91.8" x14ac:dyDescent="0.3">
      <c r="A219" s="107" t="s">
        <v>12924</v>
      </c>
      <c r="B219" s="107" t="s">
        <v>9339</v>
      </c>
      <c r="C219" s="107" t="s">
        <v>16</v>
      </c>
      <c r="D219" s="107" t="s">
        <v>9341</v>
      </c>
      <c r="E219" s="108">
        <v>10848515.5</v>
      </c>
      <c r="F219" s="108">
        <v>5000000</v>
      </c>
      <c r="G219" s="107" t="s">
        <v>9342</v>
      </c>
    </row>
    <row r="220" spans="1:7" ht="61.2" x14ac:dyDescent="0.3">
      <c r="A220" s="107" t="s">
        <v>12925</v>
      </c>
      <c r="B220" s="107" t="s">
        <v>2994</v>
      </c>
      <c r="C220" s="107" t="s">
        <v>1373</v>
      </c>
      <c r="D220" s="107" t="s">
        <v>1374</v>
      </c>
      <c r="E220" s="108">
        <v>1406365</v>
      </c>
      <c r="F220" s="109"/>
      <c r="G220" s="107" t="s">
        <v>9343</v>
      </c>
    </row>
    <row r="221" spans="1:7" ht="40.799999999999997" x14ac:dyDescent="0.3">
      <c r="A221" s="107" t="s">
        <v>12926</v>
      </c>
      <c r="B221" s="107" t="s">
        <v>9344</v>
      </c>
      <c r="C221" s="107" t="s">
        <v>1157</v>
      </c>
      <c r="D221" s="107" t="s">
        <v>9345</v>
      </c>
      <c r="E221" s="108">
        <v>2053787</v>
      </c>
      <c r="F221" s="108">
        <v>500000</v>
      </c>
      <c r="G221" s="107" t="s">
        <v>9346</v>
      </c>
    </row>
    <row r="222" spans="1:7" ht="91.8" x14ac:dyDescent="0.3">
      <c r="A222" s="107" t="s">
        <v>12927</v>
      </c>
      <c r="B222" s="107" t="s">
        <v>2994</v>
      </c>
      <c r="C222" s="107" t="s">
        <v>410</v>
      </c>
      <c r="D222" s="107" t="s">
        <v>4021</v>
      </c>
      <c r="E222" s="108">
        <v>1324800</v>
      </c>
      <c r="F222" s="108">
        <v>1324800</v>
      </c>
      <c r="G222" s="107" t="s">
        <v>9347</v>
      </c>
    </row>
    <row r="223" spans="1:7" ht="102" x14ac:dyDescent="0.3">
      <c r="A223" s="107" t="s">
        <v>12928</v>
      </c>
      <c r="B223" s="107" t="s">
        <v>9348</v>
      </c>
      <c r="C223" s="107" t="s">
        <v>1086</v>
      </c>
      <c r="D223" s="107" t="s">
        <v>1136</v>
      </c>
      <c r="E223" s="108">
        <v>2118684</v>
      </c>
      <c r="F223" s="109"/>
      <c r="G223" s="107" t="s">
        <v>9349</v>
      </c>
    </row>
    <row r="224" spans="1:7" ht="71.400000000000006" x14ac:dyDescent="0.3">
      <c r="A224" s="107" t="s">
        <v>12929</v>
      </c>
      <c r="B224" s="107" t="s">
        <v>9350</v>
      </c>
      <c r="C224" s="107" t="s">
        <v>348</v>
      </c>
      <c r="D224" s="107" t="s">
        <v>359</v>
      </c>
      <c r="E224" s="108">
        <v>4400000</v>
      </c>
      <c r="F224" s="109"/>
      <c r="G224" s="107" t="s">
        <v>9351</v>
      </c>
    </row>
    <row r="225" spans="1:7" ht="112.2" x14ac:dyDescent="0.3">
      <c r="A225" s="107" t="s">
        <v>12930</v>
      </c>
      <c r="B225" s="107" t="s">
        <v>9352</v>
      </c>
      <c r="C225" s="107" t="s">
        <v>659</v>
      </c>
      <c r="D225" s="107" t="s">
        <v>660</v>
      </c>
      <c r="E225" s="108">
        <v>8000000</v>
      </c>
      <c r="F225" s="109"/>
      <c r="G225" s="107" t="s">
        <v>9353</v>
      </c>
    </row>
    <row r="226" spans="1:7" ht="91.8" x14ac:dyDescent="0.3">
      <c r="A226" s="107" t="s">
        <v>12931</v>
      </c>
      <c r="B226" s="107" t="s">
        <v>2750</v>
      </c>
      <c r="C226" s="107" t="s">
        <v>1086</v>
      </c>
      <c r="D226" s="107" t="s">
        <v>2750</v>
      </c>
      <c r="E226" s="108">
        <v>550000</v>
      </c>
      <c r="F226" s="109"/>
      <c r="G226" s="107" t="s">
        <v>9354</v>
      </c>
    </row>
    <row r="227" spans="1:7" ht="61.2" x14ac:dyDescent="0.3">
      <c r="A227" s="107" t="s">
        <v>12932</v>
      </c>
      <c r="B227" s="107" t="s">
        <v>2017</v>
      </c>
      <c r="C227" s="107" t="s">
        <v>16</v>
      </c>
      <c r="D227" s="107" t="s">
        <v>170</v>
      </c>
      <c r="E227" s="108">
        <v>3000000</v>
      </c>
      <c r="F227" s="109"/>
      <c r="G227" s="107" t="s">
        <v>9355</v>
      </c>
    </row>
    <row r="228" spans="1:7" ht="30.6" x14ac:dyDescent="0.3">
      <c r="A228" s="107" t="s">
        <v>12933</v>
      </c>
      <c r="B228" s="107" t="s">
        <v>9356</v>
      </c>
      <c r="C228" s="107" t="s">
        <v>672</v>
      </c>
      <c r="D228" s="107" t="s">
        <v>5559</v>
      </c>
      <c r="E228" s="108">
        <v>4000000</v>
      </c>
      <c r="F228" s="108">
        <v>2000000</v>
      </c>
      <c r="G228" s="107" t="s">
        <v>9357</v>
      </c>
    </row>
    <row r="229" spans="1:7" ht="61.2" x14ac:dyDescent="0.3">
      <c r="A229" s="107" t="s">
        <v>12934</v>
      </c>
      <c r="B229" s="107" t="s">
        <v>9358</v>
      </c>
      <c r="C229" s="107" t="s">
        <v>2878</v>
      </c>
      <c r="D229" s="107" t="s">
        <v>8230</v>
      </c>
      <c r="E229" s="108">
        <v>1679816</v>
      </c>
      <c r="F229" s="109"/>
      <c r="G229" s="107" t="s">
        <v>9359</v>
      </c>
    </row>
    <row r="230" spans="1:7" ht="71.400000000000006" x14ac:dyDescent="0.3">
      <c r="A230" s="107" t="s">
        <v>12935</v>
      </c>
      <c r="B230" s="107" t="s">
        <v>9360</v>
      </c>
      <c r="C230" s="107" t="s">
        <v>1086</v>
      </c>
      <c r="D230" s="107" t="s">
        <v>1117</v>
      </c>
      <c r="E230" s="108">
        <v>1433917</v>
      </c>
      <c r="F230" s="109"/>
      <c r="G230" s="107" t="s">
        <v>9361</v>
      </c>
    </row>
    <row r="231" spans="1:7" ht="112.2" x14ac:dyDescent="0.3">
      <c r="A231" s="107" t="s">
        <v>12936</v>
      </c>
      <c r="B231" s="107" t="s">
        <v>9362</v>
      </c>
      <c r="C231" s="107" t="s">
        <v>16</v>
      </c>
      <c r="D231" s="107" t="s">
        <v>54</v>
      </c>
      <c r="E231" s="108">
        <v>3000000</v>
      </c>
      <c r="F231" s="108">
        <v>2300000</v>
      </c>
      <c r="G231" s="107" t="s">
        <v>9363</v>
      </c>
    </row>
    <row r="232" spans="1:7" ht="112.2" x14ac:dyDescent="0.3">
      <c r="A232" s="107" t="s">
        <v>12937</v>
      </c>
      <c r="B232" s="107" t="s">
        <v>9364</v>
      </c>
      <c r="C232" s="107" t="s">
        <v>1248</v>
      </c>
      <c r="D232" s="107" t="s">
        <v>1298</v>
      </c>
      <c r="E232" s="108">
        <v>3355714</v>
      </c>
      <c r="F232" s="109"/>
      <c r="G232" s="107" t="s">
        <v>9365</v>
      </c>
    </row>
    <row r="233" spans="1:7" ht="81.599999999999994" x14ac:dyDescent="0.3">
      <c r="A233" s="107" t="s">
        <v>12938</v>
      </c>
      <c r="B233" s="107" t="s">
        <v>9366</v>
      </c>
      <c r="C233" s="107" t="s">
        <v>1373</v>
      </c>
      <c r="D233" s="107" t="s">
        <v>1374</v>
      </c>
      <c r="E233" s="108">
        <v>2000000</v>
      </c>
      <c r="F233" s="109"/>
      <c r="G233" s="107" t="s">
        <v>9367</v>
      </c>
    </row>
    <row r="234" spans="1:7" ht="51" x14ac:dyDescent="0.3">
      <c r="A234" s="107" t="s">
        <v>12939</v>
      </c>
      <c r="B234" s="107" t="s">
        <v>1552</v>
      </c>
      <c r="C234" s="107" t="s">
        <v>1373</v>
      </c>
      <c r="D234" s="107" t="s">
        <v>1374</v>
      </c>
      <c r="E234" s="108">
        <v>20000000</v>
      </c>
      <c r="F234" s="109"/>
      <c r="G234" s="107" t="s">
        <v>9368</v>
      </c>
    </row>
    <row r="235" spans="1:7" ht="122.4" x14ac:dyDescent="0.3">
      <c r="A235" s="107" t="s">
        <v>12940</v>
      </c>
      <c r="B235" s="107" t="s">
        <v>7203</v>
      </c>
      <c r="C235" s="107" t="s">
        <v>410</v>
      </c>
      <c r="D235" s="107" t="s">
        <v>409</v>
      </c>
      <c r="E235" s="108">
        <v>2000000</v>
      </c>
      <c r="F235" s="108">
        <v>1400000</v>
      </c>
      <c r="G235" s="107" t="s">
        <v>9369</v>
      </c>
    </row>
    <row r="236" spans="1:7" ht="61.2" x14ac:dyDescent="0.3">
      <c r="A236" s="107" t="s">
        <v>12941</v>
      </c>
      <c r="B236" s="107" t="s">
        <v>9370</v>
      </c>
      <c r="C236" s="107" t="s">
        <v>1373</v>
      </c>
      <c r="D236" s="107" t="s">
        <v>1374</v>
      </c>
      <c r="E236" s="108">
        <v>1353500</v>
      </c>
      <c r="F236" s="109"/>
      <c r="G236" s="107" t="s">
        <v>9371</v>
      </c>
    </row>
    <row r="237" spans="1:7" ht="51" x14ac:dyDescent="0.3">
      <c r="A237" s="107" t="s">
        <v>12942</v>
      </c>
      <c r="B237" s="107" t="s">
        <v>9372</v>
      </c>
      <c r="C237" s="107" t="s">
        <v>2382</v>
      </c>
      <c r="D237" s="107" t="s">
        <v>2389</v>
      </c>
      <c r="E237" s="108">
        <v>5927303</v>
      </c>
      <c r="F237" s="108">
        <v>3000000</v>
      </c>
      <c r="G237" s="107" t="s">
        <v>9373</v>
      </c>
    </row>
    <row r="238" spans="1:7" ht="91.8" x14ac:dyDescent="0.3">
      <c r="A238" s="107" t="s">
        <v>12943</v>
      </c>
      <c r="B238" s="107" t="s">
        <v>9374</v>
      </c>
      <c r="C238" s="107" t="s">
        <v>16</v>
      </c>
      <c r="D238" s="107" t="s">
        <v>9375</v>
      </c>
      <c r="E238" s="108">
        <v>1500000</v>
      </c>
      <c r="F238" s="109"/>
      <c r="G238" s="107" t="s">
        <v>9376</v>
      </c>
    </row>
    <row r="239" spans="1:7" ht="81.599999999999994" x14ac:dyDescent="0.3">
      <c r="A239" s="107" t="s">
        <v>12944</v>
      </c>
      <c r="B239" s="107" t="s">
        <v>9377</v>
      </c>
      <c r="C239" s="107" t="s">
        <v>1373</v>
      </c>
      <c r="D239" s="107" t="s">
        <v>1374</v>
      </c>
      <c r="E239" s="108">
        <v>2900000</v>
      </c>
      <c r="F239" s="108">
        <v>500000</v>
      </c>
      <c r="G239" s="107" t="s">
        <v>9378</v>
      </c>
    </row>
    <row r="240" spans="1:7" ht="40.799999999999997" x14ac:dyDescent="0.3">
      <c r="A240" s="107" t="s">
        <v>12945</v>
      </c>
      <c r="B240" s="107" t="s">
        <v>303</v>
      </c>
      <c r="C240" s="107" t="s">
        <v>636</v>
      </c>
      <c r="D240" s="107" t="s">
        <v>643</v>
      </c>
      <c r="E240" s="108">
        <v>600000</v>
      </c>
      <c r="F240" s="108">
        <v>600000</v>
      </c>
      <c r="G240" s="107" t="s">
        <v>9379</v>
      </c>
    </row>
    <row r="241" spans="1:7" ht="81.599999999999994" x14ac:dyDescent="0.3">
      <c r="A241" s="107" t="s">
        <v>12946</v>
      </c>
      <c r="B241" s="107" t="s">
        <v>9380</v>
      </c>
      <c r="C241" s="107" t="s">
        <v>1373</v>
      </c>
      <c r="D241" s="107" t="s">
        <v>1374</v>
      </c>
      <c r="E241" s="108">
        <v>2000000</v>
      </c>
      <c r="F241" s="109"/>
      <c r="G241" s="107" t="s">
        <v>9381</v>
      </c>
    </row>
    <row r="242" spans="1:7" ht="51" x14ac:dyDescent="0.3">
      <c r="A242" s="107" t="s">
        <v>12947</v>
      </c>
      <c r="B242" s="107" t="s">
        <v>9382</v>
      </c>
      <c r="C242" s="107" t="s">
        <v>549</v>
      </c>
      <c r="D242" s="107" t="s">
        <v>7350</v>
      </c>
      <c r="E242" s="108">
        <v>1000000</v>
      </c>
      <c r="F242" s="109"/>
      <c r="G242" s="107" t="s">
        <v>9383</v>
      </c>
    </row>
    <row r="243" spans="1:7" ht="61.2" x14ac:dyDescent="0.3">
      <c r="A243" s="107" t="s">
        <v>12948</v>
      </c>
      <c r="B243" s="107" t="s">
        <v>9384</v>
      </c>
      <c r="C243" s="107" t="s">
        <v>1075</v>
      </c>
      <c r="D243" s="107" t="s">
        <v>2716</v>
      </c>
      <c r="E243" s="108">
        <v>1500000</v>
      </c>
      <c r="F243" s="109"/>
      <c r="G243" s="107" t="s">
        <v>9385</v>
      </c>
    </row>
    <row r="244" spans="1:7" ht="81.599999999999994" x14ac:dyDescent="0.3">
      <c r="A244" s="107" t="s">
        <v>12949</v>
      </c>
      <c r="B244" s="107" t="s">
        <v>7994</v>
      </c>
      <c r="C244" s="107" t="s">
        <v>1086</v>
      </c>
      <c r="D244" s="107" t="s">
        <v>9386</v>
      </c>
      <c r="E244" s="108">
        <v>10000000</v>
      </c>
      <c r="F244" s="109"/>
      <c r="G244" s="107" t="s">
        <v>9387</v>
      </c>
    </row>
    <row r="245" spans="1:7" ht="112.2" x14ac:dyDescent="0.3">
      <c r="A245" s="107" t="s">
        <v>12950</v>
      </c>
      <c r="B245" s="107" t="s">
        <v>9388</v>
      </c>
      <c r="C245" s="107" t="s">
        <v>2903</v>
      </c>
      <c r="D245" s="107" t="s">
        <v>6189</v>
      </c>
      <c r="E245" s="108">
        <v>3000000</v>
      </c>
      <c r="F245" s="109"/>
      <c r="G245" s="107" t="s">
        <v>9389</v>
      </c>
    </row>
    <row r="246" spans="1:7" ht="71.400000000000006" x14ac:dyDescent="0.3">
      <c r="A246" s="107" t="s">
        <v>12951</v>
      </c>
      <c r="B246" s="107" t="s">
        <v>8474</v>
      </c>
      <c r="C246" s="107" t="s">
        <v>1373</v>
      </c>
      <c r="D246" s="107" t="s">
        <v>1374</v>
      </c>
      <c r="E246" s="108">
        <v>3500000</v>
      </c>
      <c r="F246" s="109"/>
      <c r="G246" s="107" t="s">
        <v>9390</v>
      </c>
    </row>
    <row r="247" spans="1:7" ht="112.2" x14ac:dyDescent="0.3">
      <c r="A247" s="107" t="s">
        <v>12952</v>
      </c>
      <c r="B247" s="107" t="s">
        <v>1247</v>
      </c>
      <c r="C247" s="107" t="s">
        <v>1248</v>
      </c>
      <c r="D247" s="107" t="s">
        <v>2858</v>
      </c>
      <c r="E247" s="108">
        <v>2500000</v>
      </c>
      <c r="F247" s="108">
        <v>250000</v>
      </c>
      <c r="G247" s="107" t="s">
        <v>9391</v>
      </c>
    </row>
    <row r="248" spans="1:7" ht="81.599999999999994" x14ac:dyDescent="0.3">
      <c r="A248" s="107" t="s">
        <v>12953</v>
      </c>
      <c r="B248" s="107" t="s">
        <v>8904</v>
      </c>
      <c r="C248" s="107" t="s">
        <v>1930</v>
      </c>
      <c r="D248" s="107" t="s">
        <v>1931</v>
      </c>
      <c r="E248" s="108">
        <v>5000000</v>
      </c>
      <c r="F248" s="109"/>
      <c r="G248" s="107" t="s">
        <v>9392</v>
      </c>
    </row>
    <row r="249" spans="1:7" ht="71.400000000000006" x14ac:dyDescent="0.3">
      <c r="A249" s="107" t="s">
        <v>12954</v>
      </c>
      <c r="B249" s="107" t="s">
        <v>9393</v>
      </c>
      <c r="C249" s="107" t="s">
        <v>1373</v>
      </c>
      <c r="D249" s="107" t="s">
        <v>1374</v>
      </c>
      <c r="E249" s="108">
        <v>5000000</v>
      </c>
      <c r="F249" s="109"/>
      <c r="G249" s="107" t="s">
        <v>9394</v>
      </c>
    </row>
    <row r="250" spans="1:7" ht="71.400000000000006" x14ac:dyDescent="0.3">
      <c r="A250" s="107" t="s">
        <v>12955</v>
      </c>
      <c r="B250" s="107" t="s">
        <v>9395</v>
      </c>
      <c r="C250" s="107" t="s">
        <v>16</v>
      </c>
      <c r="D250" s="107" t="s">
        <v>17</v>
      </c>
      <c r="E250" s="108">
        <v>10526331</v>
      </c>
      <c r="F250" s="108">
        <v>4000000</v>
      </c>
      <c r="G250" s="107" t="s">
        <v>9396</v>
      </c>
    </row>
    <row r="251" spans="1:7" ht="61.2" x14ac:dyDescent="0.3">
      <c r="A251" s="107" t="s">
        <v>12956</v>
      </c>
      <c r="B251" s="107" t="s">
        <v>9377</v>
      </c>
      <c r="C251" s="107" t="s">
        <v>1373</v>
      </c>
      <c r="D251" s="107" t="s">
        <v>1374</v>
      </c>
      <c r="E251" s="108">
        <v>5000000</v>
      </c>
      <c r="F251" s="108">
        <v>500000</v>
      </c>
      <c r="G251" s="107" t="s">
        <v>9397</v>
      </c>
    </row>
    <row r="252" spans="1:7" ht="142.80000000000001" x14ac:dyDescent="0.3">
      <c r="A252" s="107" t="s">
        <v>12957</v>
      </c>
      <c r="B252" s="107" t="s">
        <v>7103</v>
      </c>
      <c r="C252" s="107" t="s">
        <v>348</v>
      </c>
      <c r="D252" s="107" t="s">
        <v>7097</v>
      </c>
      <c r="E252" s="108">
        <v>1000000</v>
      </c>
      <c r="F252" s="108">
        <v>750000</v>
      </c>
      <c r="G252" s="107" t="s">
        <v>9398</v>
      </c>
    </row>
    <row r="253" spans="1:7" ht="61.2" x14ac:dyDescent="0.3">
      <c r="A253" s="107" t="s">
        <v>12958</v>
      </c>
      <c r="B253" s="107" t="s">
        <v>9377</v>
      </c>
      <c r="C253" s="107" t="s">
        <v>1373</v>
      </c>
      <c r="D253" s="107" t="s">
        <v>1374</v>
      </c>
      <c r="E253" s="108">
        <v>1000000</v>
      </c>
      <c r="F253" s="108">
        <v>500000</v>
      </c>
      <c r="G253" s="107" t="s">
        <v>9399</v>
      </c>
    </row>
    <row r="254" spans="1:7" ht="102" x14ac:dyDescent="0.3">
      <c r="A254" s="107" t="s">
        <v>12959</v>
      </c>
      <c r="B254" s="107" t="s">
        <v>3662</v>
      </c>
      <c r="C254" s="107" t="s">
        <v>348</v>
      </c>
      <c r="D254" s="107" t="s">
        <v>3663</v>
      </c>
      <c r="E254" s="108">
        <v>4000000</v>
      </c>
      <c r="F254" s="108">
        <v>500000</v>
      </c>
      <c r="G254" s="107" t="s">
        <v>9400</v>
      </c>
    </row>
    <row r="255" spans="1:7" ht="81.599999999999994" x14ac:dyDescent="0.3">
      <c r="A255" s="107" t="s">
        <v>12960</v>
      </c>
      <c r="B255" s="107" t="s">
        <v>9401</v>
      </c>
      <c r="C255" s="107" t="s">
        <v>16</v>
      </c>
      <c r="D255" s="107" t="s">
        <v>17</v>
      </c>
      <c r="E255" s="108">
        <v>2680605</v>
      </c>
      <c r="F255" s="109"/>
      <c r="G255" s="107" t="s">
        <v>9402</v>
      </c>
    </row>
    <row r="256" spans="1:7" ht="91.8" x14ac:dyDescent="0.3">
      <c r="A256" s="107" t="s">
        <v>12961</v>
      </c>
      <c r="B256" s="107" t="s">
        <v>5751</v>
      </c>
      <c r="C256" s="107" t="s">
        <v>899</v>
      </c>
      <c r="D256" s="107" t="s">
        <v>5752</v>
      </c>
      <c r="E256" s="108">
        <v>1652000</v>
      </c>
      <c r="F256" s="108">
        <v>1652000</v>
      </c>
      <c r="G256" s="107" t="s">
        <v>9403</v>
      </c>
    </row>
    <row r="257" spans="1:7" ht="112.2" x14ac:dyDescent="0.3">
      <c r="A257" s="107" t="s">
        <v>12962</v>
      </c>
      <c r="B257" s="107" t="s">
        <v>9404</v>
      </c>
      <c r="C257" s="107" t="s">
        <v>410</v>
      </c>
      <c r="D257" s="107" t="s">
        <v>420</v>
      </c>
      <c r="E257" s="108">
        <v>5000000</v>
      </c>
      <c r="F257" s="109"/>
      <c r="G257" s="107" t="s">
        <v>9405</v>
      </c>
    </row>
    <row r="258" spans="1:7" ht="112.2" x14ac:dyDescent="0.3">
      <c r="A258" s="107" t="s">
        <v>12963</v>
      </c>
      <c r="B258" s="107" t="s">
        <v>376</v>
      </c>
      <c r="C258" s="107" t="s">
        <v>1772</v>
      </c>
      <c r="D258" s="107" t="s">
        <v>1790</v>
      </c>
      <c r="E258" s="108">
        <v>1000000</v>
      </c>
      <c r="F258" s="108">
        <v>1000000</v>
      </c>
      <c r="G258" s="107" t="s">
        <v>9406</v>
      </c>
    </row>
    <row r="259" spans="1:7" ht="30.6" x14ac:dyDescent="0.3">
      <c r="A259" s="107" t="s">
        <v>12964</v>
      </c>
      <c r="B259" s="107" t="s">
        <v>9407</v>
      </c>
      <c r="C259" s="107" t="s">
        <v>16</v>
      </c>
      <c r="D259" s="107" t="s">
        <v>17</v>
      </c>
      <c r="E259" s="108">
        <v>709450</v>
      </c>
      <c r="F259" s="108">
        <v>709450</v>
      </c>
      <c r="G259" s="107" t="s">
        <v>9408</v>
      </c>
    </row>
    <row r="260" spans="1:7" ht="102" x14ac:dyDescent="0.3">
      <c r="A260" s="107" t="s">
        <v>12965</v>
      </c>
      <c r="B260" s="107" t="s">
        <v>8534</v>
      </c>
      <c r="C260" s="107" t="s">
        <v>1373</v>
      </c>
      <c r="D260" s="107" t="s">
        <v>1374</v>
      </c>
      <c r="E260" s="108">
        <v>1716407</v>
      </c>
      <c r="F260" s="109"/>
      <c r="G260" s="107" t="s">
        <v>9409</v>
      </c>
    </row>
    <row r="261" spans="1:7" ht="112.2" x14ac:dyDescent="0.3">
      <c r="A261" s="107" t="s">
        <v>12966</v>
      </c>
      <c r="B261" s="107" t="s">
        <v>9410</v>
      </c>
      <c r="C261" s="107" t="s">
        <v>549</v>
      </c>
      <c r="D261" s="107" t="s">
        <v>556</v>
      </c>
      <c r="E261" s="108">
        <v>1000000</v>
      </c>
      <c r="F261" s="109"/>
      <c r="G261" s="107" t="s">
        <v>9411</v>
      </c>
    </row>
    <row r="262" spans="1:7" ht="132.6" x14ac:dyDescent="0.3">
      <c r="A262" s="107" t="s">
        <v>12967</v>
      </c>
      <c r="B262" s="107" t="s">
        <v>9412</v>
      </c>
      <c r="C262" s="107" t="s">
        <v>854</v>
      </c>
      <c r="D262" s="107" t="s">
        <v>2564</v>
      </c>
      <c r="E262" s="108">
        <v>672500</v>
      </c>
      <c r="F262" s="108">
        <v>350000</v>
      </c>
      <c r="G262" s="107" t="s">
        <v>9413</v>
      </c>
    </row>
    <row r="263" spans="1:7" ht="102" x14ac:dyDescent="0.3">
      <c r="A263" s="107" t="s">
        <v>12968</v>
      </c>
      <c r="B263" s="107" t="s">
        <v>4286</v>
      </c>
      <c r="C263" s="107" t="s">
        <v>1086</v>
      </c>
      <c r="D263" s="107" t="s">
        <v>1087</v>
      </c>
      <c r="E263" s="108">
        <v>1000000</v>
      </c>
      <c r="F263" s="108">
        <v>1000000</v>
      </c>
      <c r="G263" s="107" t="s">
        <v>9414</v>
      </c>
    </row>
    <row r="264" spans="1:7" ht="71.400000000000006" x14ac:dyDescent="0.3">
      <c r="A264" s="107" t="s">
        <v>12969</v>
      </c>
      <c r="B264" s="107" t="s">
        <v>9415</v>
      </c>
      <c r="C264" s="107" t="s">
        <v>1248</v>
      </c>
      <c r="D264" s="107" t="s">
        <v>1306</v>
      </c>
      <c r="E264" s="108">
        <v>2755110</v>
      </c>
      <c r="F264" s="109"/>
      <c r="G264" s="107" t="s">
        <v>9416</v>
      </c>
    </row>
    <row r="265" spans="1:7" ht="51" x14ac:dyDescent="0.3">
      <c r="A265" s="107" t="s">
        <v>12970</v>
      </c>
      <c r="B265" s="107" t="s">
        <v>7267</v>
      </c>
      <c r="C265" s="107" t="s">
        <v>410</v>
      </c>
      <c r="D265" s="107" t="s">
        <v>2258</v>
      </c>
      <c r="E265" s="108">
        <v>2000000</v>
      </c>
      <c r="F265" s="109"/>
      <c r="G265" s="107" t="s">
        <v>9417</v>
      </c>
    </row>
    <row r="266" spans="1:7" ht="91.8" x14ac:dyDescent="0.3">
      <c r="A266" s="107" t="s">
        <v>12971</v>
      </c>
      <c r="B266" s="107" t="s">
        <v>7251</v>
      </c>
      <c r="C266" s="107" t="s">
        <v>410</v>
      </c>
      <c r="D266" s="107" t="s">
        <v>7252</v>
      </c>
      <c r="E266" s="108">
        <v>1000000</v>
      </c>
      <c r="F266" s="109"/>
      <c r="G266" s="107" t="s">
        <v>9418</v>
      </c>
    </row>
    <row r="267" spans="1:7" ht="51" x14ac:dyDescent="0.3">
      <c r="A267" s="107" t="s">
        <v>12972</v>
      </c>
      <c r="B267" s="107" t="s">
        <v>7571</v>
      </c>
      <c r="C267" s="107" t="s">
        <v>748</v>
      </c>
      <c r="D267" s="107" t="s">
        <v>2481</v>
      </c>
      <c r="E267" s="108">
        <v>15000000</v>
      </c>
      <c r="F267" s="108">
        <v>1000000</v>
      </c>
      <c r="G267" s="107" t="s">
        <v>9419</v>
      </c>
    </row>
    <row r="268" spans="1:7" ht="81.599999999999994" x14ac:dyDescent="0.3">
      <c r="A268" s="107" t="s">
        <v>12973</v>
      </c>
      <c r="B268" s="107" t="s">
        <v>9420</v>
      </c>
      <c r="C268" s="107" t="s">
        <v>2174</v>
      </c>
      <c r="D268" s="107" t="s">
        <v>3638</v>
      </c>
      <c r="E268" s="108">
        <v>3500000</v>
      </c>
      <c r="F268" s="108">
        <v>3500000</v>
      </c>
      <c r="G268" s="107" t="s">
        <v>9421</v>
      </c>
    </row>
    <row r="269" spans="1:7" ht="81.599999999999994" x14ac:dyDescent="0.3">
      <c r="A269" s="107" t="s">
        <v>12974</v>
      </c>
      <c r="B269" s="107" t="s">
        <v>6545</v>
      </c>
      <c r="C269" s="107" t="s">
        <v>1772</v>
      </c>
      <c r="D269" s="107" t="s">
        <v>6546</v>
      </c>
      <c r="E269" s="108">
        <v>750000</v>
      </c>
      <c r="F269" s="108">
        <v>500000</v>
      </c>
      <c r="G269" s="107" t="s">
        <v>9422</v>
      </c>
    </row>
    <row r="270" spans="1:7" ht="91.8" x14ac:dyDescent="0.3">
      <c r="A270" s="107" t="s">
        <v>12975</v>
      </c>
      <c r="B270" s="107" t="s">
        <v>9423</v>
      </c>
      <c r="C270" s="107" t="s">
        <v>16</v>
      </c>
      <c r="D270" s="107" t="s">
        <v>9423</v>
      </c>
      <c r="E270" s="108">
        <v>633072</v>
      </c>
      <c r="F270" s="108">
        <v>300000</v>
      </c>
      <c r="G270" s="107" t="s">
        <v>9424</v>
      </c>
    </row>
    <row r="271" spans="1:7" ht="81.599999999999994" x14ac:dyDescent="0.3">
      <c r="A271" s="107" t="s">
        <v>12976</v>
      </c>
      <c r="B271" s="107" t="s">
        <v>9425</v>
      </c>
      <c r="C271" s="107" t="s">
        <v>365</v>
      </c>
      <c r="D271" s="107" t="s">
        <v>543</v>
      </c>
      <c r="E271" s="108">
        <v>5000000</v>
      </c>
      <c r="F271" s="109"/>
      <c r="G271" s="107" t="s">
        <v>9426</v>
      </c>
    </row>
    <row r="272" spans="1:7" ht="91.8" x14ac:dyDescent="0.3">
      <c r="A272" s="107" t="s">
        <v>12977</v>
      </c>
      <c r="B272" s="107" t="s">
        <v>4707</v>
      </c>
      <c r="C272" s="107" t="s">
        <v>1373</v>
      </c>
      <c r="D272" s="107" t="s">
        <v>1374</v>
      </c>
      <c r="E272" s="108">
        <v>3000000</v>
      </c>
      <c r="F272" s="109"/>
      <c r="G272" s="107" t="s">
        <v>9427</v>
      </c>
    </row>
    <row r="273" spans="1:7" ht="40.799999999999997" x14ac:dyDescent="0.3">
      <c r="A273" s="107" t="s">
        <v>12978</v>
      </c>
      <c r="B273" s="107" t="s">
        <v>5139</v>
      </c>
      <c r="C273" s="107" t="s">
        <v>16</v>
      </c>
      <c r="D273" s="107" t="s">
        <v>495</v>
      </c>
      <c r="E273" s="108">
        <v>5000000</v>
      </c>
      <c r="F273" s="108">
        <v>5000000</v>
      </c>
      <c r="G273" s="107" t="s">
        <v>9428</v>
      </c>
    </row>
    <row r="274" spans="1:7" ht="112.2" x14ac:dyDescent="0.3">
      <c r="A274" s="107" t="s">
        <v>12979</v>
      </c>
      <c r="B274" s="107" t="s">
        <v>9429</v>
      </c>
      <c r="C274" s="107" t="s">
        <v>16</v>
      </c>
      <c r="D274" s="107" t="s">
        <v>17</v>
      </c>
      <c r="E274" s="108">
        <v>1000000</v>
      </c>
      <c r="F274" s="108">
        <v>850000</v>
      </c>
      <c r="G274" s="107" t="s">
        <v>9430</v>
      </c>
    </row>
    <row r="275" spans="1:7" ht="91.8" x14ac:dyDescent="0.3">
      <c r="A275" s="107" t="s">
        <v>12980</v>
      </c>
      <c r="B275" s="107" t="s">
        <v>9431</v>
      </c>
      <c r="C275" s="107" t="s">
        <v>1930</v>
      </c>
      <c r="D275" s="107" t="s">
        <v>1931</v>
      </c>
      <c r="E275" s="108">
        <v>9576043</v>
      </c>
      <c r="F275" s="108">
        <v>2500000</v>
      </c>
      <c r="G275" s="107" t="s">
        <v>9432</v>
      </c>
    </row>
    <row r="276" spans="1:7" ht="61.2" x14ac:dyDescent="0.3">
      <c r="A276" s="107" t="s">
        <v>12981</v>
      </c>
      <c r="B276" s="107" t="s">
        <v>9433</v>
      </c>
      <c r="C276" s="107" t="s">
        <v>1325</v>
      </c>
      <c r="D276" s="107" t="s">
        <v>1348</v>
      </c>
      <c r="E276" s="108">
        <v>1000000</v>
      </c>
      <c r="F276" s="108">
        <v>500000</v>
      </c>
      <c r="G276" s="107" t="s">
        <v>9434</v>
      </c>
    </row>
    <row r="277" spans="1:7" ht="81.599999999999994" x14ac:dyDescent="0.3">
      <c r="A277" s="107" t="s">
        <v>12982</v>
      </c>
      <c r="B277" s="107" t="s">
        <v>9435</v>
      </c>
      <c r="C277" s="107" t="s">
        <v>748</v>
      </c>
      <c r="D277" s="107" t="s">
        <v>2275</v>
      </c>
      <c r="E277" s="108">
        <v>2500000</v>
      </c>
      <c r="F277" s="109"/>
      <c r="G277" s="107" t="s">
        <v>9436</v>
      </c>
    </row>
    <row r="278" spans="1:7" ht="61.2" x14ac:dyDescent="0.3">
      <c r="A278" s="107" t="s">
        <v>12983</v>
      </c>
      <c r="B278" s="107" t="s">
        <v>5139</v>
      </c>
      <c r="C278" s="107" t="s">
        <v>16</v>
      </c>
      <c r="D278" s="107" t="s">
        <v>3487</v>
      </c>
      <c r="E278" s="108">
        <v>4000000</v>
      </c>
      <c r="F278" s="109"/>
      <c r="G278" s="107" t="s">
        <v>9437</v>
      </c>
    </row>
    <row r="279" spans="1:7" ht="51" x14ac:dyDescent="0.3">
      <c r="A279" s="107" t="s">
        <v>12984</v>
      </c>
      <c r="B279" s="107" t="s">
        <v>9438</v>
      </c>
      <c r="C279" s="107" t="s">
        <v>697</v>
      </c>
      <c r="D279" s="107" t="s">
        <v>698</v>
      </c>
      <c r="E279" s="108">
        <v>2000000</v>
      </c>
      <c r="F279" s="109"/>
      <c r="G279" s="107" t="s">
        <v>9439</v>
      </c>
    </row>
    <row r="280" spans="1:7" ht="71.400000000000006" x14ac:dyDescent="0.3">
      <c r="A280" s="107" t="s">
        <v>12985</v>
      </c>
      <c r="B280" s="107" t="s">
        <v>9440</v>
      </c>
      <c r="C280" s="107" t="s">
        <v>1373</v>
      </c>
      <c r="D280" s="107" t="s">
        <v>1374</v>
      </c>
      <c r="E280" s="108">
        <v>500000</v>
      </c>
      <c r="F280" s="109"/>
      <c r="G280" s="107" t="s">
        <v>9441</v>
      </c>
    </row>
    <row r="281" spans="1:7" ht="71.400000000000006" x14ac:dyDescent="0.3">
      <c r="A281" s="107" t="s">
        <v>12986</v>
      </c>
      <c r="B281" s="107" t="s">
        <v>9442</v>
      </c>
      <c r="C281" s="107" t="s">
        <v>697</v>
      </c>
      <c r="D281" s="107" t="s">
        <v>734</v>
      </c>
      <c r="E281" s="108">
        <v>3876755</v>
      </c>
      <c r="F281" s="108">
        <v>3000000</v>
      </c>
      <c r="G281" s="107" t="s">
        <v>9443</v>
      </c>
    </row>
    <row r="282" spans="1:7" ht="102" x14ac:dyDescent="0.3">
      <c r="A282" s="107" t="s">
        <v>12987</v>
      </c>
      <c r="B282" s="107" t="s">
        <v>1002</v>
      </c>
      <c r="C282" s="107" t="s">
        <v>991</v>
      </c>
      <c r="D282" s="107" t="s">
        <v>1002</v>
      </c>
      <c r="E282" s="108">
        <v>2000000</v>
      </c>
      <c r="F282" s="109"/>
      <c r="G282" s="107" t="s">
        <v>9444</v>
      </c>
    </row>
    <row r="283" spans="1:7" ht="71.400000000000006" x14ac:dyDescent="0.3">
      <c r="A283" s="107" t="s">
        <v>12988</v>
      </c>
      <c r="B283" s="107" t="s">
        <v>9445</v>
      </c>
      <c r="C283" s="107" t="s">
        <v>16</v>
      </c>
      <c r="D283" s="107" t="s">
        <v>60</v>
      </c>
      <c r="E283" s="108">
        <v>5000000</v>
      </c>
      <c r="F283" s="109"/>
      <c r="G283" s="107" t="s">
        <v>9446</v>
      </c>
    </row>
    <row r="284" spans="1:7" ht="122.4" x14ac:dyDescent="0.3">
      <c r="A284" s="107" t="s">
        <v>12989</v>
      </c>
      <c r="B284" s="107" t="s">
        <v>9447</v>
      </c>
      <c r="C284" s="107" t="s">
        <v>1373</v>
      </c>
      <c r="D284" s="107" t="s">
        <v>1374</v>
      </c>
      <c r="E284" s="108">
        <v>4250000</v>
      </c>
      <c r="F284" s="108">
        <v>350000</v>
      </c>
      <c r="G284" s="107" t="s">
        <v>9448</v>
      </c>
    </row>
    <row r="285" spans="1:7" ht="91.8" x14ac:dyDescent="0.3">
      <c r="A285" s="107" t="s">
        <v>12990</v>
      </c>
      <c r="B285" s="107" t="s">
        <v>5534</v>
      </c>
      <c r="C285" s="107" t="s">
        <v>636</v>
      </c>
      <c r="D285" s="107" t="s">
        <v>9449</v>
      </c>
      <c r="E285" s="108">
        <v>8000000</v>
      </c>
      <c r="F285" s="109"/>
      <c r="G285" s="107" t="s">
        <v>9450</v>
      </c>
    </row>
    <row r="286" spans="1:7" ht="91.8" x14ac:dyDescent="0.3">
      <c r="A286" s="107" t="s">
        <v>12991</v>
      </c>
      <c r="B286" s="107" t="s">
        <v>8147</v>
      </c>
      <c r="C286" s="107" t="s">
        <v>549</v>
      </c>
      <c r="D286" s="107" t="s">
        <v>2357</v>
      </c>
      <c r="E286" s="108">
        <v>10000000</v>
      </c>
      <c r="F286" s="109"/>
      <c r="G286" s="107" t="s">
        <v>9451</v>
      </c>
    </row>
    <row r="287" spans="1:7" ht="112.2" x14ac:dyDescent="0.3">
      <c r="A287" s="107" t="s">
        <v>12992</v>
      </c>
      <c r="B287" s="107" t="s">
        <v>4916</v>
      </c>
      <c r="C287" s="107" t="s">
        <v>3191</v>
      </c>
      <c r="D287" s="107" t="s">
        <v>4917</v>
      </c>
      <c r="E287" s="108">
        <v>2136308</v>
      </c>
      <c r="F287" s="109"/>
      <c r="G287" s="107" t="s">
        <v>9452</v>
      </c>
    </row>
    <row r="288" spans="1:7" ht="71.400000000000006" x14ac:dyDescent="0.3">
      <c r="A288" s="107" t="s">
        <v>12993</v>
      </c>
      <c r="B288" s="107" t="s">
        <v>8150</v>
      </c>
      <c r="C288" s="107" t="s">
        <v>1248</v>
      </c>
      <c r="D288" s="107" t="s">
        <v>6106</v>
      </c>
      <c r="E288" s="108">
        <v>1500000</v>
      </c>
      <c r="F288" s="108">
        <v>300000</v>
      </c>
      <c r="G288" s="107" t="s">
        <v>9453</v>
      </c>
    </row>
    <row r="289" spans="1:7" ht="61.2" x14ac:dyDescent="0.3">
      <c r="A289" s="107" t="s">
        <v>12994</v>
      </c>
      <c r="B289" s="107" t="s">
        <v>1610</v>
      </c>
      <c r="C289" s="107" t="s">
        <v>1373</v>
      </c>
      <c r="D289" s="107" t="s">
        <v>1374</v>
      </c>
      <c r="E289" s="108">
        <v>1900000</v>
      </c>
      <c r="F289" s="109"/>
      <c r="G289" s="107" t="s">
        <v>9454</v>
      </c>
    </row>
    <row r="290" spans="1:7" ht="51" x14ac:dyDescent="0.3">
      <c r="A290" s="107" t="s">
        <v>12995</v>
      </c>
      <c r="B290" s="107" t="s">
        <v>5139</v>
      </c>
      <c r="C290" s="107" t="s">
        <v>16</v>
      </c>
      <c r="D290" s="107" t="s">
        <v>5209</v>
      </c>
      <c r="E290" s="108">
        <v>3000000</v>
      </c>
      <c r="F290" s="109"/>
      <c r="G290" s="107" t="s">
        <v>9455</v>
      </c>
    </row>
    <row r="291" spans="1:7" ht="71.400000000000006" x14ac:dyDescent="0.3">
      <c r="A291" s="107" t="s">
        <v>12996</v>
      </c>
      <c r="B291" s="107" t="s">
        <v>376</v>
      </c>
      <c r="C291" s="107" t="s">
        <v>365</v>
      </c>
      <c r="D291" s="107" t="s">
        <v>366</v>
      </c>
      <c r="E291" s="108">
        <v>5000000</v>
      </c>
      <c r="F291" s="108">
        <v>2000000</v>
      </c>
      <c r="G291" s="107" t="s">
        <v>9456</v>
      </c>
    </row>
    <row r="292" spans="1:7" ht="51" x14ac:dyDescent="0.3">
      <c r="A292" s="107" t="s">
        <v>12997</v>
      </c>
      <c r="B292" s="107" t="s">
        <v>7195</v>
      </c>
      <c r="C292" s="107" t="s">
        <v>410</v>
      </c>
      <c r="D292" s="107" t="s">
        <v>3739</v>
      </c>
      <c r="E292" s="108">
        <v>2000000</v>
      </c>
      <c r="F292" s="109"/>
      <c r="G292" s="107" t="s">
        <v>9457</v>
      </c>
    </row>
    <row r="293" spans="1:7" ht="112.2" x14ac:dyDescent="0.3">
      <c r="A293" s="107" t="s">
        <v>12998</v>
      </c>
      <c r="B293" s="107" t="s">
        <v>2114</v>
      </c>
      <c r="C293" s="107" t="s">
        <v>16</v>
      </c>
      <c r="D293" s="107" t="s">
        <v>3382</v>
      </c>
      <c r="E293" s="108">
        <v>2573454.5</v>
      </c>
      <c r="F293" s="109"/>
      <c r="G293" s="107" t="s">
        <v>9458</v>
      </c>
    </row>
    <row r="294" spans="1:7" ht="30.6" x14ac:dyDescent="0.3">
      <c r="A294" s="107" t="s">
        <v>12999</v>
      </c>
      <c r="B294" s="107" t="s">
        <v>9459</v>
      </c>
      <c r="C294" s="107" t="s">
        <v>1373</v>
      </c>
      <c r="D294" s="107" t="s">
        <v>1374</v>
      </c>
      <c r="E294" s="108">
        <v>980000</v>
      </c>
      <c r="F294" s="108">
        <v>500000</v>
      </c>
      <c r="G294" s="107" t="s">
        <v>9460</v>
      </c>
    </row>
    <row r="295" spans="1:7" ht="71.400000000000006" x14ac:dyDescent="0.3">
      <c r="A295" s="107" t="s">
        <v>13000</v>
      </c>
      <c r="B295" s="107" t="s">
        <v>9461</v>
      </c>
      <c r="C295" s="107" t="s">
        <v>410</v>
      </c>
      <c r="D295" s="107" t="s">
        <v>5393</v>
      </c>
      <c r="E295" s="108">
        <v>2500000</v>
      </c>
      <c r="F295" s="109"/>
      <c r="G295" s="107" t="s">
        <v>9462</v>
      </c>
    </row>
    <row r="296" spans="1:7" ht="61.2" x14ac:dyDescent="0.3">
      <c r="A296" s="107" t="s">
        <v>13001</v>
      </c>
      <c r="B296" s="107" t="s">
        <v>9463</v>
      </c>
      <c r="C296" s="107" t="s">
        <v>1829</v>
      </c>
      <c r="D296" s="107" t="s">
        <v>9464</v>
      </c>
      <c r="E296" s="108">
        <v>1500000</v>
      </c>
      <c r="F296" s="109"/>
      <c r="G296" s="107" t="s">
        <v>9465</v>
      </c>
    </row>
    <row r="297" spans="1:7" ht="71.400000000000006" x14ac:dyDescent="0.3">
      <c r="A297" s="107" t="s">
        <v>13002</v>
      </c>
      <c r="B297" s="107" t="s">
        <v>2534</v>
      </c>
      <c r="C297" s="107" t="s">
        <v>829</v>
      </c>
      <c r="D297" s="107" t="s">
        <v>830</v>
      </c>
      <c r="E297" s="108">
        <v>4000000</v>
      </c>
      <c r="F297" s="108">
        <v>1500000</v>
      </c>
      <c r="G297" s="107" t="s">
        <v>9466</v>
      </c>
    </row>
    <row r="298" spans="1:7" ht="81.599999999999994" x14ac:dyDescent="0.3">
      <c r="A298" s="107" t="s">
        <v>13003</v>
      </c>
      <c r="B298" s="107" t="s">
        <v>8389</v>
      </c>
      <c r="C298" s="107" t="s">
        <v>1373</v>
      </c>
      <c r="D298" s="107" t="s">
        <v>1374</v>
      </c>
      <c r="E298" s="108">
        <v>4000000</v>
      </c>
      <c r="F298" s="108">
        <v>200000</v>
      </c>
      <c r="G298" s="107" t="s">
        <v>9467</v>
      </c>
    </row>
    <row r="299" spans="1:7" ht="102" x14ac:dyDescent="0.3">
      <c r="A299" s="107" t="s">
        <v>13004</v>
      </c>
      <c r="B299" s="107" t="s">
        <v>9468</v>
      </c>
      <c r="C299" s="107" t="s">
        <v>410</v>
      </c>
      <c r="D299" s="107" t="s">
        <v>5393</v>
      </c>
      <c r="E299" s="108">
        <v>2000000</v>
      </c>
      <c r="F299" s="109"/>
      <c r="G299" s="107" t="s">
        <v>9469</v>
      </c>
    </row>
    <row r="300" spans="1:7" ht="102" x14ac:dyDescent="0.3">
      <c r="A300" s="107" t="s">
        <v>13005</v>
      </c>
      <c r="B300" s="107" t="s">
        <v>7800</v>
      </c>
      <c r="C300" s="107" t="s">
        <v>991</v>
      </c>
      <c r="D300" s="107" t="s">
        <v>5880</v>
      </c>
      <c r="E300" s="108">
        <v>1500000</v>
      </c>
      <c r="F300" s="109"/>
      <c r="G300" s="107" t="s">
        <v>9470</v>
      </c>
    </row>
    <row r="301" spans="1:7" ht="61.2" x14ac:dyDescent="0.3">
      <c r="A301" s="107" t="s">
        <v>13006</v>
      </c>
      <c r="B301" s="107" t="s">
        <v>9471</v>
      </c>
      <c r="C301" s="107" t="s">
        <v>1829</v>
      </c>
      <c r="D301" s="107" t="s">
        <v>1870</v>
      </c>
      <c r="E301" s="108">
        <v>2000000</v>
      </c>
      <c r="F301" s="108">
        <v>1000000</v>
      </c>
      <c r="G301" s="107" t="s">
        <v>9472</v>
      </c>
    </row>
    <row r="302" spans="1:7" ht="81.599999999999994" x14ac:dyDescent="0.3">
      <c r="A302" s="107" t="s">
        <v>13007</v>
      </c>
      <c r="B302" s="107" t="s">
        <v>9473</v>
      </c>
      <c r="C302" s="107" t="s">
        <v>16</v>
      </c>
      <c r="D302" s="107" t="s">
        <v>220</v>
      </c>
      <c r="E302" s="108">
        <v>5000000</v>
      </c>
      <c r="F302" s="109"/>
      <c r="G302" s="107" t="s">
        <v>9474</v>
      </c>
    </row>
    <row r="303" spans="1:7" ht="102" x14ac:dyDescent="0.3">
      <c r="A303" s="107" t="s">
        <v>13008</v>
      </c>
      <c r="B303" s="107" t="s">
        <v>9475</v>
      </c>
      <c r="C303" s="107" t="s">
        <v>1248</v>
      </c>
      <c r="D303" s="107" t="s">
        <v>8198</v>
      </c>
      <c r="E303" s="108">
        <v>3000000</v>
      </c>
      <c r="F303" s="109"/>
      <c r="G303" s="107" t="s">
        <v>9476</v>
      </c>
    </row>
    <row r="304" spans="1:7" ht="71.400000000000006" x14ac:dyDescent="0.3">
      <c r="A304" s="107" t="s">
        <v>13009</v>
      </c>
      <c r="B304" s="107" t="s">
        <v>36</v>
      </c>
      <c r="C304" s="107" t="s">
        <v>16</v>
      </c>
      <c r="D304" s="107" t="s">
        <v>17</v>
      </c>
      <c r="E304" s="108">
        <v>3000000</v>
      </c>
      <c r="F304" s="109"/>
      <c r="G304" s="107" t="s">
        <v>9477</v>
      </c>
    </row>
    <row r="305" spans="1:7" ht="51" x14ac:dyDescent="0.3">
      <c r="A305" s="107" t="s">
        <v>13010</v>
      </c>
      <c r="B305" s="107" t="s">
        <v>7278</v>
      </c>
      <c r="C305" s="107" t="s">
        <v>459</v>
      </c>
      <c r="D305" s="107" t="s">
        <v>472</v>
      </c>
      <c r="E305" s="108">
        <v>5000000</v>
      </c>
      <c r="F305" s="108">
        <v>1450000</v>
      </c>
      <c r="G305" s="107" t="s">
        <v>9478</v>
      </c>
    </row>
    <row r="306" spans="1:7" ht="91.8" x14ac:dyDescent="0.3">
      <c r="A306" s="107" t="s">
        <v>13011</v>
      </c>
      <c r="B306" s="107" t="s">
        <v>9479</v>
      </c>
      <c r="C306" s="107" t="s">
        <v>1373</v>
      </c>
      <c r="D306" s="107" t="s">
        <v>1374</v>
      </c>
      <c r="E306" s="108">
        <v>990388</v>
      </c>
      <c r="F306" s="108">
        <v>990388</v>
      </c>
      <c r="G306" s="107" t="s">
        <v>9480</v>
      </c>
    </row>
    <row r="307" spans="1:7" ht="51" x14ac:dyDescent="0.3">
      <c r="A307" s="107" t="s">
        <v>13012</v>
      </c>
      <c r="B307" s="107" t="s">
        <v>9481</v>
      </c>
      <c r="C307" s="107" t="s">
        <v>1086</v>
      </c>
      <c r="D307" s="107" t="s">
        <v>5937</v>
      </c>
      <c r="E307" s="108">
        <v>750000</v>
      </c>
      <c r="F307" s="108">
        <v>750000</v>
      </c>
      <c r="G307" s="107" t="s">
        <v>9482</v>
      </c>
    </row>
    <row r="308" spans="1:7" ht="122.4" x14ac:dyDescent="0.3">
      <c r="A308" s="107" t="s">
        <v>13013</v>
      </c>
      <c r="B308" s="107" t="s">
        <v>9483</v>
      </c>
      <c r="C308" s="107" t="s">
        <v>1086</v>
      </c>
      <c r="D308" s="107" t="s">
        <v>1097</v>
      </c>
      <c r="E308" s="108">
        <v>1500000</v>
      </c>
      <c r="F308" s="109"/>
      <c r="G308" s="107" t="s">
        <v>9484</v>
      </c>
    </row>
    <row r="309" spans="1:7" ht="61.2" x14ac:dyDescent="0.3">
      <c r="A309" s="107" t="s">
        <v>13014</v>
      </c>
      <c r="B309" s="107" t="s">
        <v>9485</v>
      </c>
      <c r="C309" s="107" t="s">
        <v>1075</v>
      </c>
      <c r="D309" s="107" t="s">
        <v>7924</v>
      </c>
      <c r="E309" s="108">
        <v>1500000</v>
      </c>
      <c r="F309" s="108">
        <v>1500000</v>
      </c>
      <c r="G309" s="107" t="s">
        <v>9486</v>
      </c>
    </row>
    <row r="310" spans="1:7" ht="40.799999999999997" x14ac:dyDescent="0.3">
      <c r="A310" s="107" t="s">
        <v>13015</v>
      </c>
      <c r="B310" s="107" t="s">
        <v>7746</v>
      </c>
      <c r="C310" s="107" t="s">
        <v>927</v>
      </c>
      <c r="D310" s="107" t="s">
        <v>7747</v>
      </c>
      <c r="E310" s="108">
        <v>1000000</v>
      </c>
      <c r="F310" s="109"/>
      <c r="G310" s="107" t="s">
        <v>9487</v>
      </c>
    </row>
    <row r="311" spans="1:7" ht="71.400000000000006" x14ac:dyDescent="0.3">
      <c r="A311" s="107" t="s">
        <v>13016</v>
      </c>
      <c r="B311" s="107" t="s">
        <v>9488</v>
      </c>
      <c r="C311" s="107" t="s">
        <v>1829</v>
      </c>
      <c r="D311" s="107" t="s">
        <v>5151</v>
      </c>
      <c r="E311" s="108">
        <v>1885000</v>
      </c>
      <c r="F311" s="109"/>
      <c r="G311" s="107" t="s">
        <v>9489</v>
      </c>
    </row>
    <row r="312" spans="1:7" ht="61.2" x14ac:dyDescent="0.3">
      <c r="A312" s="107" t="s">
        <v>13017</v>
      </c>
      <c r="B312" s="107" t="s">
        <v>9490</v>
      </c>
      <c r="C312" s="107" t="s">
        <v>365</v>
      </c>
      <c r="D312" s="107" t="s">
        <v>366</v>
      </c>
      <c r="E312" s="108">
        <v>6000000</v>
      </c>
      <c r="F312" s="108">
        <v>5000000</v>
      </c>
      <c r="G312" s="107" t="s">
        <v>9491</v>
      </c>
    </row>
    <row r="313" spans="1:7" ht="112.2" x14ac:dyDescent="0.3">
      <c r="A313" s="107" t="s">
        <v>13018</v>
      </c>
      <c r="B313" s="107" t="s">
        <v>9492</v>
      </c>
      <c r="C313" s="107" t="s">
        <v>1373</v>
      </c>
      <c r="D313" s="107" t="s">
        <v>1374</v>
      </c>
      <c r="E313" s="108">
        <v>600000</v>
      </c>
      <c r="F313" s="109"/>
      <c r="G313" s="107" t="s">
        <v>9493</v>
      </c>
    </row>
    <row r="314" spans="1:7" ht="40.799999999999997" x14ac:dyDescent="0.3">
      <c r="A314" s="107" t="s">
        <v>13019</v>
      </c>
      <c r="B314" s="107" t="s">
        <v>9494</v>
      </c>
      <c r="C314" s="107" t="s">
        <v>1075</v>
      </c>
      <c r="D314" s="107" t="s">
        <v>2716</v>
      </c>
      <c r="E314" s="108">
        <v>1250000</v>
      </c>
      <c r="F314" s="109"/>
      <c r="G314" s="107" t="s">
        <v>9495</v>
      </c>
    </row>
    <row r="315" spans="1:7" ht="61.2" x14ac:dyDescent="0.3">
      <c r="A315" s="107" t="s">
        <v>13020</v>
      </c>
      <c r="B315" s="107" t="s">
        <v>9496</v>
      </c>
      <c r="C315" s="107" t="s">
        <v>672</v>
      </c>
      <c r="D315" s="107" t="s">
        <v>7438</v>
      </c>
      <c r="E315" s="108">
        <v>2000000</v>
      </c>
      <c r="F315" s="108">
        <v>2000000</v>
      </c>
      <c r="G315" s="107" t="s">
        <v>9497</v>
      </c>
    </row>
    <row r="316" spans="1:7" ht="112.2" x14ac:dyDescent="0.3">
      <c r="A316" s="107" t="s">
        <v>13021</v>
      </c>
      <c r="B316" s="107" t="s">
        <v>36</v>
      </c>
      <c r="C316" s="107" t="s">
        <v>1882</v>
      </c>
      <c r="D316" s="107" t="s">
        <v>1894</v>
      </c>
      <c r="E316" s="108">
        <v>10000000</v>
      </c>
      <c r="F316" s="108">
        <v>3000000</v>
      </c>
      <c r="G316" s="107" t="s">
        <v>9498</v>
      </c>
    </row>
    <row r="317" spans="1:7" ht="20.399999999999999" x14ac:dyDescent="0.3">
      <c r="A317" s="107" t="s">
        <v>13022</v>
      </c>
      <c r="B317" s="107" t="s">
        <v>7728</v>
      </c>
      <c r="C317" s="107" t="s">
        <v>927</v>
      </c>
      <c r="D317" s="107" t="s">
        <v>933</v>
      </c>
      <c r="E317" s="108">
        <v>500000</v>
      </c>
      <c r="F317" s="109"/>
      <c r="G317" s="107" t="s">
        <v>9499</v>
      </c>
    </row>
    <row r="318" spans="1:7" ht="91.8" x14ac:dyDescent="0.3">
      <c r="A318" s="107" t="s">
        <v>13023</v>
      </c>
      <c r="B318" s="107" t="s">
        <v>9500</v>
      </c>
      <c r="C318" s="107" t="s">
        <v>16</v>
      </c>
      <c r="D318" s="107" t="s">
        <v>17</v>
      </c>
      <c r="E318" s="108">
        <v>5000000</v>
      </c>
      <c r="F318" s="109"/>
      <c r="G318" s="107" t="s">
        <v>9501</v>
      </c>
    </row>
    <row r="319" spans="1:7" ht="81.599999999999994" x14ac:dyDescent="0.3">
      <c r="A319" s="107" t="s">
        <v>13024</v>
      </c>
      <c r="B319" s="107" t="s">
        <v>8804</v>
      </c>
      <c r="C319" s="107" t="s">
        <v>3191</v>
      </c>
      <c r="D319" s="107" t="s">
        <v>4917</v>
      </c>
      <c r="E319" s="108">
        <v>1000000</v>
      </c>
      <c r="F319" s="109"/>
      <c r="G319" s="107" t="s">
        <v>9502</v>
      </c>
    </row>
    <row r="320" spans="1:7" ht="102" x14ac:dyDescent="0.3">
      <c r="A320" s="107" t="s">
        <v>13025</v>
      </c>
      <c r="B320" s="107" t="s">
        <v>9503</v>
      </c>
      <c r="C320" s="107" t="s">
        <v>410</v>
      </c>
      <c r="D320" s="107" t="s">
        <v>5857</v>
      </c>
      <c r="E320" s="108">
        <v>2425000</v>
      </c>
      <c r="F320" s="109"/>
      <c r="G320" s="107" t="s">
        <v>9504</v>
      </c>
    </row>
    <row r="321" spans="1:7" ht="102" x14ac:dyDescent="0.3">
      <c r="A321" s="107" t="s">
        <v>13026</v>
      </c>
      <c r="B321" s="107" t="s">
        <v>4439</v>
      </c>
      <c r="C321" s="107" t="s">
        <v>1373</v>
      </c>
      <c r="D321" s="107" t="s">
        <v>1374</v>
      </c>
      <c r="E321" s="108">
        <v>5000000</v>
      </c>
      <c r="F321" s="108">
        <v>500000</v>
      </c>
      <c r="G321" s="107" t="s">
        <v>9505</v>
      </c>
    </row>
    <row r="322" spans="1:7" ht="71.400000000000006" x14ac:dyDescent="0.3">
      <c r="A322" s="107" t="s">
        <v>13027</v>
      </c>
      <c r="B322" s="107" t="s">
        <v>6529</v>
      </c>
      <c r="C322" s="107" t="s">
        <v>1373</v>
      </c>
      <c r="D322" s="107" t="s">
        <v>1374</v>
      </c>
      <c r="E322" s="108">
        <v>2000000</v>
      </c>
      <c r="F322" s="109"/>
      <c r="G322" s="107" t="s">
        <v>9506</v>
      </c>
    </row>
    <row r="323" spans="1:7" ht="112.2" x14ac:dyDescent="0.3">
      <c r="A323" s="107" t="s">
        <v>13028</v>
      </c>
      <c r="B323" s="107" t="s">
        <v>9507</v>
      </c>
      <c r="C323" s="107" t="s">
        <v>4871</v>
      </c>
      <c r="D323" s="107" t="s">
        <v>9508</v>
      </c>
      <c r="E323" s="108">
        <v>5000000</v>
      </c>
      <c r="F323" s="108">
        <v>3500000</v>
      </c>
      <c r="G323" s="107" t="s">
        <v>9509</v>
      </c>
    </row>
    <row r="324" spans="1:7" ht="122.4" x14ac:dyDescent="0.3">
      <c r="A324" s="107" t="s">
        <v>13029</v>
      </c>
      <c r="B324" s="107" t="s">
        <v>9510</v>
      </c>
      <c r="C324" s="107" t="s">
        <v>365</v>
      </c>
      <c r="D324" s="107" t="s">
        <v>366</v>
      </c>
      <c r="E324" s="108">
        <v>4000000</v>
      </c>
      <c r="F324" s="108">
        <v>1000000</v>
      </c>
      <c r="G324" s="107" t="s">
        <v>9511</v>
      </c>
    </row>
    <row r="325" spans="1:7" ht="112.2" x14ac:dyDescent="0.3">
      <c r="A325" s="107" t="s">
        <v>13030</v>
      </c>
      <c r="B325" s="107" t="s">
        <v>7743</v>
      </c>
      <c r="C325" s="107" t="s">
        <v>927</v>
      </c>
      <c r="D325" s="107" t="s">
        <v>933</v>
      </c>
      <c r="E325" s="108">
        <v>3000000</v>
      </c>
      <c r="F325" s="109"/>
      <c r="G325" s="107" t="s">
        <v>9512</v>
      </c>
    </row>
    <row r="326" spans="1:7" ht="112.2" x14ac:dyDescent="0.3">
      <c r="A326" s="107" t="s">
        <v>13031</v>
      </c>
      <c r="B326" s="107" t="s">
        <v>9513</v>
      </c>
      <c r="C326" s="107" t="s">
        <v>672</v>
      </c>
      <c r="D326" s="107" t="s">
        <v>7426</v>
      </c>
      <c r="E326" s="108">
        <v>1230000</v>
      </c>
      <c r="F326" s="109"/>
      <c r="G326" s="107" t="s">
        <v>9514</v>
      </c>
    </row>
    <row r="327" spans="1:7" ht="81.599999999999994" x14ac:dyDescent="0.3">
      <c r="A327" s="107" t="s">
        <v>13032</v>
      </c>
      <c r="B327" s="107" t="s">
        <v>9515</v>
      </c>
      <c r="C327" s="107" t="s">
        <v>697</v>
      </c>
      <c r="D327" s="107" t="s">
        <v>698</v>
      </c>
      <c r="E327" s="108">
        <v>1480943</v>
      </c>
      <c r="F327" s="109"/>
      <c r="G327" s="107" t="s">
        <v>9516</v>
      </c>
    </row>
    <row r="328" spans="1:7" ht="91.8" x14ac:dyDescent="0.3">
      <c r="A328" s="107" t="s">
        <v>13033</v>
      </c>
      <c r="B328" s="107" t="s">
        <v>9517</v>
      </c>
      <c r="C328" s="107" t="s">
        <v>16</v>
      </c>
      <c r="D328" s="107" t="s">
        <v>17</v>
      </c>
      <c r="E328" s="108">
        <v>2000000</v>
      </c>
      <c r="F328" s="109"/>
      <c r="G328" s="107" t="s">
        <v>9518</v>
      </c>
    </row>
    <row r="329" spans="1:7" ht="51" x14ac:dyDescent="0.3">
      <c r="A329" s="107" t="s">
        <v>13034</v>
      </c>
      <c r="B329" s="107" t="s">
        <v>9519</v>
      </c>
      <c r="C329" s="107" t="s">
        <v>991</v>
      </c>
      <c r="D329" s="107" t="s">
        <v>7817</v>
      </c>
      <c r="E329" s="108">
        <v>1100000</v>
      </c>
      <c r="F329" s="108">
        <v>1100000</v>
      </c>
      <c r="G329" s="107" t="s">
        <v>9520</v>
      </c>
    </row>
    <row r="330" spans="1:7" ht="102" x14ac:dyDescent="0.3">
      <c r="A330" s="107" t="s">
        <v>13035</v>
      </c>
      <c r="B330" s="107" t="s">
        <v>7425</v>
      </c>
      <c r="C330" s="107" t="s">
        <v>672</v>
      </c>
      <c r="D330" s="107" t="s">
        <v>7426</v>
      </c>
      <c r="E330" s="108">
        <v>1775603</v>
      </c>
      <c r="F330" s="109"/>
      <c r="G330" s="107" t="s">
        <v>9521</v>
      </c>
    </row>
    <row r="331" spans="1:7" ht="122.4" x14ac:dyDescent="0.3">
      <c r="A331" s="107" t="s">
        <v>13036</v>
      </c>
      <c r="B331" s="107" t="s">
        <v>9522</v>
      </c>
      <c r="C331" s="107" t="s">
        <v>1086</v>
      </c>
      <c r="D331" s="107" t="s">
        <v>9523</v>
      </c>
      <c r="E331" s="108">
        <v>2975500</v>
      </c>
      <c r="F331" s="108">
        <v>500000</v>
      </c>
      <c r="G331" s="107" t="s">
        <v>9524</v>
      </c>
    </row>
    <row r="332" spans="1:7" ht="61.2" x14ac:dyDescent="0.3">
      <c r="A332" s="107" t="s">
        <v>13037</v>
      </c>
      <c r="B332" s="107" t="s">
        <v>8265</v>
      </c>
      <c r="C332" s="107" t="s">
        <v>1325</v>
      </c>
      <c r="D332" s="107" t="s">
        <v>1348</v>
      </c>
      <c r="E332" s="108">
        <v>1400000</v>
      </c>
      <c r="F332" s="108">
        <v>1400000</v>
      </c>
      <c r="G332" s="107" t="s">
        <v>9525</v>
      </c>
    </row>
    <row r="333" spans="1:7" ht="91.8" x14ac:dyDescent="0.3">
      <c r="A333" s="107" t="s">
        <v>13038</v>
      </c>
      <c r="B333" s="107" t="s">
        <v>9526</v>
      </c>
      <c r="C333" s="107" t="s">
        <v>1373</v>
      </c>
      <c r="D333" s="107" t="s">
        <v>1374</v>
      </c>
      <c r="E333" s="108">
        <v>1250000</v>
      </c>
      <c r="F333" s="108">
        <v>800000</v>
      </c>
      <c r="G333" s="107" t="s">
        <v>9527</v>
      </c>
    </row>
    <row r="334" spans="1:7" ht="71.400000000000006" x14ac:dyDescent="0.3">
      <c r="A334" s="107" t="s">
        <v>13039</v>
      </c>
      <c r="B334" s="107" t="s">
        <v>9528</v>
      </c>
      <c r="C334" s="107" t="s">
        <v>672</v>
      </c>
      <c r="D334" s="107" t="s">
        <v>7438</v>
      </c>
      <c r="E334" s="108">
        <v>3021623</v>
      </c>
      <c r="F334" s="109"/>
      <c r="G334" s="107" t="s">
        <v>9529</v>
      </c>
    </row>
    <row r="335" spans="1:7" ht="71.400000000000006" x14ac:dyDescent="0.3">
      <c r="A335" s="107" t="s">
        <v>13040</v>
      </c>
      <c r="B335" s="107" t="s">
        <v>9528</v>
      </c>
      <c r="C335" s="107" t="s">
        <v>697</v>
      </c>
      <c r="D335" s="107" t="s">
        <v>7467</v>
      </c>
      <c r="E335" s="108">
        <v>4224449</v>
      </c>
      <c r="F335" s="109"/>
      <c r="G335" s="107" t="s">
        <v>9530</v>
      </c>
    </row>
    <row r="336" spans="1:7" ht="81.599999999999994" x14ac:dyDescent="0.3">
      <c r="A336" s="107" t="s">
        <v>13041</v>
      </c>
      <c r="B336" s="107" t="s">
        <v>9531</v>
      </c>
      <c r="C336" s="107" t="s">
        <v>1373</v>
      </c>
      <c r="D336" s="107" t="s">
        <v>1374</v>
      </c>
      <c r="E336" s="108">
        <v>25000000</v>
      </c>
      <c r="F336" s="108">
        <v>600000</v>
      </c>
      <c r="G336" s="107" t="s">
        <v>9532</v>
      </c>
    </row>
    <row r="337" spans="1:7" ht="61.2" x14ac:dyDescent="0.3">
      <c r="A337" s="107" t="s">
        <v>13042</v>
      </c>
      <c r="B337" s="107" t="s">
        <v>9533</v>
      </c>
      <c r="C337" s="107" t="s">
        <v>1930</v>
      </c>
      <c r="D337" s="107" t="s">
        <v>887</v>
      </c>
      <c r="E337" s="108">
        <v>1383041</v>
      </c>
      <c r="F337" s="108">
        <v>1300505</v>
      </c>
      <c r="G337" s="107" t="s">
        <v>9534</v>
      </c>
    </row>
    <row r="338" spans="1:7" ht="81.599999999999994" x14ac:dyDescent="0.3">
      <c r="A338" s="107" t="s">
        <v>13043</v>
      </c>
      <c r="B338" s="107" t="s">
        <v>2940</v>
      </c>
      <c r="C338" s="107" t="s">
        <v>1373</v>
      </c>
      <c r="D338" s="107" t="s">
        <v>1374</v>
      </c>
      <c r="E338" s="108">
        <v>4000000</v>
      </c>
      <c r="F338" s="109"/>
      <c r="G338" s="107" t="s">
        <v>9535</v>
      </c>
    </row>
    <row r="339" spans="1:7" ht="102" x14ac:dyDescent="0.3">
      <c r="A339" s="107" t="s">
        <v>13044</v>
      </c>
      <c r="B339" s="107" t="s">
        <v>9536</v>
      </c>
      <c r="C339" s="107" t="s">
        <v>1055</v>
      </c>
      <c r="D339" s="107" t="s">
        <v>1060</v>
      </c>
      <c r="E339" s="108">
        <v>5192500</v>
      </c>
      <c r="F339" s="108">
        <v>250000</v>
      </c>
      <c r="G339" s="107" t="s">
        <v>9537</v>
      </c>
    </row>
    <row r="340" spans="1:7" ht="91.8" x14ac:dyDescent="0.3">
      <c r="A340" s="107" t="s">
        <v>13045</v>
      </c>
      <c r="B340" s="107" t="s">
        <v>9538</v>
      </c>
      <c r="C340" s="107" t="s">
        <v>410</v>
      </c>
      <c r="D340" s="107" t="s">
        <v>429</v>
      </c>
      <c r="E340" s="108">
        <v>5332976</v>
      </c>
      <c r="F340" s="109"/>
      <c r="G340" s="107" t="s">
        <v>9539</v>
      </c>
    </row>
    <row r="341" spans="1:7" ht="122.4" x14ac:dyDescent="0.3">
      <c r="A341" s="107" t="s">
        <v>13046</v>
      </c>
      <c r="B341" s="107" t="s">
        <v>1069</v>
      </c>
      <c r="C341" s="107" t="s">
        <v>1055</v>
      </c>
      <c r="D341" s="107" t="s">
        <v>1070</v>
      </c>
      <c r="E341" s="108">
        <v>10032609</v>
      </c>
      <c r="F341" s="109"/>
      <c r="G341" s="107" t="s">
        <v>9540</v>
      </c>
    </row>
    <row r="342" spans="1:7" ht="102" x14ac:dyDescent="0.3">
      <c r="A342" s="107" t="s">
        <v>13047</v>
      </c>
      <c r="B342" s="107" t="s">
        <v>9541</v>
      </c>
      <c r="C342" s="107" t="s">
        <v>16</v>
      </c>
      <c r="D342" s="107" t="s">
        <v>146</v>
      </c>
      <c r="E342" s="108">
        <v>1000000</v>
      </c>
      <c r="F342" s="108">
        <v>1000000</v>
      </c>
      <c r="G342" s="107" t="s">
        <v>9542</v>
      </c>
    </row>
    <row r="343" spans="1:7" ht="40.799999999999997" x14ac:dyDescent="0.3">
      <c r="A343" s="107" t="s">
        <v>13048</v>
      </c>
      <c r="B343" s="107" t="s">
        <v>9543</v>
      </c>
      <c r="C343" s="107" t="s">
        <v>549</v>
      </c>
      <c r="D343" s="107" t="s">
        <v>620</v>
      </c>
      <c r="E343" s="108">
        <v>4000000</v>
      </c>
      <c r="F343" s="108">
        <v>1700000</v>
      </c>
      <c r="G343" s="107" t="s">
        <v>9544</v>
      </c>
    </row>
    <row r="344" spans="1:7" ht="122.4" x14ac:dyDescent="0.3">
      <c r="A344" s="107" t="s">
        <v>13049</v>
      </c>
      <c r="B344" s="107" t="s">
        <v>1638</v>
      </c>
      <c r="C344" s="107" t="s">
        <v>1373</v>
      </c>
      <c r="D344" s="107" t="s">
        <v>1374</v>
      </c>
      <c r="E344" s="108">
        <v>11500000</v>
      </c>
      <c r="F344" s="108">
        <v>4000000</v>
      </c>
      <c r="G344" s="107" t="s">
        <v>9545</v>
      </c>
    </row>
    <row r="345" spans="1:7" ht="40.799999999999997" x14ac:dyDescent="0.3">
      <c r="A345" s="107" t="s">
        <v>13050</v>
      </c>
      <c r="B345" s="107" t="s">
        <v>9546</v>
      </c>
      <c r="C345" s="107" t="s">
        <v>16</v>
      </c>
      <c r="D345" s="107" t="s">
        <v>17</v>
      </c>
      <c r="E345" s="108">
        <v>3500000</v>
      </c>
      <c r="F345" s="109"/>
      <c r="G345" s="107" t="s">
        <v>9547</v>
      </c>
    </row>
    <row r="346" spans="1:7" ht="51" x14ac:dyDescent="0.3">
      <c r="A346" s="107" t="s">
        <v>13051</v>
      </c>
      <c r="B346" s="107" t="s">
        <v>7687</v>
      </c>
      <c r="C346" s="107" t="s">
        <v>927</v>
      </c>
      <c r="D346" s="107" t="s">
        <v>2618</v>
      </c>
      <c r="E346" s="108">
        <v>1000000</v>
      </c>
      <c r="F346" s="108">
        <v>1000000</v>
      </c>
      <c r="G346" s="107" t="s">
        <v>9548</v>
      </c>
    </row>
    <row r="347" spans="1:7" ht="122.4" x14ac:dyDescent="0.3">
      <c r="A347" s="107" t="s">
        <v>13052</v>
      </c>
      <c r="B347" s="107" t="s">
        <v>6438</v>
      </c>
      <c r="C347" s="107" t="s">
        <v>1373</v>
      </c>
      <c r="D347" s="107" t="s">
        <v>1374</v>
      </c>
      <c r="E347" s="108">
        <v>7500000</v>
      </c>
      <c r="F347" s="108">
        <v>500000</v>
      </c>
      <c r="G347" s="107" t="s">
        <v>9549</v>
      </c>
    </row>
    <row r="348" spans="1:7" ht="102" x14ac:dyDescent="0.3">
      <c r="A348" s="107" t="s">
        <v>13053</v>
      </c>
      <c r="B348" s="107" t="s">
        <v>5512</v>
      </c>
      <c r="C348" s="107" t="s">
        <v>1248</v>
      </c>
      <c r="D348" s="107" t="s">
        <v>8157</v>
      </c>
      <c r="E348" s="108">
        <v>4000000</v>
      </c>
      <c r="F348" s="109"/>
      <c r="G348" s="107" t="s">
        <v>9550</v>
      </c>
    </row>
    <row r="349" spans="1:7" ht="71.400000000000006" x14ac:dyDescent="0.3">
      <c r="A349" s="107" t="s">
        <v>13054</v>
      </c>
      <c r="B349" s="107" t="s">
        <v>9551</v>
      </c>
      <c r="C349" s="107" t="s">
        <v>2174</v>
      </c>
      <c r="D349" s="107" t="s">
        <v>7070</v>
      </c>
      <c r="E349" s="108">
        <v>1000000</v>
      </c>
      <c r="F349" s="108">
        <v>1000000</v>
      </c>
      <c r="G349" s="107" t="s">
        <v>9552</v>
      </c>
    </row>
    <row r="350" spans="1:7" ht="81.599999999999994" x14ac:dyDescent="0.3">
      <c r="A350" s="107" t="s">
        <v>13055</v>
      </c>
      <c r="B350" s="107" t="s">
        <v>5512</v>
      </c>
      <c r="C350" s="107" t="s">
        <v>549</v>
      </c>
      <c r="D350" s="107" t="s">
        <v>556</v>
      </c>
      <c r="E350" s="108">
        <v>4000000</v>
      </c>
      <c r="F350" s="109"/>
      <c r="G350" s="107" t="s">
        <v>9553</v>
      </c>
    </row>
    <row r="351" spans="1:7" ht="61.2" x14ac:dyDescent="0.3">
      <c r="A351" s="107" t="s">
        <v>13056</v>
      </c>
      <c r="B351" s="107" t="s">
        <v>9554</v>
      </c>
      <c r="C351" s="107" t="s">
        <v>16</v>
      </c>
      <c r="D351" s="107" t="s">
        <v>17</v>
      </c>
      <c r="E351" s="108">
        <v>5000000</v>
      </c>
      <c r="F351" s="108">
        <v>500000</v>
      </c>
      <c r="G351" s="107" t="s">
        <v>9555</v>
      </c>
    </row>
    <row r="352" spans="1:7" ht="132.6" x14ac:dyDescent="0.3">
      <c r="A352" s="107" t="s">
        <v>13057</v>
      </c>
      <c r="B352" s="107" t="s">
        <v>9556</v>
      </c>
      <c r="C352" s="107" t="s">
        <v>697</v>
      </c>
      <c r="D352" s="107" t="s">
        <v>9556</v>
      </c>
      <c r="E352" s="108">
        <v>1500000</v>
      </c>
      <c r="F352" s="109"/>
      <c r="G352" s="107" t="s">
        <v>9557</v>
      </c>
    </row>
    <row r="353" spans="1:7" ht="51" x14ac:dyDescent="0.3">
      <c r="A353" s="107" t="s">
        <v>13058</v>
      </c>
      <c r="B353" s="107" t="s">
        <v>9558</v>
      </c>
      <c r="C353" s="107" t="s">
        <v>1086</v>
      </c>
      <c r="D353" s="107" t="s">
        <v>2754</v>
      </c>
      <c r="E353" s="108">
        <v>2867944</v>
      </c>
      <c r="F353" s="109"/>
      <c r="G353" s="107" t="s">
        <v>9559</v>
      </c>
    </row>
    <row r="354" spans="1:7" ht="81.599999999999994" x14ac:dyDescent="0.3">
      <c r="A354" s="107" t="s">
        <v>13059</v>
      </c>
      <c r="B354" s="107" t="s">
        <v>9560</v>
      </c>
      <c r="C354" s="107" t="s">
        <v>1373</v>
      </c>
      <c r="D354" s="107" t="s">
        <v>1374</v>
      </c>
      <c r="E354" s="108">
        <v>5000000</v>
      </c>
      <c r="F354" s="108">
        <v>3000000</v>
      </c>
      <c r="G354" s="107" t="s">
        <v>9561</v>
      </c>
    </row>
    <row r="355" spans="1:7" ht="81.599999999999994" x14ac:dyDescent="0.3">
      <c r="A355" s="107" t="s">
        <v>13060</v>
      </c>
      <c r="B355" s="107" t="s">
        <v>8047</v>
      </c>
      <c r="C355" s="107" t="s">
        <v>1157</v>
      </c>
      <c r="D355" s="107" t="s">
        <v>1158</v>
      </c>
      <c r="E355" s="108">
        <v>3400000</v>
      </c>
      <c r="F355" s="109"/>
      <c r="G355" s="107" t="s">
        <v>9562</v>
      </c>
    </row>
    <row r="356" spans="1:7" ht="81.599999999999994" x14ac:dyDescent="0.3">
      <c r="A356" s="107" t="s">
        <v>13061</v>
      </c>
      <c r="B356" s="107" t="s">
        <v>9563</v>
      </c>
      <c r="C356" s="107" t="s">
        <v>488</v>
      </c>
      <c r="D356" s="107" t="s">
        <v>501</v>
      </c>
      <c r="E356" s="108">
        <v>500000</v>
      </c>
      <c r="F356" s="108">
        <v>500000</v>
      </c>
      <c r="G356" s="107" t="s">
        <v>9564</v>
      </c>
    </row>
    <row r="357" spans="1:7" ht="51" x14ac:dyDescent="0.3">
      <c r="A357" s="107" t="s">
        <v>13062</v>
      </c>
      <c r="B357" s="107" t="s">
        <v>9565</v>
      </c>
      <c r="C357" s="107" t="s">
        <v>653</v>
      </c>
      <c r="D357" s="107" t="s">
        <v>2537</v>
      </c>
      <c r="E357" s="108">
        <v>2000000</v>
      </c>
      <c r="F357" s="109"/>
      <c r="G357" s="107" t="s">
        <v>9566</v>
      </c>
    </row>
    <row r="358" spans="1:7" ht="132.6" x14ac:dyDescent="0.3">
      <c r="A358" s="107" t="s">
        <v>13063</v>
      </c>
      <c r="B358" s="107" t="s">
        <v>9567</v>
      </c>
      <c r="C358" s="107" t="s">
        <v>16</v>
      </c>
      <c r="D358" s="107" t="s">
        <v>6824</v>
      </c>
      <c r="E358" s="108">
        <v>3392841</v>
      </c>
      <c r="F358" s="108">
        <v>500000</v>
      </c>
      <c r="G358" s="107" t="s">
        <v>9568</v>
      </c>
    </row>
    <row r="359" spans="1:7" ht="91.8" x14ac:dyDescent="0.3">
      <c r="A359" s="107" t="s">
        <v>13064</v>
      </c>
      <c r="B359" s="107" t="s">
        <v>9569</v>
      </c>
      <c r="C359" s="107" t="s">
        <v>16</v>
      </c>
      <c r="D359" s="107" t="s">
        <v>17</v>
      </c>
      <c r="E359" s="108">
        <v>2500000</v>
      </c>
      <c r="F359" s="109"/>
      <c r="G359" s="107" t="s">
        <v>9570</v>
      </c>
    </row>
    <row r="360" spans="1:7" ht="132.6" x14ac:dyDescent="0.3">
      <c r="A360" s="107" t="s">
        <v>13065</v>
      </c>
      <c r="B360" s="107" t="s">
        <v>8827</v>
      </c>
      <c r="C360" s="107" t="s">
        <v>1829</v>
      </c>
      <c r="D360" s="107" t="s">
        <v>1870</v>
      </c>
      <c r="E360" s="108">
        <v>1250000</v>
      </c>
      <c r="F360" s="109"/>
      <c r="G360" s="107" t="s">
        <v>9571</v>
      </c>
    </row>
    <row r="361" spans="1:7" ht="81.599999999999994" x14ac:dyDescent="0.3">
      <c r="A361" s="107" t="s">
        <v>13066</v>
      </c>
      <c r="B361" s="107" t="s">
        <v>9572</v>
      </c>
      <c r="C361" s="107" t="s">
        <v>16</v>
      </c>
      <c r="D361" s="107" t="s">
        <v>17</v>
      </c>
      <c r="E361" s="108">
        <v>1650000</v>
      </c>
      <c r="F361" s="108">
        <v>1500000</v>
      </c>
      <c r="G361" s="107" t="s">
        <v>9573</v>
      </c>
    </row>
    <row r="362" spans="1:7" ht="102" x14ac:dyDescent="0.3">
      <c r="A362" s="107" t="s">
        <v>13067</v>
      </c>
      <c r="B362" s="107" t="s">
        <v>9574</v>
      </c>
      <c r="C362" s="107" t="s">
        <v>1248</v>
      </c>
      <c r="D362" s="107" t="s">
        <v>6126</v>
      </c>
      <c r="E362" s="108">
        <v>2000000</v>
      </c>
      <c r="F362" s="108">
        <v>500000</v>
      </c>
      <c r="G362" s="107" t="s">
        <v>9575</v>
      </c>
    </row>
    <row r="363" spans="1:7" ht="132.6" x14ac:dyDescent="0.3">
      <c r="A363" s="107" t="s">
        <v>13068</v>
      </c>
      <c r="B363" s="107" t="s">
        <v>2788</v>
      </c>
      <c r="C363" s="107" t="s">
        <v>1157</v>
      </c>
      <c r="D363" s="107" t="s">
        <v>2788</v>
      </c>
      <c r="E363" s="108">
        <v>4000000</v>
      </c>
      <c r="F363" s="109"/>
      <c r="G363" s="107" t="s">
        <v>9576</v>
      </c>
    </row>
    <row r="364" spans="1:7" ht="112.2" x14ac:dyDescent="0.3">
      <c r="A364" s="107" t="s">
        <v>13069</v>
      </c>
      <c r="B364" s="107" t="s">
        <v>9577</v>
      </c>
      <c r="C364" s="107" t="s">
        <v>653</v>
      </c>
      <c r="D364" s="107" t="s">
        <v>9578</v>
      </c>
      <c r="E364" s="108">
        <v>10000000</v>
      </c>
      <c r="F364" s="109"/>
      <c r="G364" s="107" t="s">
        <v>9579</v>
      </c>
    </row>
    <row r="365" spans="1:7" ht="122.4" x14ac:dyDescent="0.3">
      <c r="A365" s="107" t="s">
        <v>13070</v>
      </c>
      <c r="B365" s="107" t="s">
        <v>9580</v>
      </c>
      <c r="C365" s="107" t="s">
        <v>748</v>
      </c>
      <c r="D365" s="107" t="s">
        <v>779</v>
      </c>
      <c r="E365" s="108">
        <v>7500000</v>
      </c>
      <c r="F365" s="108">
        <v>500000</v>
      </c>
      <c r="G365" s="107" t="s">
        <v>9581</v>
      </c>
    </row>
    <row r="366" spans="1:7" ht="112.2" x14ac:dyDescent="0.3">
      <c r="A366" s="107" t="s">
        <v>13071</v>
      </c>
      <c r="B366" s="107" t="s">
        <v>9582</v>
      </c>
      <c r="C366" s="107" t="s">
        <v>1157</v>
      </c>
      <c r="D366" s="107" t="s">
        <v>1158</v>
      </c>
      <c r="E366" s="108">
        <v>1100000</v>
      </c>
      <c r="F366" s="109"/>
      <c r="G366" s="107" t="s">
        <v>9583</v>
      </c>
    </row>
    <row r="367" spans="1:7" ht="81.599999999999994" x14ac:dyDescent="0.3">
      <c r="A367" s="107" t="s">
        <v>13072</v>
      </c>
      <c r="B367" s="107" t="s">
        <v>3101</v>
      </c>
      <c r="C367" s="107" t="s">
        <v>1373</v>
      </c>
      <c r="D367" s="107" t="s">
        <v>1374</v>
      </c>
      <c r="E367" s="108">
        <v>1250000</v>
      </c>
      <c r="F367" s="109"/>
      <c r="G367" s="107" t="s">
        <v>9584</v>
      </c>
    </row>
    <row r="368" spans="1:7" ht="61.2" x14ac:dyDescent="0.3">
      <c r="A368" s="107" t="s">
        <v>13073</v>
      </c>
      <c r="B368" s="107" t="s">
        <v>9585</v>
      </c>
      <c r="C368" s="107" t="s">
        <v>1882</v>
      </c>
      <c r="D368" s="107" t="s">
        <v>9586</v>
      </c>
      <c r="E368" s="108">
        <v>10000000</v>
      </c>
      <c r="F368" s="108">
        <v>2000000</v>
      </c>
      <c r="G368" s="107" t="s">
        <v>9587</v>
      </c>
    </row>
    <row r="369" spans="1:7" ht="91.8" x14ac:dyDescent="0.3">
      <c r="A369" s="107" t="s">
        <v>13074</v>
      </c>
      <c r="B369" s="107" t="s">
        <v>9588</v>
      </c>
      <c r="C369" s="107" t="s">
        <v>16</v>
      </c>
      <c r="D369" s="107" t="s">
        <v>7011</v>
      </c>
      <c r="E369" s="108">
        <v>10000000</v>
      </c>
      <c r="F369" s="109"/>
      <c r="G369" s="107" t="s">
        <v>9589</v>
      </c>
    </row>
    <row r="370" spans="1:7" ht="71.400000000000006" x14ac:dyDescent="0.3">
      <c r="A370" s="107" t="s">
        <v>13075</v>
      </c>
      <c r="B370" s="107" t="s">
        <v>9590</v>
      </c>
      <c r="C370" s="107" t="s">
        <v>1373</v>
      </c>
      <c r="D370" s="107" t="s">
        <v>1374</v>
      </c>
      <c r="E370" s="108">
        <v>6000000</v>
      </c>
      <c r="F370" s="109"/>
      <c r="G370" s="107" t="s">
        <v>9591</v>
      </c>
    </row>
    <row r="371" spans="1:7" ht="91.8" x14ac:dyDescent="0.3">
      <c r="A371" s="107" t="s">
        <v>13076</v>
      </c>
      <c r="B371" s="107" t="s">
        <v>9592</v>
      </c>
      <c r="C371" s="107" t="s">
        <v>365</v>
      </c>
      <c r="D371" s="107" t="s">
        <v>9593</v>
      </c>
      <c r="E371" s="108">
        <v>3074419</v>
      </c>
      <c r="F371" s="109"/>
      <c r="G371" s="107" t="s">
        <v>9594</v>
      </c>
    </row>
    <row r="372" spans="1:7" ht="51" x14ac:dyDescent="0.3">
      <c r="A372" s="107" t="s">
        <v>13077</v>
      </c>
      <c r="B372" s="107" t="s">
        <v>9595</v>
      </c>
      <c r="C372" s="107" t="s">
        <v>1211</v>
      </c>
      <c r="D372" s="107" t="s">
        <v>4375</v>
      </c>
      <c r="E372" s="108">
        <v>4000000</v>
      </c>
      <c r="F372" s="109"/>
      <c r="G372" s="107" t="s">
        <v>9596</v>
      </c>
    </row>
    <row r="373" spans="1:7" ht="71.400000000000006" x14ac:dyDescent="0.3">
      <c r="A373" s="107" t="s">
        <v>13078</v>
      </c>
      <c r="B373" s="107" t="s">
        <v>6220</v>
      </c>
      <c r="C373" s="107" t="s">
        <v>1373</v>
      </c>
      <c r="D373" s="107" t="s">
        <v>1374</v>
      </c>
      <c r="E373" s="108">
        <v>1000000</v>
      </c>
      <c r="F373" s="108">
        <v>500000</v>
      </c>
      <c r="G373" s="107" t="s">
        <v>9597</v>
      </c>
    </row>
    <row r="374" spans="1:7" ht="71.400000000000006" x14ac:dyDescent="0.3">
      <c r="A374" s="107" t="s">
        <v>13079</v>
      </c>
      <c r="B374" s="107" t="s">
        <v>9598</v>
      </c>
      <c r="C374" s="107" t="s">
        <v>16</v>
      </c>
      <c r="D374" s="107" t="s">
        <v>9599</v>
      </c>
      <c r="E374" s="108">
        <v>3000000</v>
      </c>
      <c r="F374" s="109"/>
      <c r="G374" s="107" t="s">
        <v>9600</v>
      </c>
    </row>
    <row r="375" spans="1:7" ht="81.599999999999994" x14ac:dyDescent="0.3">
      <c r="A375" s="107" t="s">
        <v>13080</v>
      </c>
      <c r="B375" s="107" t="s">
        <v>9601</v>
      </c>
      <c r="C375" s="107" t="s">
        <v>4911</v>
      </c>
      <c r="D375" s="107" t="s">
        <v>6577</v>
      </c>
      <c r="E375" s="108">
        <v>3200000</v>
      </c>
      <c r="F375" s="109"/>
      <c r="G375" s="107" t="s">
        <v>9602</v>
      </c>
    </row>
    <row r="376" spans="1:7" ht="102" x14ac:dyDescent="0.3">
      <c r="A376" s="107" t="s">
        <v>13081</v>
      </c>
      <c r="B376" s="107" t="s">
        <v>3464</v>
      </c>
      <c r="C376" s="107" t="s">
        <v>16</v>
      </c>
      <c r="D376" s="107" t="s">
        <v>3465</v>
      </c>
      <c r="E376" s="108">
        <v>1000000</v>
      </c>
      <c r="F376" s="108">
        <v>500000</v>
      </c>
      <c r="G376" s="107" t="s">
        <v>9603</v>
      </c>
    </row>
    <row r="377" spans="1:7" ht="91.8" x14ac:dyDescent="0.3">
      <c r="A377" s="107" t="s">
        <v>13082</v>
      </c>
      <c r="B377" s="107" t="s">
        <v>9604</v>
      </c>
      <c r="C377" s="107" t="s">
        <v>1373</v>
      </c>
      <c r="D377" s="107" t="s">
        <v>1374</v>
      </c>
      <c r="E377" s="108">
        <v>1300000</v>
      </c>
      <c r="F377" s="108">
        <v>500000</v>
      </c>
      <c r="G377" s="107" t="s">
        <v>9605</v>
      </c>
    </row>
    <row r="378" spans="1:7" ht="51" x14ac:dyDescent="0.3">
      <c r="A378" s="107" t="s">
        <v>13083</v>
      </c>
      <c r="B378" s="107" t="s">
        <v>9606</v>
      </c>
      <c r="C378" s="107" t="s">
        <v>1373</v>
      </c>
      <c r="D378" s="107" t="s">
        <v>1374</v>
      </c>
      <c r="E378" s="108">
        <v>4000000</v>
      </c>
      <c r="F378" s="109"/>
      <c r="G378" s="107" t="s">
        <v>9607</v>
      </c>
    </row>
    <row r="379" spans="1:7" ht="102" x14ac:dyDescent="0.3">
      <c r="A379" s="107" t="s">
        <v>13084</v>
      </c>
      <c r="B379" s="107" t="s">
        <v>9608</v>
      </c>
      <c r="C379" s="107" t="s">
        <v>16</v>
      </c>
      <c r="D379" s="107" t="s">
        <v>17</v>
      </c>
      <c r="E379" s="108">
        <v>1100000</v>
      </c>
      <c r="F379" s="109"/>
      <c r="G379" s="107" t="s">
        <v>9609</v>
      </c>
    </row>
    <row r="380" spans="1:7" ht="112.2" x14ac:dyDescent="0.3">
      <c r="A380" s="107" t="s">
        <v>13085</v>
      </c>
      <c r="B380" s="107" t="s">
        <v>9610</v>
      </c>
      <c r="C380" s="107" t="s">
        <v>16</v>
      </c>
      <c r="D380" s="107" t="s">
        <v>17</v>
      </c>
      <c r="E380" s="108">
        <v>3250000</v>
      </c>
      <c r="F380" s="109"/>
      <c r="G380" s="107" t="s">
        <v>9611</v>
      </c>
    </row>
    <row r="381" spans="1:7" ht="102" x14ac:dyDescent="0.3">
      <c r="A381" s="107" t="s">
        <v>13086</v>
      </c>
      <c r="B381" s="107" t="s">
        <v>9612</v>
      </c>
      <c r="C381" s="107" t="s">
        <v>1373</v>
      </c>
      <c r="D381" s="107" t="s">
        <v>1374</v>
      </c>
      <c r="E381" s="108">
        <v>5200000</v>
      </c>
      <c r="F381" s="108">
        <v>500000</v>
      </c>
      <c r="G381" s="107" t="s">
        <v>9613</v>
      </c>
    </row>
    <row r="382" spans="1:7" ht="71.400000000000006" x14ac:dyDescent="0.3">
      <c r="A382" s="107" t="s">
        <v>13087</v>
      </c>
      <c r="B382" s="107" t="s">
        <v>5632</v>
      </c>
      <c r="C382" s="107" t="s">
        <v>748</v>
      </c>
      <c r="D382" s="107" t="s">
        <v>773</v>
      </c>
      <c r="E382" s="108">
        <v>2750000</v>
      </c>
      <c r="F382" s="109"/>
      <c r="G382" s="107" t="s">
        <v>9614</v>
      </c>
    </row>
    <row r="383" spans="1:7" ht="61.2" x14ac:dyDescent="0.3">
      <c r="A383" s="107" t="s">
        <v>13088</v>
      </c>
      <c r="B383" s="107" t="s">
        <v>7918</v>
      </c>
      <c r="C383" s="107" t="s">
        <v>1075</v>
      </c>
      <c r="D383" s="107" t="s">
        <v>2716</v>
      </c>
      <c r="E383" s="108">
        <v>1900000</v>
      </c>
      <c r="F383" s="109"/>
      <c r="G383" s="107" t="s">
        <v>9615</v>
      </c>
    </row>
    <row r="384" spans="1:7" ht="51" x14ac:dyDescent="0.3">
      <c r="A384" s="107" t="s">
        <v>13089</v>
      </c>
      <c r="B384" s="107" t="s">
        <v>7918</v>
      </c>
      <c r="C384" s="107" t="s">
        <v>1075</v>
      </c>
      <c r="D384" s="107" t="s">
        <v>2716</v>
      </c>
      <c r="E384" s="108">
        <v>900000</v>
      </c>
      <c r="F384" s="108">
        <v>250000</v>
      </c>
      <c r="G384" s="107" t="s">
        <v>9616</v>
      </c>
    </row>
    <row r="385" spans="1:7" ht="20.399999999999999" x14ac:dyDescent="0.3">
      <c r="A385" s="107" t="s">
        <v>13090</v>
      </c>
      <c r="B385" s="107" t="s">
        <v>7918</v>
      </c>
      <c r="C385" s="107" t="s">
        <v>1075</v>
      </c>
      <c r="D385" s="107" t="s">
        <v>2716</v>
      </c>
      <c r="E385" s="108">
        <v>900000</v>
      </c>
      <c r="F385" s="108">
        <v>250000</v>
      </c>
      <c r="G385" s="107" t="s">
        <v>9617</v>
      </c>
    </row>
    <row r="386" spans="1:7" ht="91.8" x14ac:dyDescent="0.3">
      <c r="A386" s="107" t="s">
        <v>13091</v>
      </c>
      <c r="B386" s="107" t="s">
        <v>9618</v>
      </c>
      <c r="C386" s="107" t="s">
        <v>1075</v>
      </c>
      <c r="D386" s="107" t="s">
        <v>2716</v>
      </c>
      <c r="E386" s="108">
        <v>2000000</v>
      </c>
      <c r="F386" s="109"/>
      <c r="G386" s="107" t="s">
        <v>9619</v>
      </c>
    </row>
    <row r="387" spans="1:7" ht="81.599999999999994" x14ac:dyDescent="0.3">
      <c r="A387" s="107" t="s">
        <v>13092</v>
      </c>
      <c r="B387" s="107" t="s">
        <v>9620</v>
      </c>
      <c r="C387" s="107" t="s">
        <v>1373</v>
      </c>
      <c r="D387" s="107" t="s">
        <v>1374</v>
      </c>
      <c r="E387" s="108">
        <v>1500000</v>
      </c>
      <c r="F387" s="108">
        <v>500000</v>
      </c>
      <c r="G387" s="107" t="s">
        <v>9621</v>
      </c>
    </row>
    <row r="388" spans="1:7" ht="91.8" x14ac:dyDescent="0.3">
      <c r="A388" s="107" t="s">
        <v>13093</v>
      </c>
      <c r="B388" s="107" t="s">
        <v>9622</v>
      </c>
      <c r="C388" s="107" t="s">
        <v>905</v>
      </c>
      <c r="D388" s="107" t="s">
        <v>3691</v>
      </c>
      <c r="E388" s="108">
        <v>5000000</v>
      </c>
      <c r="F388" s="108">
        <v>5000000</v>
      </c>
      <c r="G388" s="107" t="s">
        <v>9623</v>
      </c>
    </row>
    <row r="389" spans="1:7" ht="61.2" x14ac:dyDescent="0.3">
      <c r="A389" s="107" t="s">
        <v>13094</v>
      </c>
      <c r="B389" s="107" t="s">
        <v>9624</v>
      </c>
      <c r="C389" s="107" t="s">
        <v>365</v>
      </c>
      <c r="D389" s="107" t="s">
        <v>2210</v>
      </c>
      <c r="E389" s="108">
        <v>2000000</v>
      </c>
      <c r="F389" s="109"/>
      <c r="G389" s="107" t="s">
        <v>9625</v>
      </c>
    </row>
    <row r="390" spans="1:7" ht="51" x14ac:dyDescent="0.3">
      <c r="A390" s="107" t="s">
        <v>13095</v>
      </c>
      <c r="B390" s="107" t="s">
        <v>9626</v>
      </c>
      <c r="C390" s="107" t="s">
        <v>1075</v>
      </c>
      <c r="D390" s="107" t="s">
        <v>2724</v>
      </c>
      <c r="E390" s="108">
        <v>1000000</v>
      </c>
      <c r="F390" s="108">
        <v>1000000</v>
      </c>
      <c r="G390" s="107" t="s">
        <v>9627</v>
      </c>
    </row>
    <row r="391" spans="1:7" ht="51" x14ac:dyDescent="0.3">
      <c r="A391" s="107" t="s">
        <v>13096</v>
      </c>
      <c r="B391" s="107" t="s">
        <v>9628</v>
      </c>
      <c r="C391" s="107" t="s">
        <v>1248</v>
      </c>
      <c r="D391" s="107" t="s">
        <v>495</v>
      </c>
      <c r="E391" s="108">
        <v>668500</v>
      </c>
      <c r="F391" s="109"/>
      <c r="G391" s="107" t="s">
        <v>9629</v>
      </c>
    </row>
    <row r="392" spans="1:7" ht="61.2" x14ac:dyDescent="0.3">
      <c r="A392" s="107" t="s">
        <v>13097</v>
      </c>
      <c r="B392" s="107" t="s">
        <v>9630</v>
      </c>
      <c r="C392" s="107" t="s">
        <v>672</v>
      </c>
      <c r="D392" s="107" t="s">
        <v>7446</v>
      </c>
      <c r="E392" s="108">
        <v>8000000</v>
      </c>
      <c r="F392" s="108">
        <v>500000</v>
      </c>
      <c r="G392" s="107" t="s">
        <v>9631</v>
      </c>
    </row>
    <row r="393" spans="1:7" ht="81.599999999999994" x14ac:dyDescent="0.3">
      <c r="A393" s="107" t="s">
        <v>13098</v>
      </c>
      <c r="B393" s="107" t="s">
        <v>9632</v>
      </c>
      <c r="C393" s="107" t="s">
        <v>1086</v>
      </c>
      <c r="D393" s="107" t="s">
        <v>4872</v>
      </c>
      <c r="E393" s="108">
        <v>2600000</v>
      </c>
      <c r="F393" s="108">
        <v>1492000</v>
      </c>
      <c r="G393" s="107" t="s">
        <v>9633</v>
      </c>
    </row>
    <row r="394" spans="1:7" ht="71.400000000000006" x14ac:dyDescent="0.3">
      <c r="A394" s="107" t="s">
        <v>13099</v>
      </c>
      <c r="B394" s="107" t="s">
        <v>6890</v>
      </c>
      <c r="C394" s="107" t="s">
        <v>16</v>
      </c>
      <c r="D394" s="107" t="s">
        <v>17</v>
      </c>
      <c r="E394" s="108">
        <v>1000000</v>
      </c>
      <c r="F394" s="109"/>
      <c r="G394" s="107" t="s">
        <v>9634</v>
      </c>
    </row>
    <row r="395" spans="1:7" ht="102" x14ac:dyDescent="0.3">
      <c r="A395" s="107" t="s">
        <v>13100</v>
      </c>
      <c r="B395" s="107" t="s">
        <v>364</v>
      </c>
      <c r="C395" s="107" t="s">
        <v>365</v>
      </c>
      <c r="D395" s="107" t="s">
        <v>366</v>
      </c>
      <c r="E395" s="108">
        <v>4526906</v>
      </c>
      <c r="F395" s="109"/>
      <c r="G395" s="107" t="s">
        <v>9635</v>
      </c>
    </row>
    <row r="396" spans="1:7" ht="102" x14ac:dyDescent="0.3">
      <c r="A396" s="107" t="s">
        <v>13101</v>
      </c>
      <c r="B396" s="107" t="s">
        <v>1423</v>
      </c>
      <c r="C396" s="107" t="s">
        <v>1373</v>
      </c>
      <c r="D396" s="107" t="s">
        <v>1374</v>
      </c>
      <c r="E396" s="108">
        <v>5000000</v>
      </c>
      <c r="F396" s="109"/>
      <c r="G396" s="107" t="s">
        <v>9636</v>
      </c>
    </row>
    <row r="397" spans="1:7" ht="102" x14ac:dyDescent="0.3">
      <c r="A397" s="107" t="s">
        <v>13102</v>
      </c>
      <c r="B397" s="107" t="s">
        <v>6939</v>
      </c>
      <c r="C397" s="107" t="s">
        <v>16</v>
      </c>
      <c r="D397" s="107" t="s">
        <v>3382</v>
      </c>
      <c r="E397" s="108">
        <v>2425000</v>
      </c>
      <c r="F397" s="109"/>
      <c r="G397" s="107" t="s">
        <v>9637</v>
      </c>
    </row>
    <row r="398" spans="1:7" ht="102" x14ac:dyDescent="0.3">
      <c r="A398" s="107" t="s">
        <v>13103</v>
      </c>
      <c r="B398" s="107" t="s">
        <v>9638</v>
      </c>
      <c r="C398" s="107" t="s">
        <v>1211</v>
      </c>
      <c r="D398" s="107" t="s">
        <v>1242</v>
      </c>
      <c r="E398" s="108">
        <v>3000000</v>
      </c>
      <c r="F398" s="109"/>
      <c r="G398" s="107" t="s">
        <v>9639</v>
      </c>
    </row>
    <row r="399" spans="1:7" ht="91.8" x14ac:dyDescent="0.3">
      <c r="A399" s="107" t="s">
        <v>13104</v>
      </c>
      <c r="B399" s="107" t="s">
        <v>9640</v>
      </c>
      <c r="C399" s="107" t="s">
        <v>920</v>
      </c>
      <c r="D399" s="107" t="s">
        <v>7680</v>
      </c>
      <c r="E399" s="108">
        <v>1300000</v>
      </c>
      <c r="F399" s="108">
        <v>1300000</v>
      </c>
      <c r="G399" s="107" t="s">
        <v>9641</v>
      </c>
    </row>
    <row r="400" spans="1:7" ht="61.2" x14ac:dyDescent="0.3">
      <c r="A400" s="107" t="s">
        <v>13105</v>
      </c>
      <c r="B400" s="107" t="s">
        <v>9642</v>
      </c>
      <c r="C400" s="107" t="s">
        <v>16</v>
      </c>
      <c r="D400" s="107" t="s">
        <v>5265</v>
      </c>
      <c r="E400" s="108">
        <v>1500000</v>
      </c>
      <c r="F400" s="108">
        <v>850000</v>
      </c>
      <c r="G400" s="107" t="s">
        <v>9643</v>
      </c>
    </row>
    <row r="401" spans="1:7" ht="102" x14ac:dyDescent="0.3">
      <c r="A401" s="107" t="s">
        <v>13106</v>
      </c>
      <c r="B401" s="107" t="s">
        <v>9644</v>
      </c>
      <c r="C401" s="107" t="s">
        <v>672</v>
      </c>
      <c r="D401" s="107" t="s">
        <v>692</v>
      </c>
      <c r="E401" s="108">
        <v>2000000</v>
      </c>
      <c r="F401" s="108">
        <v>1000000</v>
      </c>
      <c r="G401" s="107" t="s">
        <v>9645</v>
      </c>
    </row>
    <row r="402" spans="1:7" ht="102" x14ac:dyDescent="0.3">
      <c r="A402" s="107" t="s">
        <v>13107</v>
      </c>
      <c r="B402" s="107" t="s">
        <v>6613</v>
      </c>
      <c r="C402" s="107" t="s">
        <v>1829</v>
      </c>
      <c r="D402" s="107" t="s">
        <v>6613</v>
      </c>
      <c r="E402" s="108">
        <v>6372650</v>
      </c>
      <c r="F402" s="109"/>
      <c r="G402" s="107" t="s">
        <v>9646</v>
      </c>
    </row>
    <row r="403" spans="1:7" ht="91.8" x14ac:dyDescent="0.3">
      <c r="A403" s="107" t="s">
        <v>13108</v>
      </c>
      <c r="B403" s="107" t="s">
        <v>9647</v>
      </c>
      <c r="C403" s="107" t="s">
        <v>16</v>
      </c>
      <c r="D403" s="107" t="s">
        <v>17</v>
      </c>
      <c r="E403" s="108">
        <v>15000000</v>
      </c>
      <c r="F403" s="109"/>
      <c r="G403" s="107" t="s">
        <v>9648</v>
      </c>
    </row>
    <row r="404" spans="1:7" ht="71.400000000000006" x14ac:dyDescent="0.3">
      <c r="A404" s="107" t="s">
        <v>13109</v>
      </c>
      <c r="B404" s="107" t="s">
        <v>9649</v>
      </c>
      <c r="C404" s="107" t="s">
        <v>16</v>
      </c>
      <c r="D404" s="107" t="s">
        <v>17</v>
      </c>
      <c r="E404" s="108">
        <v>1500000</v>
      </c>
      <c r="F404" s="109"/>
      <c r="G404" s="107" t="s">
        <v>9650</v>
      </c>
    </row>
    <row r="405" spans="1:7" ht="91.8" x14ac:dyDescent="0.3">
      <c r="A405" s="107" t="s">
        <v>13110</v>
      </c>
      <c r="B405" s="107" t="s">
        <v>9651</v>
      </c>
      <c r="C405" s="107" t="s">
        <v>1086</v>
      </c>
      <c r="D405" s="107" t="s">
        <v>1142</v>
      </c>
      <c r="E405" s="108">
        <v>4000000</v>
      </c>
      <c r="F405" s="108">
        <v>4000000</v>
      </c>
      <c r="G405" s="107" t="s">
        <v>9652</v>
      </c>
    </row>
    <row r="406" spans="1:7" ht="81.599999999999994" x14ac:dyDescent="0.3">
      <c r="A406" s="107" t="s">
        <v>13111</v>
      </c>
      <c r="B406" s="107" t="s">
        <v>5150</v>
      </c>
      <c r="C406" s="107" t="s">
        <v>16</v>
      </c>
      <c r="D406" s="107" t="s">
        <v>5151</v>
      </c>
      <c r="E406" s="108">
        <v>2000000</v>
      </c>
      <c r="F406" s="109"/>
      <c r="G406" s="107" t="s">
        <v>9653</v>
      </c>
    </row>
    <row r="407" spans="1:7" ht="102" x14ac:dyDescent="0.3">
      <c r="A407" s="107" t="s">
        <v>13112</v>
      </c>
      <c r="B407" s="107" t="s">
        <v>8457</v>
      </c>
      <c r="C407" s="107" t="s">
        <v>1373</v>
      </c>
      <c r="D407" s="107" t="s">
        <v>1374</v>
      </c>
      <c r="E407" s="108">
        <v>400000</v>
      </c>
      <c r="F407" s="109"/>
      <c r="G407" s="107" t="s">
        <v>9654</v>
      </c>
    </row>
    <row r="408" spans="1:7" ht="102" x14ac:dyDescent="0.3">
      <c r="A408" s="107" t="s">
        <v>13113</v>
      </c>
      <c r="B408" s="107" t="s">
        <v>2117</v>
      </c>
      <c r="C408" s="107" t="s">
        <v>16</v>
      </c>
      <c r="D408" s="107" t="s">
        <v>17</v>
      </c>
      <c r="E408" s="108">
        <v>4000000</v>
      </c>
      <c r="F408" s="108">
        <v>1775000</v>
      </c>
      <c r="G408" s="107" t="s">
        <v>9655</v>
      </c>
    </row>
    <row r="409" spans="1:7" ht="102" x14ac:dyDescent="0.3">
      <c r="A409" s="107" t="s">
        <v>13114</v>
      </c>
      <c r="B409" s="107" t="s">
        <v>1293</v>
      </c>
      <c r="C409" s="107" t="s">
        <v>1248</v>
      </c>
      <c r="D409" s="107" t="s">
        <v>1293</v>
      </c>
      <c r="E409" s="108">
        <v>2971375</v>
      </c>
      <c r="F409" s="108">
        <v>750000</v>
      </c>
      <c r="G409" s="107" t="s">
        <v>9656</v>
      </c>
    </row>
    <row r="410" spans="1:7" ht="61.2" x14ac:dyDescent="0.3">
      <c r="A410" s="107" t="s">
        <v>13115</v>
      </c>
      <c r="B410" s="107" t="s">
        <v>6159</v>
      </c>
      <c r="C410" s="107" t="s">
        <v>1325</v>
      </c>
      <c r="D410" s="107" t="s">
        <v>1348</v>
      </c>
      <c r="E410" s="108">
        <v>1500000</v>
      </c>
      <c r="F410" s="108">
        <v>250000</v>
      </c>
      <c r="G410" s="107" t="s">
        <v>9657</v>
      </c>
    </row>
    <row r="411" spans="1:7" ht="112.2" x14ac:dyDescent="0.3">
      <c r="A411" s="107" t="s">
        <v>13116</v>
      </c>
      <c r="B411" s="107" t="s">
        <v>749</v>
      </c>
      <c r="C411" s="107" t="s">
        <v>748</v>
      </c>
      <c r="D411" s="107" t="s">
        <v>749</v>
      </c>
      <c r="E411" s="108">
        <v>826775</v>
      </c>
      <c r="F411" s="108">
        <v>826775</v>
      </c>
      <c r="G411" s="107" t="s">
        <v>9658</v>
      </c>
    </row>
    <row r="412" spans="1:7" ht="91.8" x14ac:dyDescent="0.3">
      <c r="A412" s="107" t="s">
        <v>13117</v>
      </c>
      <c r="B412" s="107" t="s">
        <v>9659</v>
      </c>
      <c r="C412" s="107" t="s">
        <v>16</v>
      </c>
      <c r="D412" s="107" t="s">
        <v>5115</v>
      </c>
      <c r="E412" s="108">
        <v>7000000</v>
      </c>
      <c r="F412" s="108">
        <v>1000000</v>
      </c>
      <c r="G412" s="107" t="s">
        <v>9660</v>
      </c>
    </row>
    <row r="413" spans="1:7" ht="102" x14ac:dyDescent="0.3">
      <c r="A413" s="107" t="s">
        <v>13118</v>
      </c>
      <c r="B413" s="107" t="s">
        <v>9661</v>
      </c>
      <c r="C413" s="107" t="s">
        <v>1248</v>
      </c>
      <c r="D413" s="107" t="s">
        <v>1320</v>
      </c>
      <c r="E413" s="108">
        <v>5000000</v>
      </c>
      <c r="F413" s="109"/>
      <c r="G413" s="107" t="s">
        <v>9662</v>
      </c>
    </row>
    <row r="414" spans="1:7" ht="81.599999999999994" x14ac:dyDescent="0.3">
      <c r="A414" s="107" t="s">
        <v>13119</v>
      </c>
      <c r="B414" s="107" t="s">
        <v>233</v>
      </c>
      <c r="C414" s="107" t="s">
        <v>16</v>
      </c>
      <c r="D414" s="107" t="s">
        <v>17</v>
      </c>
      <c r="E414" s="108">
        <v>5000000</v>
      </c>
      <c r="F414" s="109"/>
      <c r="G414" s="107" t="s">
        <v>9663</v>
      </c>
    </row>
    <row r="415" spans="1:7" ht="81.599999999999994" x14ac:dyDescent="0.3">
      <c r="A415" s="107" t="s">
        <v>13120</v>
      </c>
      <c r="B415" s="107" t="s">
        <v>2795</v>
      </c>
      <c r="C415" s="107" t="s">
        <v>1193</v>
      </c>
      <c r="D415" s="107" t="s">
        <v>1199</v>
      </c>
      <c r="E415" s="108">
        <v>2000000</v>
      </c>
      <c r="F415" s="108">
        <v>1250000</v>
      </c>
      <c r="G415" s="107" t="s">
        <v>9664</v>
      </c>
    </row>
    <row r="416" spans="1:7" ht="91.8" x14ac:dyDescent="0.3">
      <c r="A416" s="107" t="s">
        <v>13121</v>
      </c>
      <c r="B416" s="107" t="s">
        <v>8848</v>
      </c>
      <c r="C416" s="107" t="s">
        <v>1829</v>
      </c>
      <c r="D416" s="107" t="s">
        <v>8848</v>
      </c>
      <c r="E416" s="108">
        <v>5090558</v>
      </c>
      <c r="F416" s="109"/>
      <c r="G416" s="107" t="s">
        <v>9665</v>
      </c>
    </row>
    <row r="417" spans="1:7" ht="51" x14ac:dyDescent="0.3">
      <c r="A417" s="107" t="s">
        <v>13122</v>
      </c>
      <c r="B417" s="107" t="s">
        <v>9666</v>
      </c>
      <c r="C417" s="107" t="s">
        <v>410</v>
      </c>
      <c r="D417" s="107" t="s">
        <v>443</v>
      </c>
      <c r="E417" s="108">
        <v>2000000</v>
      </c>
      <c r="F417" s="108">
        <v>1000000</v>
      </c>
      <c r="G417" s="107" t="s">
        <v>9667</v>
      </c>
    </row>
    <row r="418" spans="1:7" ht="61.2" x14ac:dyDescent="0.3">
      <c r="A418" s="107" t="s">
        <v>13123</v>
      </c>
      <c r="B418" s="107" t="s">
        <v>6228</v>
      </c>
      <c r="C418" s="107" t="s">
        <v>1373</v>
      </c>
      <c r="D418" s="107" t="s">
        <v>1374</v>
      </c>
      <c r="E418" s="108">
        <v>500000</v>
      </c>
      <c r="F418" s="109"/>
      <c r="G418" s="107" t="s">
        <v>9668</v>
      </c>
    </row>
    <row r="419" spans="1:7" ht="61.2" x14ac:dyDescent="0.3">
      <c r="A419" s="107" t="s">
        <v>13124</v>
      </c>
      <c r="B419" s="107" t="s">
        <v>9669</v>
      </c>
      <c r="C419" s="107" t="s">
        <v>653</v>
      </c>
      <c r="D419" s="107" t="s">
        <v>495</v>
      </c>
      <c r="E419" s="108">
        <v>1422797</v>
      </c>
      <c r="F419" s="109"/>
      <c r="G419" s="107" t="s">
        <v>9670</v>
      </c>
    </row>
    <row r="420" spans="1:7" ht="91.8" x14ac:dyDescent="0.3">
      <c r="A420" s="107" t="s">
        <v>13125</v>
      </c>
      <c r="B420" s="107" t="s">
        <v>6361</v>
      </c>
      <c r="C420" s="107" t="s">
        <v>1373</v>
      </c>
      <c r="D420" s="107" t="s">
        <v>1374</v>
      </c>
      <c r="E420" s="108">
        <v>2500000</v>
      </c>
      <c r="F420" s="108">
        <v>1500000</v>
      </c>
      <c r="G420" s="107" t="s">
        <v>9671</v>
      </c>
    </row>
    <row r="421" spans="1:7" ht="30.6" x14ac:dyDescent="0.3">
      <c r="A421" s="107" t="s">
        <v>13126</v>
      </c>
      <c r="B421" s="107" t="s">
        <v>9672</v>
      </c>
      <c r="C421" s="107" t="s">
        <v>16</v>
      </c>
      <c r="D421" s="107" t="s">
        <v>17</v>
      </c>
      <c r="E421" s="108">
        <v>500000</v>
      </c>
      <c r="F421" s="108">
        <v>500000</v>
      </c>
      <c r="G421" s="107" t="s">
        <v>9673</v>
      </c>
    </row>
    <row r="422" spans="1:7" ht="91.8" x14ac:dyDescent="0.3">
      <c r="A422" s="107" t="s">
        <v>13127</v>
      </c>
      <c r="B422" s="107" t="s">
        <v>9674</v>
      </c>
      <c r="C422" s="107" t="s">
        <v>991</v>
      </c>
      <c r="D422" s="107" t="s">
        <v>992</v>
      </c>
      <c r="E422" s="108">
        <v>4000000</v>
      </c>
      <c r="F422" s="108">
        <v>1000000</v>
      </c>
      <c r="G422" s="107" t="s">
        <v>9675</v>
      </c>
    </row>
    <row r="423" spans="1:7" ht="102" x14ac:dyDescent="0.3">
      <c r="A423" s="107" t="s">
        <v>13128</v>
      </c>
      <c r="B423" s="107" t="s">
        <v>7018</v>
      </c>
      <c r="C423" s="107" t="s">
        <v>16</v>
      </c>
      <c r="D423" s="107" t="s">
        <v>2040</v>
      </c>
      <c r="E423" s="108">
        <v>1000000</v>
      </c>
      <c r="F423" s="109"/>
      <c r="G423" s="107" t="s">
        <v>9676</v>
      </c>
    </row>
    <row r="424" spans="1:7" ht="91.8" x14ac:dyDescent="0.3">
      <c r="A424" s="107" t="s">
        <v>13129</v>
      </c>
      <c r="B424" s="107" t="s">
        <v>7270</v>
      </c>
      <c r="C424" s="107" t="s">
        <v>459</v>
      </c>
      <c r="D424" s="107" t="s">
        <v>2296</v>
      </c>
      <c r="E424" s="108">
        <v>775000</v>
      </c>
      <c r="F424" s="109"/>
      <c r="G424" s="107" t="s">
        <v>9677</v>
      </c>
    </row>
    <row r="425" spans="1:7" ht="61.2" x14ac:dyDescent="0.3">
      <c r="A425" s="107" t="s">
        <v>13130</v>
      </c>
      <c r="B425" s="107" t="s">
        <v>9678</v>
      </c>
      <c r="C425" s="107" t="s">
        <v>1325</v>
      </c>
      <c r="D425" s="107" t="s">
        <v>8257</v>
      </c>
      <c r="E425" s="108">
        <v>3500000</v>
      </c>
      <c r="F425" s="108">
        <v>500000</v>
      </c>
      <c r="G425" s="107" t="s">
        <v>9679</v>
      </c>
    </row>
    <row r="426" spans="1:7" ht="61.2" x14ac:dyDescent="0.3">
      <c r="A426" s="107" t="s">
        <v>13131</v>
      </c>
      <c r="B426" s="107" t="s">
        <v>9680</v>
      </c>
      <c r="C426" s="107" t="s">
        <v>748</v>
      </c>
      <c r="D426" s="107" t="s">
        <v>2471</v>
      </c>
      <c r="E426" s="108">
        <v>1000000</v>
      </c>
      <c r="F426" s="109"/>
      <c r="G426" s="107" t="s">
        <v>9681</v>
      </c>
    </row>
    <row r="427" spans="1:7" ht="81.599999999999994" x14ac:dyDescent="0.3">
      <c r="A427" s="107" t="s">
        <v>13132</v>
      </c>
      <c r="B427" s="107" t="s">
        <v>734</v>
      </c>
      <c r="C427" s="107" t="s">
        <v>697</v>
      </c>
      <c r="D427" s="107" t="s">
        <v>734</v>
      </c>
      <c r="E427" s="108">
        <v>2000000</v>
      </c>
      <c r="F427" s="109"/>
      <c r="G427" s="107" t="s">
        <v>9682</v>
      </c>
    </row>
    <row r="428" spans="1:7" ht="91.8" x14ac:dyDescent="0.3">
      <c r="A428" s="107" t="s">
        <v>13133</v>
      </c>
      <c r="B428" s="107" t="s">
        <v>9683</v>
      </c>
      <c r="C428" s="107" t="s">
        <v>16</v>
      </c>
      <c r="D428" s="107" t="s">
        <v>9684</v>
      </c>
      <c r="E428" s="108">
        <v>1500000</v>
      </c>
      <c r="F428" s="108">
        <v>1000000</v>
      </c>
      <c r="G428" s="107" t="s">
        <v>9685</v>
      </c>
    </row>
    <row r="429" spans="1:7" ht="91.8" x14ac:dyDescent="0.3">
      <c r="A429" s="107" t="s">
        <v>13134</v>
      </c>
      <c r="B429" s="107" t="s">
        <v>9686</v>
      </c>
      <c r="C429" s="107" t="s">
        <v>1038</v>
      </c>
      <c r="D429" s="107" t="s">
        <v>1043</v>
      </c>
      <c r="E429" s="108">
        <v>1958528</v>
      </c>
      <c r="F429" s="108">
        <v>500000</v>
      </c>
      <c r="G429" s="107" t="s">
        <v>9687</v>
      </c>
    </row>
    <row r="430" spans="1:7" ht="112.2" x14ac:dyDescent="0.3">
      <c r="A430" s="107" t="s">
        <v>13135</v>
      </c>
      <c r="B430" s="107" t="s">
        <v>9688</v>
      </c>
      <c r="C430" s="107" t="s">
        <v>1373</v>
      </c>
      <c r="D430" s="107" t="s">
        <v>1374</v>
      </c>
      <c r="E430" s="108">
        <v>4000000</v>
      </c>
      <c r="F430" s="109"/>
      <c r="G430" s="107" t="s">
        <v>9689</v>
      </c>
    </row>
    <row r="431" spans="1:7" ht="71.400000000000006" x14ac:dyDescent="0.3">
      <c r="A431" s="107" t="s">
        <v>13136</v>
      </c>
      <c r="B431" s="107" t="s">
        <v>7676</v>
      </c>
      <c r="C431" s="107" t="s">
        <v>905</v>
      </c>
      <c r="D431" s="107" t="s">
        <v>906</v>
      </c>
      <c r="E431" s="108">
        <v>1750000</v>
      </c>
      <c r="F431" s="108">
        <v>1750000</v>
      </c>
      <c r="G431" s="107" t="s">
        <v>9690</v>
      </c>
    </row>
    <row r="432" spans="1:7" ht="30.6" x14ac:dyDescent="0.3">
      <c r="A432" s="107" t="s">
        <v>13137</v>
      </c>
      <c r="B432" s="107" t="s">
        <v>9691</v>
      </c>
      <c r="C432" s="107" t="s">
        <v>1086</v>
      </c>
      <c r="D432" s="107" t="s">
        <v>1097</v>
      </c>
      <c r="E432" s="108">
        <v>1000000</v>
      </c>
      <c r="F432" s="109"/>
      <c r="G432" s="107" t="s">
        <v>9692</v>
      </c>
    </row>
    <row r="433" spans="1:7" ht="102" x14ac:dyDescent="0.3">
      <c r="A433" s="107" t="s">
        <v>13138</v>
      </c>
      <c r="B433" s="107" t="s">
        <v>9693</v>
      </c>
      <c r="C433" s="107" t="s">
        <v>365</v>
      </c>
      <c r="D433" s="107" t="s">
        <v>7163</v>
      </c>
      <c r="E433" s="108">
        <v>1500000</v>
      </c>
      <c r="F433" s="109"/>
      <c r="G433" s="107" t="s">
        <v>9694</v>
      </c>
    </row>
    <row r="434" spans="1:7" ht="51" x14ac:dyDescent="0.3">
      <c r="A434" s="107" t="s">
        <v>13139</v>
      </c>
      <c r="B434" s="107" t="s">
        <v>3056</v>
      </c>
      <c r="C434" s="107" t="s">
        <v>1373</v>
      </c>
      <c r="D434" s="107" t="s">
        <v>1374</v>
      </c>
      <c r="E434" s="108">
        <v>5000000</v>
      </c>
      <c r="F434" s="108">
        <v>400000</v>
      </c>
      <c r="G434" s="107" t="s">
        <v>9695</v>
      </c>
    </row>
    <row r="435" spans="1:7" ht="102" x14ac:dyDescent="0.3">
      <c r="A435" s="107" t="s">
        <v>13140</v>
      </c>
      <c r="B435" s="107" t="s">
        <v>8354</v>
      </c>
      <c r="C435" s="107" t="s">
        <v>1373</v>
      </c>
      <c r="D435" s="107" t="s">
        <v>1374</v>
      </c>
      <c r="E435" s="108">
        <v>6250000</v>
      </c>
      <c r="F435" s="109"/>
      <c r="G435" s="107" t="s">
        <v>9696</v>
      </c>
    </row>
    <row r="436" spans="1:7" ht="61.2" x14ac:dyDescent="0.3">
      <c r="A436" s="107" t="s">
        <v>13141</v>
      </c>
      <c r="B436" s="107" t="s">
        <v>3752</v>
      </c>
      <c r="C436" s="107" t="s">
        <v>410</v>
      </c>
      <c r="D436" s="107" t="s">
        <v>3753</v>
      </c>
      <c r="E436" s="108">
        <v>2700000</v>
      </c>
      <c r="F436" s="109"/>
      <c r="G436" s="107" t="s">
        <v>9697</v>
      </c>
    </row>
    <row r="437" spans="1:7" ht="71.400000000000006" x14ac:dyDescent="0.3">
      <c r="A437" s="107" t="s">
        <v>13142</v>
      </c>
      <c r="B437" s="107" t="s">
        <v>9698</v>
      </c>
      <c r="C437" s="107" t="s">
        <v>1086</v>
      </c>
      <c r="D437" s="107" t="s">
        <v>9699</v>
      </c>
      <c r="E437" s="108">
        <v>1218250</v>
      </c>
      <c r="F437" s="109"/>
      <c r="G437" s="107" t="s">
        <v>9700</v>
      </c>
    </row>
    <row r="438" spans="1:7" ht="91.8" x14ac:dyDescent="0.3">
      <c r="A438" s="107" t="s">
        <v>13143</v>
      </c>
      <c r="B438" s="107" t="s">
        <v>9701</v>
      </c>
      <c r="C438" s="107" t="s">
        <v>348</v>
      </c>
      <c r="D438" s="107" t="s">
        <v>3678</v>
      </c>
      <c r="E438" s="108">
        <v>4000000</v>
      </c>
      <c r="F438" s="109"/>
      <c r="G438" s="107" t="s">
        <v>9702</v>
      </c>
    </row>
    <row r="439" spans="1:7" ht="40.799999999999997" x14ac:dyDescent="0.3">
      <c r="A439" s="107" t="s">
        <v>13144</v>
      </c>
      <c r="B439" s="107" t="s">
        <v>8830</v>
      </c>
      <c r="C439" s="107" t="s">
        <v>1829</v>
      </c>
      <c r="D439" s="107" t="s">
        <v>8831</v>
      </c>
      <c r="E439" s="108">
        <v>3150000</v>
      </c>
      <c r="F439" s="109"/>
      <c r="G439" s="107" t="s">
        <v>9703</v>
      </c>
    </row>
    <row r="440" spans="1:7" ht="61.2" x14ac:dyDescent="0.3">
      <c r="A440" s="107" t="s">
        <v>13145</v>
      </c>
      <c r="B440" s="107" t="s">
        <v>9704</v>
      </c>
      <c r="C440" s="107" t="s">
        <v>1373</v>
      </c>
      <c r="D440" s="107" t="s">
        <v>1374</v>
      </c>
      <c r="E440" s="108">
        <v>750000</v>
      </c>
      <c r="F440" s="108">
        <v>750000</v>
      </c>
      <c r="G440" s="107" t="s">
        <v>9705</v>
      </c>
    </row>
    <row r="441" spans="1:7" ht="81.599999999999994" x14ac:dyDescent="0.3">
      <c r="A441" s="107" t="s">
        <v>13146</v>
      </c>
      <c r="B441" s="107" t="s">
        <v>9706</v>
      </c>
      <c r="C441" s="107" t="s">
        <v>16</v>
      </c>
      <c r="D441" s="107" t="s">
        <v>6824</v>
      </c>
      <c r="E441" s="108">
        <v>1500000</v>
      </c>
      <c r="F441" s="109"/>
      <c r="G441" s="107" t="s">
        <v>9707</v>
      </c>
    </row>
    <row r="442" spans="1:7" ht="102" x14ac:dyDescent="0.3">
      <c r="A442" s="107" t="s">
        <v>13147</v>
      </c>
      <c r="B442" s="107" t="s">
        <v>9708</v>
      </c>
      <c r="C442" s="107" t="s">
        <v>1373</v>
      </c>
      <c r="D442" s="107" t="s">
        <v>1374</v>
      </c>
      <c r="E442" s="108">
        <v>750000</v>
      </c>
      <c r="F442" s="109"/>
      <c r="G442" s="107" t="s">
        <v>9709</v>
      </c>
    </row>
    <row r="443" spans="1:7" ht="40.799999999999997" x14ac:dyDescent="0.3">
      <c r="A443" s="107" t="s">
        <v>13148</v>
      </c>
      <c r="B443" s="107" t="s">
        <v>9710</v>
      </c>
      <c r="C443" s="107" t="s">
        <v>4911</v>
      </c>
      <c r="D443" s="107" t="s">
        <v>9711</v>
      </c>
      <c r="E443" s="108">
        <v>2000000</v>
      </c>
      <c r="F443" s="109"/>
      <c r="G443" s="107" t="s">
        <v>9712</v>
      </c>
    </row>
    <row r="444" spans="1:7" ht="30.6" x14ac:dyDescent="0.3">
      <c r="A444" s="107" t="s">
        <v>13149</v>
      </c>
      <c r="B444" s="107" t="s">
        <v>9713</v>
      </c>
      <c r="C444" s="107" t="s">
        <v>1086</v>
      </c>
      <c r="D444" s="107" t="s">
        <v>5982</v>
      </c>
      <c r="E444" s="108">
        <v>2000000</v>
      </c>
      <c r="F444" s="108">
        <v>2000000</v>
      </c>
      <c r="G444" s="107" t="s">
        <v>9714</v>
      </c>
    </row>
    <row r="445" spans="1:7" ht="61.2" x14ac:dyDescent="0.3">
      <c r="A445" s="107" t="s">
        <v>13150</v>
      </c>
      <c r="B445" s="107" t="s">
        <v>9715</v>
      </c>
      <c r="C445" s="107" t="s">
        <v>365</v>
      </c>
      <c r="D445" s="107" t="s">
        <v>3709</v>
      </c>
      <c r="E445" s="108">
        <v>1000000</v>
      </c>
      <c r="F445" s="109"/>
      <c r="G445" s="107" t="s">
        <v>9716</v>
      </c>
    </row>
    <row r="446" spans="1:7" ht="102" x14ac:dyDescent="0.3">
      <c r="A446" s="107" t="s">
        <v>13151</v>
      </c>
      <c r="B446" s="107" t="s">
        <v>9717</v>
      </c>
      <c r="C446" s="107" t="s">
        <v>991</v>
      </c>
      <c r="D446" s="107" t="s">
        <v>992</v>
      </c>
      <c r="E446" s="108">
        <v>1067492</v>
      </c>
      <c r="F446" s="108">
        <v>1067000</v>
      </c>
      <c r="G446" s="107" t="s">
        <v>9718</v>
      </c>
    </row>
    <row r="447" spans="1:7" ht="102" x14ac:dyDescent="0.3">
      <c r="A447" s="107" t="s">
        <v>13152</v>
      </c>
      <c r="B447" s="107" t="s">
        <v>7024</v>
      </c>
      <c r="C447" s="107" t="s">
        <v>16</v>
      </c>
      <c r="D447" s="107" t="s">
        <v>17</v>
      </c>
      <c r="E447" s="108">
        <v>12500000</v>
      </c>
      <c r="F447" s="108">
        <v>10000000</v>
      </c>
      <c r="G447" s="107" t="s">
        <v>9719</v>
      </c>
    </row>
    <row r="448" spans="1:7" ht="81.599999999999994" x14ac:dyDescent="0.3">
      <c r="A448" s="107" t="s">
        <v>13153</v>
      </c>
      <c r="B448" s="107" t="s">
        <v>9720</v>
      </c>
      <c r="C448" s="107" t="s">
        <v>365</v>
      </c>
      <c r="D448" s="107" t="s">
        <v>9721</v>
      </c>
      <c r="E448" s="108">
        <v>4700000</v>
      </c>
      <c r="F448" s="108">
        <v>4700000</v>
      </c>
      <c r="G448" s="107" t="s">
        <v>9722</v>
      </c>
    </row>
    <row r="449" spans="1:7" ht="91.8" x14ac:dyDescent="0.3">
      <c r="A449" s="107" t="s">
        <v>13154</v>
      </c>
      <c r="B449" s="107" t="s">
        <v>9723</v>
      </c>
      <c r="C449" s="107" t="s">
        <v>410</v>
      </c>
      <c r="D449" s="107" t="s">
        <v>7221</v>
      </c>
      <c r="E449" s="108">
        <v>1250000</v>
      </c>
      <c r="F449" s="108">
        <v>1250000</v>
      </c>
      <c r="G449" s="107" t="s">
        <v>9724</v>
      </c>
    </row>
    <row r="450" spans="1:7" ht="61.2" x14ac:dyDescent="0.3">
      <c r="A450" s="107" t="s">
        <v>13155</v>
      </c>
      <c r="B450" s="107" t="s">
        <v>9725</v>
      </c>
      <c r="C450" s="107" t="s">
        <v>748</v>
      </c>
      <c r="D450" s="107" t="s">
        <v>2465</v>
      </c>
      <c r="E450" s="108">
        <v>2000000</v>
      </c>
      <c r="F450" s="109"/>
      <c r="G450" s="107" t="s">
        <v>9726</v>
      </c>
    </row>
    <row r="451" spans="1:7" ht="81.599999999999994" x14ac:dyDescent="0.3">
      <c r="A451" s="107" t="s">
        <v>13156</v>
      </c>
      <c r="B451" s="107" t="s">
        <v>9727</v>
      </c>
      <c r="C451" s="107" t="s">
        <v>16</v>
      </c>
      <c r="D451" s="107" t="s">
        <v>2004</v>
      </c>
      <c r="E451" s="108">
        <v>3000000</v>
      </c>
      <c r="F451" s="109"/>
      <c r="G451" s="107" t="s">
        <v>9728</v>
      </c>
    </row>
    <row r="452" spans="1:7" ht="51" x14ac:dyDescent="0.3">
      <c r="A452" s="107" t="s">
        <v>13157</v>
      </c>
      <c r="B452" s="107" t="s">
        <v>9729</v>
      </c>
      <c r="C452" s="107" t="s">
        <v>1086</v>
      </c>
      <c r="D452" s="107" t="s">
        <v>1097</v>
      </c>
      <c r="E452" s="108">
        <v>1750000</v>
      </c>
      <c r="F452" s="108">
        <v>1000000</v>
      </c>
      <c r="G452" s="107" t="s">
        <v>9730</v>
      </c>
    </row>
    <row r="453" spans="1:7" ht="51" x14ac:dyDescent="0.3">
      <c r="A453" s="107" t="s">
        <v>13158</v>
      </c>
      <c r="B453" s="107" t="s">
        <v>9731</v>
      </c>
      <c r="C453" s="107" t="s">
        <v>1373</v>
      </c>
      <c r="D453" s="107" t="s">
        <v>1374</v>
      </c>
      <c r="E453" s="108">
        <v>900000</v>
      </c>
      <c r="F453" s="109"/>
      <c r="G453" s="107" t="s">
        <v>9732</v>
      </c>
    </row>
    <row r="454" spans="1:7" ht="20.399999999999999" x14ac:dyDescent="0.3">
      <c r="A454" s="107" t="s">
        <v>13159</v>
      </c>
      <c r="B454" s="107" t="s">
        <v>1888</v>
      </c>
      <c r="C454" s="107" t="s">
        <v>1882</v>
      </c>
      <c r="D454" s="107" t="s">
        <v>1899</v>
      </c>
      <c r="E454" s="108">
        <v>2214500</v>
      </c>
      <c r="F454" s="108">
        <v>2000000</v>
      </c>
      <c r="G454" s="107" t="s">
        <v>9733</v>
      </c>
    </row>
    <row r="455" spans="1:7" ht="71.400000000000006" x14ac:dyDescent="0.3">
      <c r="A455" s="107" t="s">
        <v>13160</v>
      </c>
      <c r="B455" s="107" t="s">
        <v>8622</v>
      </c>
      <c r="C455" s="107" t="s">
        <v>1373</v>
      </c>
      <c r="D455" s="107" t="s">
        <v>1374</v>
      </c>
      <c r="E455" s="108">
        <v>5000000</v>
      </c>
      <c r="F455" s="109"/>
      <c r="G455" s="107" t="s">
        <v>9734</v>
      </c>
    </row>
    <row r="456" spans="1:7" ht="91.8" x14ac:dyDescent="0.3">
      <c r="A456" s="107" t="s">
        <v>13161</v>
      </c>
      <c r="B456" s="107" t="s">
        <v>5926</v>
      </c>
      <c r="C456" s="107" t="s">
        <v>1075</v>
      </c>
      <c r="D456" s="107" t="s">
        <v>1097</v>
      </c>
      <c r="E456" s="108">
        <v>2000000</v>
      </c>
      <c r="F456" s="108">
        <v>350000</v>
      </c>
      <c r="G456" s="107" t="s">
        <v>9735</v>
      </c>
    </row>
    <row r="457" spans="1:7" ht="51" x14ac:dyDescent="0.3">
      <c r="A457" s="107" t="s">
        <v>13162</v>
      </c>
      <c r="B457" s="107" t="s">
        <v>1888</v>
      </c>
      <c r="C457" s="107" t="s">
        <v>1882</v>
      </c>
      <c r="D457" s="107" t="s">
        <v>9736</v>
      </c>
      <c r="E457" s="108">
        <v>3075125</v>
      </c>
      <c r="F457" s="108">
        <v>1500000</v>
      </c>
      <c r="G457" s="107" t="s">
        <v>9737</v>
      </c>
    </row>
    <row r="458" spans="1:7" ht="71.400000000000006" x14ac:dyDescent="0.3">
      <c r="A458" s="107" t="s">
        <v>13163</v>
      </c>
      <c r="B458" s="107" t="s">
        <v>9738</v>
      </c>
      <c r="C458" s="107" t="s">
        <v>829</v>
      </c>
      <c r="D458" s="107" t="s">
        <v>830</v>
      </c>
      <c r="E458" s="108">
        <v>5000000</v>
      </c>
      <c r="F458" s="109"/>
      <c r="G458" s="107" t="s">
        <v>9739</v>
      </c>
    </row>
    <row r="459" spans="1:7" ht="91.8" x14ac:dyDescent="0.3">
      <c r="A459" s="107" t="s">
        <v>13164</v>
      </c>
      <c r="B459" s="107" t="s">
        <v>9740</v>
      </c>
      <c r="C459" s="107" t="s">
        <v>1882</v>
      </c>
      <c r="D459" s="107" t="s">
        <v>1918</v>
      </c>
      <c r="E459" s="108">
        <v>3000000</v>
      </c>
      <c r="F459" s="109"/>
      <c r="G459" s="107" t="s">
        <v>9741</v>
      </c>
    </row>
    <row r="460" spans="1:7" ht="81.599999999999994" x14ac:dyDescent="0.3">
      <c r="A460" s="107" t="s">
        <v>13165</v>
      </c>
      <c r="B460" s="107" t="s">
        <v>9742</v>
      </c>
      <c r="C460" s="107" t="s">
        <v>1248</v>
      </c>
      <c r="D460" s="107" t="s">
        <v>1269</v>
      </c>
      <c r="E460" s="108">
        <v>1600000</v>
      </c>
      <c r="F460" s="109"/>
      <c r="G460" s="107" t="s">
        <v>9743</v>
      </c>
    </row>
    <row r="461" spans="1:7" ht="112.2" x14ac:dyDescent="0.3">
      <c r="A461" s="107" t="s">
        <v>13166</v>
      </c>
      <c r="B461" s="107" t="s">
        <v>6106</v>
      </c>
      <c r="C461" s="107" t="s">
        <v>1248</v>
      </c>
      <c r="D461" s="107" t="s">
        <v>6106</v>
      </c>
      <c r="E461" s="108">
        <v>6250000</v>
      </c>
      <c r="F461" s="109"/>
      <c r="G461" s="107" t="s">
        <v>9744</v>
      </c>
    </row>
    <row r="462" spans="1:7" ht="51" x14ac:dyDescent="0.3">
      <c r="A462" s="107" t="s">
        <v>13167</v>
      </c>
      <c r="B462" s="107" t="s">
        <v>9745</v>
      </c>
      <c r="C462" s="107" t="s">
        <v>636</v>
      </c>
      <c r="D462" s="107" t="s">
        <v>643</v>
      </c>
      <c r="E462" s="108">
        <v>1000000</v>
      </c>
      <c r="F462" s="108">
        <v>1000000</v>
      </c>
      <c r="G462" s="107" t="s">
        <v>9746</v>
      </c>
    </row>
    <row r="463" spans="1:7" ht="81.599999999999994" x14ac:dyDescent="0.3">
      <c r="A463" s="107" t="s">
        <v>13168</v>
      </c>
      <c r="B463" s="107" t="s">
        <v>6322</v>
      </c>
      <c r="C463" s="107" t="s">
        <v>1373</v>
      </c>
      <c r="D463" s="107" t="s">
        <v>1374</v>
      </c>
      <c r="E463" s="108">
        <v>2500000</v>
      </c>
      <c r="F463" s="109"/>
      <c r="G463" s="107" t="s">
        <v>9747</v>
      </c>
    </row>
    <row r="464" spans="1:7" ht="81.599999999999994" x14ac:dyDescent="0.3">
      <c r="A464" s="107" t="s">
        <v>13169</v>
      </c>
      <c r="B464" s="107" t="s">
        <v>9748</v>
      </c>
      <c r="C464" s="107" t="s">
        <v>625</v>
      </c>
      <c r="D464" s="107" t="s">
        <v>626</v>
      </c>
      <c r="E464" s="108">
        <v>1000000</v>
      </c>
      <c r="F464" s="109"/>
      <c r="G464" s="107" t="s">
        <v>9749</v>
      </c>
    </row>
    <row r="465" spans="1:7" ht="71.400000000000006" x14ac:dyDescent="0.3">
      <c r="A465" s="107" t="s">
        <v>13170</v>
      </c>
      <c r="B465" s="107" t="s">
        <v>9750</v>
      </c>
      <c r="C465" s="107" t="s">
        <v>1882</v>
      </c>
      <c r="D465" s="107" t="s">
        <v>1913</v>
      </c>
      <c r="E465" s="108">
        <v>500000</v>
      </c>
      <c r="F465" s="109"/>
      <c r="G465" s="107" t="s">
        <v>9751</v>
      </c>
    </row>
    <row r="466" spans="1:7" ht="91.8" x14ac:dyDescent="0.3">
      <c r="A466" s="107" t="s">
        <v>13171</v>
      </c>
      <c r="B466" s="107" t="s">
        <v>9752</v>
      </c>
      <c r="C466" s="107" t="s">
        <v>410</v>
      </c>
      <c r="D466" s="107" t="s">
        <v>409</v>
      </c>
      <c r="E466" s="108">
        <v>1000000</v>
      </c>
      <c r="F466" s="109"/>
      <c r="G466" s="107" t="s">
        <v>9753</v>
      </c>
    </row>
    <row r="467" spans="1:7" ht="102" x14ac:dyDescent="0.3">
      <c r="A467" s="107" t="s">
        <v>13172</v>
      </c>
      <c r="B467" s="107" t="s">
        <v>9754</v>
      </c>
      <c r="C467" s="107" t="s">
        <v>16</v>
      </c>
      <c r="D467" s="107" t="s">
        <v>2040</v>
      </c>
      <c r="E467" s="108">
        <v>1000000</v>
      </c>
      <c r="F467" s="108">
        <v>275000</v>
      </c>
      <c r="G467" s="107" t="s">
        <v>9755</v>
      </c>
    </row>
    <row r="468" spans="1:7" ht="71.400000000000006" x14ac:dyDescent="0.3">
      <c r="A468" s="107" t="s">
        <v>13173</v>
      </c>
      <c r="B468" s="107" t="s">
        <v>9756</v>
      </c>
      <c r="C468" s="107" t="s">
        <v>16</v>
      </c>
      <c r="D468" s="107" t="s">
        <v>17</v>
      </c>
      <c r="E468" s="108">
        <v>5000000</v>
      </c>
      <c r="F468" s="109"/>
      <c r="G468" s="107" t="s">
        <v>9757</v>
      </c>
    </row>
    <row r="469" spans="1:7" ht="81.599999999999994" x14ac:dyDescent="0.3">
      <c r="A469" s="107" t="s">
        <v>13174</v>
      </c>
      <c r="B469" s="107" t="s">
        <v>4649</v>
      </c>
      <c r="C469" s="107" t="s">
        <v>1373</v>
      </c>
      <c r="D469" s="107" t="s">
        <v>1374</v>
      </c>
      <c r="E469" s="108">
        <v>3000000</v>
      </c>
      <c r="F469" s="108">
        <v>3000000</v>
      </c>
      <c r="G469" s="107" t="s">
        <v>9758</v>
      </c>
    </row>
    <row r="470" spans="1:7" ht="61.2" x14ac:dyDescent="0.3">
      <c r="A470" s="107" t="s">
        <v>13175</v>
      </c>
      <c r="B470" s="107" t="s">
        <v>7381</v>
      </c>
      <c r="C470" s="107" t="s">
        <v>625</v>
      </c>
      <c r="D470" s="107" t="s">
        <v>5531</v>
      </c>
      <c r="E470" s="108">
        <v>9500000</v>
      </c>
      <c r="F470" s="109"/>
      <c r="G470" s="107" t="s">
        <v>9759</v>
      </c>
    </row>
    <row r="471" spans="1:7" ht="71.400000000000006" x14ac:dyDescent="0.3">
      <c r="A471" s="107" t="s">
        <v>13176</v>
      </c>
      <c r="B471" s="107" t="s">
        <v>9760</v>
      </c>
      <c r="C471" s="107" t="s">
        <v>1248</v>
      </c>
      <c r="D471" s="107" t="s">
        <v>1288</v>
      </c>
      <c r="E471" s="108">
        <v>2000000</v>
      </c>
      <c r="F471" s="109"/>
      <c r="G471" s="107" t="s">
        <v>9761</v>
      </c>
    </row>
    <row r="472" spans="1:7" ht="112.2" x14ac:dyDescent="0.3">
      <c r="A472" s="107" t="s">
        <v>13177</v>
      </c>
      <c r="B472" s="107" t="s">
        <v>1314</v>
      </c>
      <c r="C472" s="107" t="s">
        <v>1248</v>
      </c>
      <c r="D472" s="107" t="s">
        <v>1314</v>
      </c>
      <c r="E472" s="108">
        <v>6000000</v>
      </c>
      <c r="F472" s="108">
        <v>1700000</v>
      </c>
      <c r="G472" s="107" t="s">
        <v>9762</v>
      </c>
    </row>
    <row r="473" spans="1:7" ht="81.599999999999994" x14ac:dyDescent="0.3">
      <c r="A473" s="107" t="s">
        <v>13178</v>
      </c>
      <c r="B473" s="107" t="s">
        <v>9763</v>
      </c>
      <c r="C473" s="107" t="s">
        <v>1075</v>
      </c>
      <c r="D473" s="107" t="s">
        <v>2720</v>
      </c>
      <c r="E473" s="108">
        <v>5000000</v>
      </c>
      <c r="F473" s="109"/>
      <c r="G473" s="107" t="s">
        <v>9764</v>
      </c>
    </row>
    <row r="474" spans="1:7" ht="71.400000000000006" x14ac:dyDescent="0.3">
      <c r="A474" s="107" t="s">
        <v>13179</v>
      </c>
      <c r="B474" s="107" t="s">
        <v>9765</v>
      </c>
      <c r="C474" s="107" t="s">
        <v>748</v>
      </c>
      <c r="D474" s="107" t="s">
        <v>9766</v>
      </c>
      <c r="E474" s="108">
        <v>1196950</v>
      </c>
      <c r="F474" s="109"/>
      <c r="G474" s="107" t="s">
        <v>9767</v>
      </c>
    </row>
    <row r="475" spans="1:7" ht="81.599999999999994" x14ac:dyDescent="0.3">
      <c r="A475" s="107" t="s">
        <v>13180</v>
      </c>
      <c r="B475" s="107" t="s">
        <v>3905</v>
      </c>
      <c r="C475" s="107" t="s">
        <v>659</v>
      </c>
      <c r="D475" s="107" t="s">
        <v>2406</v>
      </c>
      <c r="E475" s="108">
        <v>4161750</v>
      </c>
      <c r="F475" s="108">
        <v>500000</v>
      </c>
      <c r="G475" s="107" t="s">
        <v>9768</v>
      </c>
    </row>
    <row r="476" spans="1:7" ht="40.799999999999997" x14ac:dyDescent="0.3">
      <c r="A476" s="107" t="s">
        <v>13181</v>
      </c>
      <c r="B476" s="107" t="s">
        <v>6228</v>
      </c>
      <c r="C476" s="107" t="s">
        <v>1373</v>
      </c>
      <c r="D476" s="107" t="s">
        <v>1374</v>
      </c>
      <c r="E476" s="108">
        <v>5000000</v>
      </c>
      <c r="F476" s="109"/>
      <c r="G476" s="107" t="s">
        <v>9769</v>
      </c>
    </row>
    <row r="477" spans="1:7" ht="61.2" x14ac:dyDescent="0.3">
      <c r="A477" s="107" t="s">
        <v>13182</v>
      </c>
      <c r="B477" s="107" t="s">
        <v>8944</v>
      </c>
      <c r="C477" s="107" t="s">
        <v>1930</v>
      </c>
      <c r="D477" s="107" t="s">
        <v>8945</v>
      </c>
      <c r="E477" s="108">
        <v>3000000</v>
      </c>
      <c r="F477" s="108">
        <v>2000000</v>
      </c>
      <c r="G477" s="107" t="s">
        <v>9770</v>
      </c>
    </row>
    <row r="478" spans="1:7" ht="81.599999999999994" x14ac:dyDescent="0.3">
      <c r="A478" s="107" t="s">
        <v>13183</v>
      </c>
      <c r="B478" s="107" t="s">
        <v>2723</v>
      </c>
      <c r="C478" s="107" t="s">
        <v>1075</v>
      </c>
      <c r="D478" s="107" t="s">
        <v>2724</v>
      </c>
      <c r="E478" s="108">
        <v>4000000</v>
      </c>
      <c r="F478" s="109"/>
      <c r="G478" s="107" t="s">
        <v>9771</v>
      </c>
    </row>
    <row r="479" spans="1:7" ht="91.8" x14ac:dyDescent="0.3">
      <c r="A479" s="107" t="s">
        <v>13184</v>
      </c>
      <c r="B479" s="107" t="s">
        <v>1332</v>
      </c>
      <c r="C479" s="107" t="s">
        <v>1325</v>
      </c>
      <c r="D479" s="107" t="s">
        <v>1332</v>
      </c>
      <c r="E479" s="108">
        <v>1000000</v>
      </c>
      <c r="F479" s="109"/>
      <c r="G479" s="107" t="s">
        <v>9772</v>
      </c>
    </row>
    <row r="480" spans="1:7" ht="112.2" x14ac:dyDescent="0.3">
      <c r="A480" s="107" t="s">
        <v>13185</v>
      </c>
      <c r="B480" s="107" t="s">
        <v>9773</v>
      </c>
      <c r="C480" s="107" t="s">
        <v>829</v>
      </c>
      <c r="D480" s="107" t="s">
        <v>9774</v>
      </c>
      <c r="E480" s="108">
        <v>3000000</v>
      </c>
      <c r="F480" s="108">
        <v>3000000</v>
      </c>
      <c r="G480" s="107" t="s">
        <v>9775</v>
      </c>
    </row>
    <row r="481" spans="1:7" ht="61.2" x14ac:dyDescent="0.3">
      <c r="A481" s="107" t="s">
        <v>13186</v>
      </c>
      <c r="B481" s="107" t="s">
        <v>6957</v>
      </c>
      <c r="C481" s="107" t="s">
        <v>16</v>
      </c>
      <c r="D481" s="107" t="s">
        <v>17</v>
      </c>
      <c r="E481" s="108">
        <v>1750000</v>
      </c>
      <c r="F481" s="109"/>
      <c r="G481" s="107" t="s">
        <v>9776</v>
      </c>
    </row>
    <row r="482" spans="1:7" ht="71.400000000000006" x14ac:dyDescent="0.3">
      <c r="A482" s="107" t="s">
        <v>13187</v>
      </c>
      <c r="B482" s="107" t="s">
        <v>9377</v>
      </c>
      <c r="C482" s="107" t="s">
        <v>1373</v>
      </c>
      <c r="D482" s="107" t="s">
        <v>1374</v>
      </c>
      <c r="E482" s="108">
        <v>2650000</v>
      </c>
      <c r="F482" s="109"/>
      <c r="G482" s="107" t="s">
        <v>9777</v>
      </c>
    </row>
    <row r="483" spans="1:7" ht="61.2" x14ac:dyDescent="0.3">
      <c r="A483" s="107" t="s">
        <v>13188</v>
      </c>
      <c r="B483" s="107" t="s">
        <v>9778</v>
      </c>
      <c r="C483" s="107" t="s">
        <v>1373</v>
      </c>
      <c r="D483" s="107" t="s">
        <v>1374</v>
      </c>
      <c r="E483" s="108">
        <v>5000000</v>
      </c>
      <c r="F483" s="109"/>
      <c r="G483" s="107" t="s">
        <v>9779</v>
      </c>
    </row>
    <row r="484" spans="1:7" ht="51" x14ac:dyDescent="0.3">
      <c r="A484" s="107" t="s">
        <v>13189</v>
      </c>
      <c r="B484" s="107" t="s">
        <v>9780</v>
      </c>
      <c r="C484" s="107" t="s">
        <v>410</v>
      </c>
      <c r="D484" s="107" t="s">
        <v>2275</v>
      </c>
      <c r="E484" s="108">
        <v>690000</v>
      </c>
      <c r="F484" s="108">
        <v>690000</v>
      </c>
      <c r="G484" s="107" t="s">
        <v>9781</v>
      </c>
    </row>
    <row r="485" spans="1:7" ht="51" x14ac:dyDescent="0.3">
      <c r="A485" s="107" t="s">
        <v>13190</v>
      </c>
      <c r="B485" s="107" t="s">
        <v>9782</v>
      </c>
      <c r="C485" s="107" t="s">
        <v>1373</v>
      </c>
      <c r="D485" s="107" t="s">
        <v>1374</v>
      </c>
      <c r="E485" s="108">
        <v>2500000</v>
      </c>
      <c r="F485" s="108">
        <v>1000000</v>
      </c>
      <c r="G485" s="107" t="s">
        <v>9783</v>
      </c>
    </row>
    <row r="486" spans="1:7" ht="51" x14ac:dyDescent="0.3">
      <c r="A486" s="107" t="s">
        <v>13191</v>
      </c>
      <c r="B486" s="107" t="s">
        <v>5115</v>
      </c>
      <c r="C486" s="107" t="s">
        <v>16</v>
      </c>
      <c r="D486" s="107" t="s">
        <v>5115</v>
      </c>
      <c r="E486" s="108">
        <v>6000000</v>
      </c>
      <c r="F486" s="109"/>
      <c r="G486" s="107" t="s">
        <v>9784</v>
      </c>
    </row>
    <row r="487" spans="1:7" ht="30.6" x14ac:dyDescent="0.3">
      <c r="A487" s="107" t="s">
        <v>13192</v>
      </c>
      <c r="B487" s="107" t="s">
        <v>7317</v>
      </c>
      <c r="C487" s="107" t="s">
        <v>549</v>
      </c>
      <c r="D487" s="107" t="s">
        <v>562</v>
      </c>
      <c r="E487" s="108">
        <v>4000000</v>
      </c>
      <c r="F487" s="109"/>
      <c r="G487" s="107" t="s">
        <v>9785</v>
      </c>
    </row>
    <row r="488" spans="1:7" ht="81.599999999999994" x14ac:dyDescent="0.3">
      <c r="A488" s="107" t="s">
        <v>13193</v>
      </c>
      <c r="B488" s="107" t="s">
        <v>9786</v>
      </c>
      <c r="C488" s="107" t="s">
        <v>1086</v>
      </c>
      <c r="D488" s="107" t="s">
        <v>1087</v>
      </c>
      <c r="E488" s="108">
        <v>3000000</v>
      </c>
      <c r="F488" s="109"/>
      <c r="G488" s="107" t="s">
        <v>9787</v>
      </c>
    </row>
    <row r="489" spans="1:7" ht="81.599999999999994" x14ac:dyDescent="0.3">
      <c r="A489" s="107" t="s">
        <v>13194</v>
      </c>
      <c r="B489" s="107" t="s">
        <v>9788</v>
      </c>
      <c r="C489" s="107" t="s">
        <v>1930</v>
      </c>
      <c r="D489" s="107" t="s">
        <v>9788</v>
      </c>
      <c r="E489" s="108">
        <v>1500000</v>
      </c>
      <c r="F489" s="109"/>
      <c r="G489" s="107" t="s">
        <v>9789</v>
      </c>
    </row>
    <row r="490" spans="1:7" ht="51" x14ac:dyDescent="0.3">
      <c r="A490" s="107" t="s">
        <v>13195</v>
      </c>
      <c r="B490" s="107" t="s">
        <v>9790</v>
      </c>
      <c r="C490" s="107" t="s">
        <v>365</v>
      </c>
      <c r="D490" s="107" t="s">
        <v>3709</v>
      </c>
      <c r="E490" s="108">
        <v>2737500</v>
      </c>
      <c r="F490" s="109"/>
      <c r="G490" s="107" t="s">
        <v>9791</v>
      </c>
    </row>
    <row r="491" spans="1:7" ht="71.400000000000006" x14ac:dyDescent="0.3">
      <c r="A491" s="107" t="s">
        <v>13196</v>
      </c>
      <c r="B491" s="107" t="s">
        <v>4290</v>
      </c>
      <c r="C491" s="107" t="s">
        <v>1211</v>
      </c>
      <c r="D491" s="107" t="s">
        <v>6056</v>
      </c>
      <c r="E491" s="108">
        <v>5000000</v>
      </c>
      <c r="F491" s="108">
        <v>1000000</v>
      </c>
      <c r="G491" s="107" t="s">
        <v>9792</v>
      </c>
    </row>
    <row r="492" spans="1:7" ht="71.400000000000006" x14ac:dyDescent="0.3">
      <c r="A492" s="107" t="s">
        <v>13197</v>
      </c>
      <c r="B492" s="107" t="s">
        <v>9782</v>
      </c>
      <c r="C492" s="107" t="s">
        <v>1373</v>
      </c>
      <c r="D492" s="107" t="s">
        <v>1374</v>
      </c>
      <c r="E492" s="108">
        <v>18750000</v>
      </c>
      <c r="F492" s="109"/>
      <c r="G492" s="107" t="s">
        <v>9793</v>
      </c>
    </row>
    <row r="493" spans="1:7" ht="51" x14ac:dyDescent="0.3">
      <c r="A493" s="107" t="s">
        <v>13198</v>
      </c>
      <c r="B493" s="107" t="s">
        <v>9794</v>
      </c>
      <c r="C493" s="107" t="s">
        <v>1325</v>
      </c>
      <c r="D493" s="107" t="s">
        <v>9795</v>
      </c>
      <c r="E493" s="108">
        <v>4000000</v>
      </c>
      <c r="F493" s="109"/>
      <c r="G493" s="107" t="s">
        <v>9796</v>
      </c>
    </row>
    <row r="494" spans="1:7" ht="71.400000000000006" x14ac:dyDescent="0.3">
      <c r="A494" s="107" t="s">
        <v>13199</v>
      </c>
      <c r="B494" s="107" t="s">
        <v>9797</v>
      </c>
      <c r="C494" s="107" t="s">
        <v>3155</v>
      </c>
      <c r="D494" s="107" t="s">
        <v>9798</v>
      </c>
      <c r="E494" s="108">
        <v>5000000</v>
      </c>
      <c r="F494" s="108">
        <v>1000000</v>
      </c>
      <c r="G494" s="107" t="s">
        <v>9799</v>
      </c>
    </row>
    <row r="495" spans="1:7" ht="71.400000000000006" x14ac:dyDescent="0.3">
      <c r="A495" s="107" t="s">
        <v>13200</v>
      </c>
      <c r="B495" s="107" t="s">
        <v>9800</v>
      </c>
      <c r="C495" s="107" t="s">
        <v>697</v>
      </c>
      <c r="D495" s="107" t="s">
        <v>717</v>
      </c>
      <c r="E495" s="108">
        <v>6968500</v>
      </c>
      <c r="F495" s="108">
        <v>500000</v>
      </c>
      <c r="G495" s="107" t="s">
        <v>9801</v>
      </c>
    </row>
    <row r="496" spans="1:7" ht="81.599999999999994" x14ac:dyDescent="0.3">
      <c r="A496" s="107" t="s">
        <v>13201</v>
      </c>
      <c r="B496" s="107" t="s">
        <v>4290</v>
      </c>
      <c r="C496" s="107" t="s">
        <v>1075</v>
      </c>
      <c r="D496" s="107" t="s">
        <v>2716</v>
      </c>
      <c r="E496" s="108">
        <v>7500000</v>
      </c>
      <c r="F496" s="109"/>
      <c r="G496" s="107" t="s">
        <v>9802</v>
      </c>
    </row>
    <row r="497" spans="1:7" ht="81.599999999999994" x14ac:dyDescent="0.3">
      <c r="A497" s="107" t="s">
        <v>13202</v>
      </c>
      <c r="B497" s="107" t="s">
        <v>9803</v>
      </c>
      <c r="C497" s="107" t="s">
        <v>1086</v>
      </c>
      <c r="D497" s="107" t="s">
        <v>4291</v>
      </c>
      <c r="E497" s="108">
        <v>1000000</v>
      </c>
      <c r="F497" s="109"/>
      <c r="G497" s="107" t="s">
        <v>9804</v>
      </c>
    </row>
    <row r="498" spans="1:7" ht="71.400000000000006" x14ac:dyDescent="0.3">
      <c r="A498" s="107" t="s">
        <v>13203</v>
      </c>
      <c r="B498" s="107" t="s">
        <v>9805</v>
      </c>
      <c r="C498" s="107" t="s">
        <v>748</v>
      </c>
      <c r="D498" s="107" t="s">
        <v>7538</v>
      </c>
      <c r="E498" s="108">
        <v>10000000</v>
      </c>
      <c r="F498" s="108">
        <v>1000000</v>
      </c>
      <c r="G498" s="107" t="s">
        <v>9806</v>
      </c>
    </row>
    <row r="499" spans="1:7" ht="91.8" x14ac:dyDescent="0.3">
      <c r="A499" s="107" t="s">
        <v>13204</v>
      </c>
      <c r="B499" s="107" t="s">
        <v>237</v>
      </c>
      <c r="C499" s="107" t="s">
        <v>16</v>
      </c>
      <c r="D499" s="107" t="s">
        <v>17</v>
      </c>
      <c r="E499" s="108">
        <v>500000</v>
      </c>
      <c r="F499" s="109"/>
      <c r="G499" s="107" t="s">
        <v>9807</v>
      </c>
    </row>
    <row r="500" spans="1:7" ht="71.400000000000006" x14ac:dyDescent="0.3">
      <c r="A500" s="107" t="s">
        <v>13205</v>
      </c>
      <c r="B500" s="107" t="s">
        <v>7297</v>
      </c>
      <c r="C500" s="107" t="s">
        <v>488</v>
      </c>
      <c r="D500" s="107" t="s">
        <v>501</v>
      </c>
      <c r="E500" s="108">
        <v>4986000</v>
      </c>
      <c r="F500" s="108">
        <v>2500000</v>
      </c>
      <c r="G500" s="107" t="s">
        <v>9808</v>
      </c>
    </row>
    <row r="501" spans="1:7" ht="71.400000000000006" x14ac:dyDescent="0.3">
      <c r="A501" s="107" t="s">
        <v>13206</v>
      </c>
      <c r="B501" s="107" t="s">
        <v>6118</v>
      </c>
      <c r="C501" s="107" t="s">
        <v>1248</v>
      </c>
      <c r="D501" s="107" t="s">
        <v>2845</v>
      </c>
      <c r="E501" s="108">
        <v>15000000</v>
      </c>
      <c r="F501" s="109"/>
      <c r="G501" s="107" t="s">
        <v>9809</v>
      </c>
    </row>
    <row r="502" spans="1:7" ht="102" x14ac:dyDescent="0.3">
      <c r="A502" s="107" t="s">
        <v>13207</v>
      </c>
      <c r="B502" s="107" t="s">
        <v>9810</v>
      </c>
      <c r="C502" s="107" t="s">
        <v>1325</v>
      </c>
      <c r="D502" s="107" t="s">
        <v>1348</v>
      </c>
      <c r="E502" s="108">
        <v>729310</v>
      </c>
      <c r="F502" s="109"/>
      <c r="G502" s="107" t="s">
        <v>9811</v>
      </c>
    </row>
    <row r="503" spans="1:7" ht="81.599999999999994" x14ac:dyDescent="0.3">
      <c r="A503" s="107" t="s">
        <v>13208</v>
      </c>
      <c r="B503" s="107" t="s">
        <v>9812</v>
      </c>
      <c r="C503" s="107" t="s">
        <v>1829</v>
      </c>
      <c r="D503" s="107" t="s">
        <v>1870</v>
      </c>
      <c r="E503" s="108">
        <v>10000000</v>
      </c>
      <c r="F503" s="108">
        <v>2500000</v>
      </c>
      <c r="G503" s="107" t="s">
        <v>9813</v>
      </c>
    </row>
    <row r="504" spans="1:7" ht="71.400000000000006" x14ac:dyDescent="0.3">
      <c r="A504" s="107" t="s">
        <v>13209</v>
      </c>
      <c r="B504" s="107" t="s">
        <v>9814</v>
      </c>
      <c r="C504" s="107" t="s">
        <v>1373</v>
      </c>
      <c r="D504" s="107" t="s">
        <v>1374</v>
      </c>
      <c r="E504" s="108">
        <v>805000</v>
      </c>
      <c r="F504" s="108">
        <v>500000</v>
      </c>
      <c r="G504" s="107" t="s">
        <v>9815</v>
      </c>
    </row>
    <row r="505" spans="1:7" ht="71.400000000000006" x14ac:dyDescent="0.3">
      <c r="A505" s="107" t="s">
        <v>13210</v>
      </c>
      <c r="B505" s="107" t="s">
        <v>9816</v>
      </c>
      <c r="C505" s="107" t="s">
        <v>829</v>
      </c>
      <c r="D505" s="107" t="s">
        <v>830</v>
      </c>
      <c r="E505" s="108">
        <v>5000000</v>
      </c>
      <c r="F505" s="109"/>
      <c r="G505" s="107" t="s">
        <v>9817</v>
      </c>
    </row>
    <row r="506" spans="1:7" ht="71.400000000000006" x14ac:dyDescent="0.3">
      <c r="A506" s="107" t="s">
        <v>13211</v>
      </c>
      <c r="B506" s="107" t="s">
        <v>9818</v>
      </c>
      <c r="C506" s="107" t="s">
        <v>1325</v>
      </c>
      <c r="D506" s="107" t="s">
        <v>1348</v>
      </c>
      <c r="E506" s="108">
        <v>5000000</v>
      </c>
      <c r="F506" s="109"/>
      <c r="G506" s="107" t="s">
        <v>9819</v>
      </c>
    </row>
    <row r="507" spans="1:7" ht="51" x14ac:dyDescent="0.3">
      <c r="A507" s="107" t="s">
        <v>13212</v>
      </c>
      <c r="B507" s="107" t="s">
        <v>9820</v>
      </c>
      <c r="C507" s="107" t="s">
        <v>16</v>
      </c>
      <c r="D507" s="107" t="s">
        <v>17</v>
      </c>
      <c r="E507" s="108">
        <v>1000000</v>
      </c>
      <c r="F507" s="108">
        <v>500000</v>
      </c>
      <c r="G507" s="107" t="s">
        <v>9821</v>
      </c>
    </row>
    <row r="508" spans="1:7" ht="102" x14ac:dyDescent="0.3">
      <c r="A508" s="107" t="s">
        <v>13213</v>
      </c>
      <c r="B508" s="107" t="s">
        <v>9822</v>
      </c>
      <c r="C508" s="107" t="s">
        <v>748</v>
      </c>
      <c r="D508" s="107" t="s">
        <v>2275</v>
      </c>
      <c r="E508" s="108">
        <v>10000000</v>
      </c>
      <c r="F508" s="109"/>
      <c r="G508" s="107" t="s">
        <v>9823</v>
      </c>
    </row>
    <row r="509" spans="1:7" ht="40.799999999999997" x14ac:dyDescent="0.3">
      <c r="A509" s="107" t="s">
        <v>13214</v>
      </c>
      <c r="B509" s="107" t="s">
        <v>9824</v>
      </c>
      <c r="C509" s="107" t="s">
        <v>549</v>
      </c>
      <c r="D509" s="107" t="s">
        <v>9825</v>
      </c>
      <c r="E509" s="108">
        <v>7000000</v>
      </c>
      <c r="F509" s="108">
        <v>775000</v>
      </c>
      <c r="G509" s="107" t="s">
        <v>9826</v>
      </c>
    </row>
    <row r="510" spans="1:7" ht="81.599999999999994" x14ac:dyDescent="0.3">
      <c r="A510" s="107" t="s">
        <v>13215</v>
      </c>
      <c r="B510" s="107" t="s">
        <v>9827</v>
      </c>
      <c r="C510" s="107" t="s">
        <v>1325</v>
      </c>
      <c r="D510" s="107" t="s">
        <v>9828</v>
      </c>
      <c r="E510" s="108">
        <v>10000000</v>
      </c>
      <c r="F510" s="108">
        <v>500000</v>
      </c>
      <c r="G510" s="107" t="s">
        <v>9829</v>
      </c>
    </row>
    <row r="511" spans="1:7" ht="71.400000000000006" x14ac:dyDescent="0.3">
      <c r="A511" s="107" t="s">
        <v>13216</v>
      </c>
      <c r="B511" s="107" t="s">
        <v>9830</v>
      </c>
      <c r="C511" s="107" t="s">
        <v>16</v>
      </c>
      <c r="D511" s="107" t="s">
        <v>9684</v>
      </c>
      <c r="E511" s="108">
        <v>1000000</v>
      </c>
      <c r="F511" s="108">
        <v>1000000</v>
      </c>
      <c r="G511" s="107" t="s">
        <v>9831</v>
      </c>
    </row>
    <row r="512" spans="1:7" ht="71.400000000000006" x14ac:dyDescent="0.3">
      <c r="A512" s="107" t="s">
        <v>13217</v>
      </c>
      <c r="B512" s="107" t="s">
        <v>9832</v>
      </c>
      <c r="C512" s="107" t="s">
        <v>1086</v>
      </c>
      <c r="D512" s="107" t="s">
        <v>1102</v>
      </c>
      <c r="E512" s="108">
        <v>500000</v>
      </c>
      <c r="F512" s="109"/>
      <c r="G512" s="107" t="s">
        <v>9833</v>
      </c>
    </row>
    <row r="513" spans="1:7" ht="61.2" x14ac:dyDescent="0.3">
      <c r="A513" s="107" t="s">
        <v>13218</v>
      </c>
      <c r="B513" s="107" t="s">
        <v>9834</v>
      </c>
      <c r="C513" s="107" t="s">
        <v>1373</v>
      </c>
      <c r="D513" s="107" t="s">
        <v>1374</v>
      </c>
      <c r="E513" s="108">
        <v>2250000</v>
      </c>
      <c r="F513" s="109"/>
      <c r="G513" s="107" t="s">
        <v>9835</v>
      </c>
    </row>
    <row r="514" spans="1:7" ht="91.8" x14ac:dyDescent="0.3">
      <c r="A514" s="107" t="s">
        <v>13219</v>
      </c>
      <c r="B514" s="107" t="s">
        <v>8734</v>
      </c>
      <c r="C514" s="107" t="s">
        <v>1373</v>
      </c>
      <c r="D514" s="107" t="s">
        <v>1374</v>
      </c>
      <c r="E514" s="108">
        <v>1300000</v>
      </c>
      <c r="F514" s="108">
        <v>350000</v>
      </c>
      <c r="G514" s="107" t="s">
        <v>9836</v>
      </c>
    </row>
    <row r="515" spans="1:7" ht="91.8" x14ac:dyDescent="0.3">
      <c r="A515" s="107" t="s">
        <v>13220</v>
      </c>
      <c r="B515" s="107" t="s">
        <v>9377</v>
      </c>
      <c r="C515" s="107" t="s">
        <v>1373</v>
      </c>
      <c r="D515" s="107" t="s">
        <v>1374</v>
      </c>
      <c r="E515" s="108">
        <v>1500000</v>
      </c>
      <c r="F515" s="108">
        <v>500000</v>
      </c>
      <c r="G515" s="107" t="s">
        <v>9837</v>
      </c>
    </row>
    <row r="516" spans="1:7" ht="71.400000000000006" x14ac:dyDescent="0.3">
      <c r="A516" s="107" t="s">
        <v>13221</v>
      </c>
      <c r="B516" s="107" t="s">
        <v>9838</v>
      </c>
      <c r="C516" s="107" t="s">
        <v>1373</v>
      </c>
      <c r="D516" s="107" t="s">
        <v>1374</v>
      </c>
      <c r="E516" s="108">
        <v>1500000</v>
      </c>
      <c r="F516" s="109"/>
      <c r="G516" s="107" t="s">
        <v>9839</v>
      </c>
    </row>
    <row r="517" spans="1:7" ht="40.799999999999997" x14ac:dyDescent="0.3">
      <c r="A517" s="107" t="s">
        <v>13222</v>
      </c>
      <c r="B517" s="107" t="s">
        <v>9840</v>
      </c>
      <c r="C517" s="107" t="s">
        <v>1930</v>
      </c>
      <c r="D517" s="107" t="s">
        <v>1931</v>
      </c>
      <c r="E517" s="108">
        <v>2000000</v>
      </c>
      <c r="F517" s="108">
        <v>500000</v>
      </c>
      <c r="G517" s="107" t="s">
        <v>9841</v>
      </c>
    </row>
    <row r="518" spans="1:7" ht="91.8" x14ac:dyDescent="0.3">
      <c r="A518" s="107" t="s">
        <v>13223</v>
      </c>
      <c r="B518" s="107" t="s">
        <v>9842</v>
      </c>
      <c r="C518" s="107" t="s">
        <v>1373</v>
      </c>
      <c r="D518" s="107" t="s">
        <v>1374</v>
      </c>
      <c r="E518" s="108">
        <v>1000000</v>
      </c>
      <c r="F518" s="109"/>
      <c r="G518" s="107" t="s">
        <v>9843</v>
      </c>
    </row>
    <row r="519" spans="1:7" ht="51" x14ac:dyDescent="0.3">
      <c r="A519" s="107" t="s">
        <v>13224</v>
      </c>
      <c r="B519" s="107" t="s">
        <v>9844</v>
      </c>
      <c r="C519" s="107" t="s">
        <v>549</v>
      </c>
      <c r="D519" s="107" t="s">
        <v>9845</v>
      </c>
      <c r="E519" s="108">
        <v>1623254</v>
      </c>
      <c r="F519" s="108">
        <v>500000</v>
      </c>
      <c r="G519" s="107" t="s">
        <v>9846</v>
      </c>
    </row>
    <row r="520" spans="1:7" ht="71.400000000000006" x14ac:dyDescent="0.3">
      <c r="A520" s="107" t="s">
        <v>13225</v>
      </c>
      <c r="B520" s="107" t="s">
        <v>9847</v>
      </c>
      <c r="C520" s="107" t="s">
        <v>1373</v>
      </c>
      <c r="D520" s="107" t="s">
        <v>1374</v>
      </c>
      <c r="E520" s="108">
        <v>1500000</v>
      </c>
      <c r="F520" s="109"/>
      <c r="G520" s="107" t="s">
        <v>9848</v>
      </c>
    </row>
    <row r="521" spans="1:7" ht="71.400000000000006" x14ac:dyDescent="0.3">
      <c r="A521" s="107" t="s">
        <v>13226</v>
      </c>
      <c r="B521" s="107" t="s">
        <v>9849</v>
      </c>
      <c r="C521" s="107" t="s">
        <v>1248</v>
      </c>
      <c r="D521" s="107" t="s">
        <v>2845</v>
      </c>
      <c r="E521" s="108">
        <v>10000000</v>
      </c>
      <c r="F521" s="108">
        <v>3000000</v>
      </c>
      <c r="G521" s="107" t="s">
        <v>9850</v>
      </c>
    </row>
    <row r="522" spans="1:7" ht="91.8" x14ac:dyDescent="0.3">
      <c r="A522" s="107" t="s">
        <v>13227</v>
      </c>
      <c r="B522" s="107" t="s">
        <v>9851</v>
      </c>
      <c r="C522" s="107" t="s">
        <v>1373</v>
      </c>
      <c r="D522" s="107" t="s">
        <v>1374</v>
      </c>
      <c r="E522" s="108">
        <v>7065620</v>
      </c>
      <c r="F522" s="109"/>
      <c r="G522" s="107" t="s">
        <v>9852</v>
      </c>
    </row>
    <row r="523" spans="1:7" ht="81.599999999999994" x14ac:dyDescent="0.3">
      <c r="A523" s="107" t="s">
        <v>13228</v>
      </c>
      <c r="B523" s="107" t="s">
        <v>9853</v>
      </c>
      <c r="C523" s="107" t="s">
        <v>1882</v>
      </c>
      <c r="D523" s="107" t="s">
        <v>9854</v>
      </c>
      <c r="E523" s="108">
        <v>700043</v>
      </c>
      <c r="F523" s="109"/>
      <c r="G523" s="107" t="s">
        <v>9855</v>
      </c>
    </row>
    <row r="524" spans="1:7" ht="102" x14ac:dyDescent="0.3">
      <c r="A524" s="107" t="s">
        <v>13229</v>
      </c>
      <c r="B524" s="107" t="s">
        <v>8219</v>
      </c>
      <c r="C524" s="107" t="s">
        <v>1248</v>
      </c>
      <c r="D524" s="107" t="s">
        <v>1279</v>
      </c>
      <c r="E524" s="108">
        <v>1500000</v>
      </c>
      <c r="F524" s="108">
        <v>1000000</v>
      </c>
      <c r="G524" s="107" t="s">
        <v>9856</v>
      </c>
    </row>
    <row r="525" spans="1:7" ht="102" x14ac:dyDescent="0.3">
      <c r="A525" s="107" t="s">
        <v>13230</v>
      </c>
      <c r="B525" s="107" t="s">
        <v>887</v>
      </c>
      <c r="C525" s="107" t="s">
        <v>1930</v>
      </c>
      <c r="D525" s="107" t="s">
        <v>887</v>
      </c>
      <c r="E525" s="108">
        <v>1000000</v>
      </c>
      <c r="F525" s="109"/>
      <c r="G525" s="107" t="s">
        <v>9857</v>
      </c>
    </row>
    <row r="526" spans="1:7" ht="30.6" x14ac:dyDescent="0.3">
      <c r="A526" s="107" t="s">
        <v>13231</v>
      </c>
      <c r="B526" s="107" t="s">
        <v>237</v>
      </c>
      <c r="C526" s="107" t="s">
        <v>16</v>
      </c>
      <c r="D526" s="107" t="s">
        <v>17</v>
      </c>
      <c r="E526" s="108">
        <v>500000</v>
      </c>
      <c r="F526" s="109"/>
      <c r="G526" s="107" t="s">
        <v>9858</v>
      </c>
    </row>
    <row r="527" spans="1:7" ht="61.2" x14ac:dyDescent="0.3">
      <c r="A527" s="107" t="s">
        <v>13232</v>
      </c>
      <c r="B527" s="107" t="s">
        <v>9859</v>
      </c>
      <c r="C527" s="107" t="s">
        <v>1248</v>
      </c>
      <c r="D527" s="107" t="s">
        <v>9860</v>
      </c>
      <c r="E527" s="108">
        <v>1500000</v>
      </c>
      <c r="F527" s="108">
        <v>500000</v>
      </c>
      <c r="G527" s="107" t="s">
        <v>9861</v>
      </c>
    </row>
    <row r="528" spans="1:7" ht="112.2" x14ac:dyDescent="0.3">
      <c r="A528" s="107" t="s">
        <v>13233</v>
      </c>
      <c r="B528" s="107" t="s">
        <v>9862</v>
      </c>
      <c r="C528" s="107" t="s">
        <v>1373</v>
      </c>
      <c r="D528" s="107" t="s">
        <v>1374</v>
      </c>
      <c r="E528" s="108">
        <v>2000000</v>
      </c>
      <c r="F528" s="108">
        <v>2000000</v>
      </c>
      <c r="G528" s="107" t="s">
        <v>9863</v>
      </c>
    </row>
    <row r="529" spans="1:7" ht="112.2" x14ac:dyDescent="0.3">
      <c r="A529" s="107" t="s">
        <v>13234</v>
      </c>
      <c r="B529" s="107" t="s">
        <v>1483</v>
      </c>
      <c r="C529" s="107" t="s">
        <v>1373</v>
      </c>
      <c r="D529" s="107" t="s">
        <v>1374</v>
      </c>
      <c r="E529" s="108">
        <v>1500000</v>
      </c>
      <c r="F529" s="109"/>
      <c r="G529" s="107" t="s">
        <v>9864</v>
      </c>
    </row>
    <row r="530" spans="1:7" ht="61.2" x14ac:dyDescent="0.3">
      <c r="A530" s="107" t="s">
        <v>13235</v>
      </c>
      <c r="B530" s="107" t="s">
        <v>8524</v>
      </c>
      <c r="C530" s="107" t="s">
        <v>1373</v>
      </c>
      <c r="D530" s="107" t="s">
        <v>1374</v>
      </c>
      <c r="E530" s="108">
        <v>2000000</v>
      </c>
      <c r="F530" s="109"/>
      <c r="G530" s="107" t="s">
        <v>9865</v>
      </c>
    </row>
    <row r="531" spans="1:7" ht="40.799999999999997" x14ac:dyDescent="0.3">
      <c r="A531" s="107" t="s">
        <v>13236</v>
      </c>
      <c r="B531" s="107" t="s">
        <v>9866</v>
      </c>
      <c r="C531" s="107" t="s">
        <v>1772</v>
      </c>
      <c r="D531" s="107" t="s">
        <v>9867</v>
      </c>
      <c r="E531" s="108">
        <v>10000000</v>
      </c>
      <c r="F531" s="108">
        <v>2500000</v>
      </c>
      <c r="G531" s="107" t="s">
        <v>9868</v>
      </c>
    </row>
    <row r="532" spans="1:7" ht="91.8" x14ac:dyDescent="0.3">
      <c r="A532" s="107" t="s">
        <v>13237</v>
      </c>
      <c r="B532" s="107" t="s">
        <v>9869</v>
      </c>
      <c r="C532" s="107" t="s">
        <v>991</v>
      </c>
      <c r="D532" s="107" t="s">
        <v>1028</v>
      </c>
      <c r="E532" s="108">
        <v>2250000</v>
      </c>
      <c r="F532" s="108">
        <v>2000000</v>
      </c>
      <c r="G532" s="107" t="s">
        <v>9870</v>
      </c>
    </row>
    <row r="533" spans="1:7" ht="61.2" x14ac:dyDescent="0.3">
      <c r="A533" s="107" t="s">
        <v>13238</v>
      </c>
      <c r="B533" s="107" t="s">
        <v>9871</v>
      </c>
      <c r="C533" s="107" t="s">
        <v>2903</v>
      </c>
      <c r="D533" s="107" t="s">
        <v>9871</v>
      </c>
      <c r="E533" s="108">
        <v>4500000</v>
      </c>
      <c r="F533" s="109"/>
      <c r="G533" s="107" t="s">
        <v>9872</v>
      </c>
    </row>
    <row r="534" spans="1:7" ht="71.400000000000006" x14ac:dyDescent="0.3">
      <c r="A534" s="107" t="s">
        <v>13239</v>
      </c>
      <c r="B534" s="107" t="s">
        <v>9873</v>
      </c>
      <c r="C534" s="107" t="s">
        <v>16</v>
      </c>
      <c r="D534" s="107" t="s">
        <v>17</v>
      </c>
      <c r="E534" s="108">
        <v>6000000</v>
      </c>
      <c r="F534" s="108">
        <v>6000000</v>
      </c>
      <c r="G534" s="107" t="s">
        <v>9874</v>
      </c>
    </row>
    <row r="535" spans="1:7" ht="71.400000000000006" x14ac:dyDescent="0.3">
      <c r="A535" s="107" t="s">
        <v>13240</v>
      </c>
      <c r="B535" s="107" t="s">
        <v>9875</v>
      </c>
      <c r="C535" s="107" t="s">
        <v>537</v>
      </c>
      <c r="D535" s="107" t="s">
        <v>3850</v>
      </c>
      <c r="E535" s="108">
        <v>2117472</v>
      </c>
      <c r="F535" s="109"/>
      <c r="G535" s="107" t="s">
        <v>9876</v>
      </c>
    </row>
    <row r="536" spans="1:7" ht="51" x14ac:dyDescent="0.3">
      <c r="A536" s="107" t="s">
        <v>13241</v>
      </c>
      <c r="B536" s="107" t="s">
        <v>9877</v>
      </c>
      <c r="C536" s="107" t="s">
        <v>1086</v>
      </c>
      <c r="D536" s="107" t="s">
        <v>1102</v>
      </c>
      <c r="E536" s="108">
        <v>1000000</v>
      </c>
      <c r="F536" s="109"/>
      <c r="G536" s="107" t="s">
        <v>9878</v>
      </c>
    </row>
    <row r="537" spans="1:7" ht="61.2" x14ac:dyDescent="0.3">
      <c r="A537" s="107" t="s">
        <v>13242</v>
      </c>
      <c r="B537" s="107" t="s">
        <v>9879</v>
      </c>
      <c r="C537" s="107" t="s">
        <v>1971</v>
      </c>
      <c r="D537" s="107" t="s">
        <v>1976</v>
      </c>
      <c r="E537" s="108">
        <v>1500000</v>
      </c>
      <c r="F537" s="109"/>
      <c r="G537" s="107" t="s">
        <v>9880</v>
      </c>
    </row>
    <row r="538" spans="1:7" ht="71.400000000000006" x14ac:dyDescent="0.3">
      <c r="A538" s="107" t="s">
        <v>13243</v>
      </c>
      <c r="B538" s="107" t="s">
        <v>9881</v>
      </c>
      <c r="C538" s="107" t="s">
        <v>748</v>
      </c>
      <c r="D538" s="107" t="s">
        <v>2465</v>
      </c>
      <c r="E538" s="108">
        <v>1000000</v>
      </c>
      <c r="F538" s="109"/>
      <c r="G538" s="107" t="s">
        <v>9882</v>
      </c>
    </row>
    <row r="539" spans="1:7" ht="102" x14ac:dyDescent="0.3">
      <c r="A539" s="107" t="s">
        <v>13244</v>
      </c>
      <c r="B539" s="107" t="s">
        <v>9883</v>
      </c>
      <c r="C539" s="107" t="s">
        <v>16</v>
      </c>
      <c r="D539" s="107" t="s">
        <v>17</v>
      </c>
      <c r="E539" s="108">
        <v>10000000</v>
      </c>
      <c r="F539" s="109"/>
      <c r="G539" s="107" t="s">
        <v>9884</v>
      </c>
    </row>
    <row r="540" spans="1:7" ht="30.6" x14ac:dyDescent="0.3">
      <c r="A540" s="107" t="s">
        <v>13245</v>
      </c>
      <c r="B540" s="107" t="s">
        <v>8514</v>
      </c>
      <c r="C540" s="107" t="s">
        <v>1373</v>
      </c>
      <c r="D540" s="107" t="s">
        <v>1374</v>
      </c>
      <c r="E540" s="108">
        <v>4000000</v>
      </c>
      <c r="F540" s="109"/>
      <c r="G540" s="107" t="s">
        <v>9885</v>
      </c>
    </row>
    <row r="541" spans="1:7" ht="81.599999999999994" x14ac:dyDescent="0.3">
      <c r="A541" s="107" t="s">
        <v>13246</v>
      </c>
      <c r="B541" s="107" t="s">
        <v>337</v>
      </c>
      <c r="C541" s="107" t="s">
        <v>16</v>
      </c>
      <c r="D541" s="107" t="s">
        <v>17</v>
      </c>
      <c r="E541" s="108">
        <v>4500000</v>
      </c>
      <c r="F541" s="108">
        <v>1500000</v>
      </c>
      <c r="G541" s="107" t="s">
        <v>9886</v>
      </c>
    </row>
    <row r="542" spans="1:7" ht="71.400000000000006" x14ac:dyDescent="0.3">
      <c r="A542" s="107" t="s">
        <v>13247</v>
      </c>
      <c r="B542" s="107" t="s">
        <v>5279</v>
      </c>
      <c r="C542" s="107" t="s">
        <v>16</v>
      </c>
      <c r="D542" s="107" t="s">
        <v>17</v>
      </c>
      <c r="E542" s="108">
        <v>5000000</v>
      </c>
      <c r="F542" s="109"/>
      <c r="G542" s="107" t="s">
        <v>9887</v>
      </c>
    </row>
    <row r="543" spans="1:7" ht="71.400000000000006" x14ac:dyDescent="0.3">
      <c r="A543" s="107" t="s">
        <v>13248</v>
      </c>
      <c r="B543" s="107" t="s">
        <v>9377</v>
      </c>
      <c r="C543" s="107" t="s">
        <v>1373</v>
      </c>
      <c r="D543" s="107" t="s">
        <v>1374</v>
      </c>
      <c r="E543" s="108">
        <v>500000</v>
      </c>
      <c r="F543" s="109"/>
      <c r="G543" s="107" t="s">
        <v>9888</v>
      </c>
    </row>
    <row r="544" spans="1:7" ht="40.799999999999997" x14ac:dyDescent="0.3">
      <c r="A544" s="107" t="s">
        <v>13249</v>
      </c>
      <c r="B544" s="107" t="s">
        <v>9889</v>
      </c>
      <c r="C544" s="107" t="s">
        <v>16</v>
      </c>
      <c r="D544" s="107" t="s">
        <v>17</v>
      </c>
      <c r="E544" s="108">
        <v>10000000</v>
      </c>
      <c r="F544" s="109"/>
      <c r="G544" s="107" t="s">
        <v>9890</v>
      </c>
    </row>
    <row r="545" spans="1:7" ht="51" x14ac:dyDescent="0.3">
      <c r="A545" s="107" t="s">
        <v>13250</v>
      </c>
      <c r="B545" s="107" t="s">
        <v>6985</v>
      </c>
      <c r="C545" s="107" t="s">
        <v>16</v>
      </c>
      <c r="D545" s="107" t="s">
        <v>17</v>
      </c>
      <c r="E545" s="108">
        <v>4000000</v>
      </c>
      <c r="F545" s="109"/>
      <c r="G545" s="107" t="s">
        <v>9891</v>
      </c>
    </row>
    <row r="546" spans="1:7" ht="61.2" x14ac:dyDescent="0.3">
      <c r="A546" s="107" t="s">
        <v>13251</v>
      </c>
      <c r="B546" s="107" t="s">
        <v>9892</v>
      </c>
      <c r="C546" s="107" t="s">
        <v>927</v>
      </c>
      <c r="D546" s="107" t="s">
        <v>933</v>
      </c>
      <c r="E546" s="108">
        <v>2500000</v>
      </c>
      <c r="F546" s="109"/>
      <c r="G546" s="107" t="s">
        <v>9893</v>
      </c>
    </row>
    <row r="547" spans="1:7" ht="61.2" x14ac:dyDescent="0.3">
      <c r="A547" s="107" t="s">
        <v>13252</v>
      </c>
      <c r="B547" s="107" t="s">
        <v>9881</v>
      </c>
      <c r="C547" s="107" t="s">
        <v>410</v>
      </c>
      <c r="D547" s="107" t="s">
        <v>420</v>
      </c>
      <c r="E547" s="108">
        <v>2000000</v>
      </c>
      <c r="F547" s="109"/>
      <c r="G547" s="107" t="s">
        <v>9894</v>
      </c>
    </row>
    <row r="548" spans="1:7" ht="40.799999999999997" x14ac:dyDescent="0.3">
      <c r="A548" s="107" t="s">
        <v>13253</v>
      </c>
      <c r="B548" s="107" t="s">
        <v>1917</v>
      </c>
      <c r="C548" s="107" t="s">
        <v>1882</v>
      </c>
      <c r="D548" s="107" t="s">
        <v>1918</v>
      </c>
      <c r="E548" s="108">
        <v>2000000</v>
      </c>
      <c r="F548" s="109"/>
      <c r="G548" s="107" t="s">
        <v>9895</v>
      </c>
    </row>
    <row r="549" spans="1:7" ht="51" x14ac:dyDescent="0.3">
      <c r="A549" s="107" t="s">
        <v>13254</v>
      </c>
      <c r="B549" s="107" t="s">
        <v>9896</v>
      </c>
      <c r="C549" s="107" t="s">
        <v>1038</v>
      </c>
      <c r="D549" s="107" t="s">
        <v>7884</v>
      </c>
      <c r="E549" s="108">
        <v>3500000</v>
      </c>
      <c r="F549" s="108">
        <v>500000</v>
      </c>
      <c r="G549" s="107" t="s">
        <v>9897</v>
      </c>
    </row>
    <row r="550" spans="1:7" ht="71.400000000000006" x14ac:dyDescent="0.3">
      <c r="A550" s="107" t="s">
        <v>13255</v>
      </c>
      <c r="B550" s="107" t="s">
        <v>8344</v>
      </c>
      <c r="C550" s="107" t="s">
        <v>1373</v>
      </c>
      <c r="D550" s="107" t="s">
        <v>1374</v>
      </c>
      <c r="E550" s="108">
        <v>1500000</v>
      </c>
      <c r="F550" s="109"/>
      <c r="G550" s="107" t="s">
        <v>9898</v>
      </c>
    </row>
    <row r="551" spans="1:7" ht="71.400000000000006" x14ac:dyDescent="0.3">
      <c r="A551" s="107" t="s">
        <v>13256</v>
      </c>
      <c r="B551" s="107" t="s">
        <v>6642</v>
      </c>
      <c r="C551" s="107" t="s">
        <v>1882</v>
      </c>
      <c r="D551" s="107" t="s">
        <v>1883</v>
      </c>
      <c r="E551" s="108">
        <v>1000000</v>
      </c>
      <c r="F551" s="108">
        <v>1000000</v>
      </c>
      <c r="G551" s="107" t="s">
        <v>9899</v>
      </c>
    </row>
    <row r="552" spans="1:7" ht="30.6" x14ac:dyDescent="0.3">
      <c r="A552" s="107" t="s">
        <v>13257</v>
      </c>
      <c r="B552" s="107" t="s">
        <v>9900</v>
      </c>
      <c r="C552" s="107" t="s">
        <v>1373</v>
      </c>
      <c r="D552" s="107" t="s">
        <v>1374</v>
      </c>
      <c r="E552" s="108">
        <v>5000000</v>
      </c>
      <c r="F552" s="108">
        <v>5000000</v>
      </c>
      <c r="G552" s="107" t="s">
        <v>9901</v>
      </c>
    </row>
    <row r="553" spans="1:7" ht="51" x14ac:dyDescent="0.3">
      <c r="A553" s="107" t="s">
        <v>13258</v>
      </c>
      <c r="B553" s="107" t="s">
        <v>9902</v>
      </c>
      <c r="C553" s="107" t="s">
        <v>16</v>
      </c>
      <c r="D553" s="107" t="s">
        <v>17</v>
      </c>
      <c r="E553" s="108">
        <v>2500000</v>
      </c>
      <c r="F553" s="108">
        <v>2500000</v>
      </c>
      <c r="G553" s="107" t="s">
        <v>9903</v>
      </c>
    </row>
    <row r="554" spans="1:7" ht="61.2" x14ac:dyDescent="0.3">
      <c r="A554" s="107" t="s">
        <v>13259</v>
      </c>
      <c r="B554" s="107" t="s">
        <v>9904</v>
      </c>
      <c r="C554" s="107" t="s">
        <v>1373</v>
      </c>
      <c r="D554" s="107" t="s">
        <v>1374</v>
      </c>
      <c r="E554" s="108">
        <v>7500000</v>
      </c>
      <c r="F554" s="108">
        <v>3000000</v>
      </c>
      <c r="G554" s="107" t="s">
        <v>9905</v>
      </c>
    </row>
    <row r="555" spans="1:7" ht="51" x14ac:dyDescent="0.3">
      <c r="A555" s="107" t="s">
        <v>13260</v>
      </c>
      <c r="B555" s="107" t="s">
        <v>8503</v>
      </c>
      <c r="C555" s="107" t="s">
        <v>1373</v>
      </c>
      <c r="D555" s="107" t="s">
        <v>1374</v>
      </c>
      <c r="E555" s="108">
        <v>825000</v>
      </c>
      <c r="F555" s="109"/>
      <c r="G555" s="107" t="s">
        <v>9906</v>
      </c>
    </row>
    <row r="556" spans="1:7" ht="40.799999999999997" x14ac:dyDescent="0.3">
      <c r="A556" s="107" t="s">
        <v>13261</v>
      </c>
      <c r="B556" s="107" t="s">
        <v>3723</v>
      </c>
      <c r="C556" s="107" t="s">
        <v>386</v>
      </c>
      <c r="D556" s="107" t="s">
        <v>2217</v>
      </c>
      <c r="E556" s="108">
        <v>746048</v>
      </c>
      <c r="F556" s="109"/>
      <c r="G556" s="107" t="s">
        <v>9907</v>
      </c>
    </row>
    <row r="557" spans="1:7" ht="81.599999999999994" x14ac:dyDescent="0.3">
      <c r="A557" s="107" t="s">
        <v>13262</v>
      </c>
      <c r="B557" s="107" t="s">
        <v>6820</v>
      </c>
      <c r="C557" s="107" t="s">
        <v>16</v>
      </c>
      <c r="D557" s="107" t="s">
        <v>17</v>
      </c>
      <c r="E557" s="108">
        <v>3500000</v>
      </c>
      <c r="F557" s="108">
        <v>3500000</v>
      </c>
      <c r="G557" s="107" t="s">
        <v>9908</v>
      </c>
    </row>
    <row r="558" spans="1:7" ht="61.2" x14ac:dyDescent="0.3">
      <c r="A558" s="107" t="s">
        <v>13263</v>
      </c>
      <c r="B558" s="107" t="s">
        <v>9909</v>
      </c>
      <c r="C558" s="107" t="s">
        <v>4911</v>
      </c>
      <c r="D558" s="107" t="s">
        <v>9711</v>
      </c>
      <c r="E558" s="108">
        <v>5000000</v>
      </c>
      <c r="F558" s="108">
        <v>500000</v>
      </c>
      <c r="G558" s="107" t="s">
        <v>9910</v>
      </c>
    </row>
    <row r="559" spans="1:7" ht="61.2" x14ac:dyDescent="0.3">
      <c r="A559" s="107" t="s">
        <v>13264</v>
      </c>
      <c r="B559" s="107" t="s">
        <v>9911</v>
      </c>
      <c r="C559" s="107" t="s">
        <v>748</v>
      </c>
      <c r="D559" s="107" t="s">
        <v>1306</v>
      </c>
      <c r="E559" s="108">
        <v>2600000</v>
      </c>
      <c r="F559" s="109"/>
      <c r="G559" s="107" t="s">
        <v>9912</v>
      </c>
    </row>
    <row r="560" spans="1:7" ht="91.8" x14ac:dyDescent="0.3">
      <c r="A560" s="107" t="s">
        <v>13265</v>
      </c>
      <c r="B560" s="107" t="s">
        <v>4715</v>
      </c>
      <c r="C560" s="107" t="s">
        <v>1373</v>
      </c>
      <c r="D560" s="107" t="s">
        <v>1374</v>
      </c>
      <c r="E560" s="108">
        <v>1559205</v>
      </c>
      <c r="F560" s="109"/>
      <c r="G560" s="107" t="s">
        <v>9913</v>
      </c>
    </row>
    <row r="561" spans="1:7" ht="61.2" x14ac:dyDescent="0.3">
      <c r="A561" s="107" t="s">
        <v>13266</v>
      </c>
      <c r="B561" s="107" t="s">
        <v>9914</v>
      </c>
      <c r="C561" s="107" t="s">
        <v>748</v>
      </c>
      <c r="D561" s="107" t="s">
        <v>749</v>
      </c>
      <c r="E561" s="108">
        <v>956270</v>
      </c>
      <c r="F561" s="109"/>
      <c r="G561" s="107" t="s">
        <v>9915</v>
      </c>
    </row>
    <row r="562" spans="1:7" ht="51" x14ac:dyDescent="0.3">
      <c r="A562" s="107" t="s">
        <v>13267</v>
      </c>
      <c r="B562" s="107" t="s">
        <v>6172</v>
      </c>
      <c r="C562" s="107" t="s">
        <v>1325</v>
      </c>
      <c r="D562" s="107" t="s">
        <v>1326</v>
      </c>
      <c r="E562" s="108">
        <v>5000000</v>
      </c>
      <c r="F562" s="109"/>
      <c r="G562" s="107" t="s">
        <v>9916</v>
      </c>
    </row>
    <row r="563" spans="1:7" ht="61.2" x14ac:dyDescent="0.3">
      <c r="A563" s="107" t="s">
        <v>13268</v>
      </c>
      <c r="B563" s="107" t="s">
        <v>8938</v>
      </c>
      <c r="C563" s="107" t="s">
        <v>672</v>
      </c>
      <c r="D563" s="107" t="s">
        <v>683</v>
      </c>
      <c r="E563" s="108">
        <v>2467000</v>
      </c>
      <c r="F563" s="108">
        <v>500000</v>
      </c>
      <c r="G563" s="107" t="s">
        <v>9917</v>
      </c>
    </row>
    <row r="564" spans="1:7" ht="40.799999999999997" x14ac:dyDescent="0.3">
      <c r="A564" s="107" t="s">
        <v>13269</v>
      </c>
      <c r="B564" s="107" t="s">
        <v>9377</v>
      </c>
      <c r="C564" s="107" t="s">
        <v>1373</v>
      </c>
      <c r="D564" s="107" t="s">
        <v>1374</v>
      </c>
      <c r="E564" s="108">
        <v>13946270</v>
      </c>
      <c r="F564" s="109"/>
      <c r="G564" s="107" t="s">
        <v>9918</v>
      </c>
    </row>
    <row r="565" spans="1:7" ht="91.8" x14ac:dyDescent="0.3">
      <c r="A565" s="107" t="s">
        <v>13270</v>
      </c>
      <c r="B565" s="107" t="s">
        <v>9919</v>
      </c>
      <c r="C565" s="107" t="s">
        <v>1373</v>
      </c>
      <c r="D565" s="107" t="s">
        <v>1374</v>
      </c>
      <c r="E565" s="108">
        <v>9000000</v>
      </c>
      <c r="F565" s="108">
        <v>500000</v>
      </c>
      <c r="G565" s="107" t="s">
        <v>9920</v>
      </c>
    </row>
    <row r="566" spans="1:7" ht="40.799999999999997" x14ac:dyDescent="0.3">
      <c r="A566" s="107" t="s">
        <v>13271</v>
      </c>
      <c r="B566" s="107" t="s">
        <v>9921</v>
      </c>
      <c r="C566" s="107" t="s">
        <v>1373</v>
      </c>
      <c r="D566" s="107" t="s">
        <v>1374</v>
      </c>
      <c r="E566" s="108">
        <v>6000000</v>
      </c>
      <c r="F566" s="109"/>
      <c r="G566" s="107" t="s">
        <v>9922</v>
      </c>
    </row>
    <row r="567" spans="1:7" ht="81.599999999999994" x14ac:dyDescent="0.3">
      <c r="A567" s="107" t="s">
        <v>13272</v>
      </c>
      <c r="B567" s="107" t="s">
        <v>8938</v>
      </c>
      <c r="C567" s="107" t="s">
        <v>1930</v>
      </c>
      <c r="D567" s="107" t="s">
        <v>1941</v>
      </c>
      <c r="E567" s="108">
        <v>2696131</v>
      </c>
      <c r="F567" s="108">
        <v>500000</v>
      </c>
      <c r="G567" s="107" t="s">
        <v>9923</v>
      </c>
    </row>
    <row r="568" spans="1:7" ht="71.400000000000006" x14ac:dyDescent="0.3">
      <c r="A568" s="107" t="s">
        <v>13273</v>
      </c>
      <c r="B568" s="107" t="s">
        <v>7617</v>
      </c>
      <c r="C568" s="107" t="s">
        <v>829</v>
      </c>
      <c r="D568" s="107" t="s">
        <v>7618</v>
      </c>
      <c r="E568" s="108">
        <v>6500000</v>
      </c>
      <c r="F568" s="108">
        <v>6500000</v>
      </c>
      <c r="G568" s="107" t="s">
        <v>9924</v>
      </c>
    </row>
    <row r="569" spans="1:7" ht="61.2" x14ac:dyDescent="0.3">
      <c r="A569" s="107" t="s">
        <v>13274</v>
      </c>
      <c r="B569" s="107" t="s">
        <v>9925</v>
      </c>
      <c r="C569" s="107" t="s">
        <v>410</v>
      </c>
      <c r="D569" s="107" t="s">
        <v>3739</v>
      </c>
      <c r="E569" s="108">
        <v>10000000</v>
      </c>
      <c r="F569" s="108">
        <v>500000</v>
      </c>
      <c r="G569" s="107" t="s">
        <v>9926</v>
      </c>
    </row>
    <row r="570" spans="1:7" ht="81.599999999999994" x14ac:dyDescent="0.3">
      <c r="A570" s="107" t="s">
        <v>13275</v>
      </c>
      <c r="B570" s="107" t="s">
        <v>4353</v>
      </c>
      <c r="C570" s="107" t="s">
        <v>4354</v>
      </c>
      <c r="D570" s="107" t="s">
        <v>6036</v>
      </c>
      <c r="E570" s="108">
        <v>1800000</v>
      </c>
      <c r="F570" s="108">
        <v>1652000</v>
      </c>
      <c r="G570" s="107" t="s">
        <v>9927</v>
      </c>
    </row>
    <row r="571" spans="1:7" ht="61.2" x14ac:dyDescent="0.3">
      <c r="A571" s="107" t="s">
        <v>13276</v>
      </c>
      <c r="B571" s="107" t="s">
        <v>9928</v>
      </c>
      <c r="C571" s="107" t="s">
        <v>1373</v>
      </c>
      <c r="D571" s="107" t="s">
        <v>1374</v>
      </c>
      <c r="E571" s="108">
        <v>2000000</v>
      </c>
      <c r="F571" s="109"/>
      <c r="G571" s="107" t="s">
        <v>9929</v>
      </c>
    </row>
    <row r="572" spans="1:7" ht="102" x14ac:dyDescent="0.3">
      <c r="A572" s="107" t="s">
        <v>13277</v>
      </c>
      <c r="B572" s="107" t="s">
        <v>9930</v>
      </c>
      <c r="C572" s="107" t="s">
        <v>1178</v>
      </c>
      <c r="D572" s="107" t="s">
        <v>1188</v>
      </c>
      <c r="E572" s="108">
        <v>2000000</v>
      </c>
      <c r="F572" s="108">
        <v>2000000</v>
      </c>
      <c r="G572" s="107" t="s">
        <v>9931</v>
      </c>
    </row>
    <row r="573" spans="1:7" ht="102" x14ac:dyDescent="0.3">
      <c r="A573" s="107" t="s">
        <v>13278</v>
      </c>
      <c r="B573" s="107" t="s">
        <v>9932</v>
      </c>
      <c r="C573" s="107" t="s">
        <v>1325</v>
      </c>
      <c r="D573" s="107" t="s">
        <v>1326</v>
      </c>
      <c r="E573" s="108">
        <v>1700000</v>
      </c>
      <c r="F573" s="108">
        <v>500000</v>
      </c>
      <c r="G573" s="107" t="s">
        <v>9933</v>
      </c>
    </row>
    <row r="574" spans="1:7" ht="61.2" x14ac:dyDescent="0.3">
      <c r="A574" s="107" t="s">
        <v>13279</v>
      </c>
      <c r="B574" s="107" t="s">
        <v>9934</v>
      </c>
      <c r="C574" s="107" t="s">
        <v>829</v>
      </c>
      <c r="D574" s="107" t="s">
        <v>830</v>
      </c>
      <c r="E574" s="108">
        <v>5000000</v>
      </c>
      <c r="F574" s="108">
        <v>4500000</v>
      </c>
      <c r="G574" s="107" t="s">
        <v>9935</v>
      </c>
    </row>
    <row r="575" spans="1:7" ht="71.400000000000006" x14ac:dyDescent="0.3">
      <c r="A575" s="107" t="s">
        <v>13280</v>
      </c>
      <c r="B575" s="107" t="s">
        <v>9936</v>
      </c>
      <c r="C575" s="107" t="s">
        <v>1373</v>
      </c>
      <c r="D575" s="107" t="s">
        <v>1374</v>
      </c>
      <c r="E575" s="108">
        <v>5379280</v>
      </c>
      <c r="F575" s="109"/>
      <c r="G575" s="107" t="s">
        <v>9937</v>
      </c>
    </row>
    <row r="576" spans="1:7" ht="71.400000000000006" x14ac:dyDescent="0.3">
      <c r="A576" s="107" t="s">
        <v>13281</v>
      </c>
      <c r="B576" s="107" t="s">
        <v>9938</v>
      </c>
      <c r="C576" s="107" t="s">
        <v>16</v>
      </c>
      <c r="D576" s="107" t="s">
        <v>17</v>
      </c>
      <c r="E576" s="108">
        <v>3000000</v>
      </c>
      <c r="F576" s="109"/>
      <c r="G576" s="107" t="s">
        <v>9939</v>
      </c>
    </row>
    <row r="577" spans="1:7" ht="51" x14ac:dyDescent="0.3">
      <c r="A577" s="107" t="s">
        <v>13282</v>
      </c>
      <c r="B577" s="107" t="s">
        <v>9940</v>
      </c>
      <c r="C577" s="107" t="s">
        <v>1178</v>
      </c>
      <c r="D577" s="107" t="s">
        <v>1179</v>
      </c>
      <c r="E577" s="108">
        <v>4000000</v>
      </c>
      <c r="F577" s="109"/>
      <c r="G577" s="107" t="s">
        <v>9941</v>
      </c>
    </row>
    <row r="578" spans="1:7" ht="61.2" x14ac:dyDescent="0.3">
      <c r="A578" s="107" t="s">
        <v>13283</v>
      </c>
      <c r="B578" s="107" t="s">
        <v>7267</v>
      </c>
      <c r="C578" s="107" t="s">
        <v>410</v>
      </c>
      <c r="D578" s="107" t="s">
        <v>2268</v>
      </c>
      <c r="E578" s="108">
        <v>1500000</v>
      </c>
      <c r="F578" s="108">
        <v>250000</v>
      </c>
      <c r="G578" s="107" t="s">
        <v>9942</v>
      </c>
    </row>
    <row r="579" spans="1:7" ht="91.8" x14ac:dyDescent="0.3">
      <c r="A579" s="107" t="s">
        <v>13284</v>
      </c>
      <c r="B579" s="107" t="s">
        <v>1306</v>
      </c>
      <c r="C579" s="107" t="s">
        <v>1248</v>
      </c>
      <c r="D579" s="107" t="s">
        <v>1306</v>
      </c>
      <c r="E579" s="108">
        <v>5000000</v>
      </c>
      <c r="F579" s="108">
        <v>1500000</v>
      </c>
      <c r="G579" s="107" t="s">
        <v>9943</v>
      </c>
    </row>
    <row r="580" spans="1:7" ht="71.400000000000006" x14ac:dyDescent="0.3">
      <c r="A580" s="107" t="s">
        <v>13285</v>
      </c>
      <c r="B580" s="107" t="s">
        <v>9944</v>
      </c>
      <c r="C580" s="107" t="s">
        <v>16</v>
      </c>
      <c r="D580" s="107" t="s">
        <v>17</v>
      </c>
      <c r="E580" s="108">
        <v>2500000</v>
      </c>
      <c r="F580" s="109"/>
      <c r="G580" s="107" t="s">
        <v>9945</v>
      </c>
    </row>
    <row r="581" spans="1:7" ht="91.8" x14ac:dyDescent="0.3">
      <c r="A581" s="107" t="s">
        <v>13286</v>
      </c>
      <c r="B581" s="107" t="s">
        <v>9946</v>
      </c>
      <c r="C581" s="107" t="s">
        <v>410</v>
      </c>
      <c r="D581" s="107" t="s">
        <v>5417</v>
      </c>
      <c r="E581" s="108">
        <v>2025000</v>
      </c>
      <c r="F581" s="108">
        <v>2025000</v>
      </c>
      <c r="G581" s="107" t="s">
        <v>9947</v>
      </c>
    </row>
    <row r="582" spans="1:7" ht="71.400000000000006" x14ac:dyDescent="0.3">
      <c r="A582" s="107" t="s">
        <v>13287</v>
      </c>
      <c r="B582" s="107" t="s">
        <v>9948</v>
      </c>
      <c r="C582" s="107" t="s">
        <v>16</v>
      </c>
      <c r="D582" s="107" t="s">
        <v>3435</v>
      </c>
      <c r="E582" s="108">
        <v>1000000</v>
      </c>
      <c r="F582" s="109"/>
      <c r="G582" s="107" t="s">
        <v>9949</v>
      </c>
    </row>
    <row r="583" spans="1:7" ht="61.2" x14ac:dyDescent="0.3">
      <c r="A583" s="107" t="s">
        <v>13288</v>
      </c>
      <c r="B583" s="107" t="s">
        <v>9950</v>
      </c>
      <c r="C583" s="107" t="s">
        <v>1211</v>
      </c>
      <c r="D583" s="107" t="s">
        <v>1222</v>
      </c>
      <c r="E583" s="108">
        <v>1000000</v>
      </c>
      <c r="F583" s="108">
        <v>1000000</v>
      </c>
      <c r="G583" s="107" t="s">
        <v>9951</v>
      </c>
    </row>
    <row r="584" spans="1:7" ht="30.6" x14ac:dyDescent="0.3">
      <c r="A584" s="107" t="s">
        <v>13289</v>
      </c>
      <c r="B584" s="107" t="s">
        <v>1210</v>
      </c>
      <c r="C584" s="107" t="s">
        <v>1211</v>
      </c>
      <c r="D584" s="107" t="s">
        <v>1212</v>
      </c>
      <c r="E584" s="108">
        <v>1300000</v>
      </c>
      <c r="F584" s="109"/>
      <c r="G584" s="107" t="s">
        <v>9952</v>
      </c>
    </row>
    <row r="585" spans="1:7" ht="71.400000000000006" x14ac:dyDescent="0.3">
      <c r="A585" s="107" t="s">
        <v>13290</v>
      </c>
      <c r="B585" s="107" t="s">
        <v>9953</v>
      </c>
      <c r="C585" s="107" t="s">
        <v>927</v>
      </c>
      <c r="D585" s="107" t="s">
        <v>9953</v>
      </c>
      <c r="E585" s="108">
        <v>600000</v>
      </c>
      <c r="F585" s="108">
        <v>600000</v>
      </c>
      <c r="G585" s="107" t="s">
        <v>9954</v>
      </c>
    </row>
    <row r="586" spans="1:7" ht="51" x14ac:dyDescent="0.3">
      <c r="A586" s="107" t="s">
        <v>13291</v>
      </c>
      <c r="B586" s="107" t="s">
        <v>9955</v>
      </c>
      <c r="C586" s="107" t="s">
        <v>1248</v>
      </c>
      <c r="D586" s="107" t="s">
        <v>1255</v>
      </c>
      <c r="E586" s="108">
        <v>4000000</v>
      </c>
      <c r="F586" s="109"/>
      <c r="G586" s="107" t="s">
        <v>9956</v>
      </c>
    </row>
    <row r="587" spans="1:7" ht="71.400000000000006" x14ac:dyDescent="0.3">
      <c r="A587" s="107" t="s">
        <v>13292</v>
      </c>
      <c r="B587" s="107" t="s">
        <v>9957</v>
      </c>
      <c r="C587" s="107" t="s">
        <v>991</v>
      </c>
      <c r="D587" s="107" t="s">
        <v>603</v>
      </c>
      <c r="E587" s="108">
        <v>3500000</v>
      </c>
      <c r="F587" s="108">
        <v>1750000</v>
      </c>
      <c r="G587" s="107" t="s">
        <v>9958</v>
      </c>
    </row>
    <row r="588" spans="1:7" ht="81.599999999999994" x14ac:dyDescent="0.3">
      <c r="A588" s="107" t="s">
        <v>13293</v>
      </c>
      <c r="B588" s="107" t="s">
        <v>8605</v>
      </c>
      <c r="C588" s="107" t="s">
        <v>1373</v>
      </c>
      <c r="D588" s="107" t="s">
        <v>1374</v>
      </c>
      <c r="E588" s="108">
        <v>500000</v>
      </c>
      <c r="F588" s="109"/>
      <c r="G588" s="107" t="s">
        <v>9959</v>
      </c>
    </row>
    <row r="589" spans="1:7" ht="61.2" x14ac:dyDescent="0.3">
      <c r="A589" s="107" t="s">
        <v>13294</v>
      </c>
      <c r="B589" s="107" t="s">
        <v>7438</v>
      </c>
      <c r="C589" s="107" t="s">
        <v>672</v>
      </c>
      <c r="D589" s="107" t="s">
        <v>7438</v>
      </c>
      <c r="E589" s="108">
        <v>511500</v>
      </c>
      <c r="F589" s="108">
        <v>511500</v>
      </c>
      <c r="G589" s="107" t="s">
        <v>9960</v>
      </c>
    </row>
    <row r="590" spans="1:7" ht="61.2" x14ac:dyDescent="0.3">
      <c r="A590" s="107" t="s">
        <v>13295</v>
      </c>
      <c r="B590" s="107" t="s">
        <v>9961</v>
      </c>
      <c r="C590" s="107" t="s">
        <v>16</v>
      </c>
      <c r="D590" s="107" t="s">
        <v>9962</v>
      </c>
      <c r="E590" s="108">
        <v>5000000</v>
      </c>
      <c r="F590" s="109"/>
      <c r="G590" s="107" t="s">
        <v>9963</v>
      </c>
    </row>
    <row r="591" spans="1:7" ht="61.2" x14ac:dyDescent="0.3">
      <c r="A591" s="107" t="s">
        <v>13296</v>
      </c>
      <c r="B591" s="107" t="s">
        <v>9964</v>
      </c>
      <c r="C591" s="107" t="s">
        <v>549</v>
      </c>
      <c r="D591" s="107" t="s">
        <v>7338</v>
      </c>
      <c r="E591" s="108">
        <v>3600000</v>
      </c>
      <c r="F591" s="108">
        <v>1000000</v>
      </c>
      <c r="G591" s="107" t="s">
        <v>9965</v>
      </c>
    </row>
    <row r="592" spans="1:7" ht="61.2" x14ac:dyDescent="0.3">
      <c r="A592" s="107" t="s">
        <v>13297</v>
      </c>
      <c r="B592" s="107" t="s">
        <v>9966</v>
      </c>
      <c r="C592" s="107" t="s">
        <v>1373</v>
      </c>
      <c r="D592" s="107" t="s">
        <v>1374</v>
      </c>
      <c r="E592" s="108">
        <v>1572070</v>
      </c>
      <c r="F592" s="109"/>
      <c r="G592" s="107" t="s">
        <v>9967</v>
      </c>
    </row>
    <row r="593" spans="1:7" ht="71.400000000000006" x14ac:dyDescent="0.3">
      <c r="A593" s="107" t="s">
        <v>13298</v>
      </c>
      <c r="B593" s="107" t="s">
        <v>9968</v>
      </c>
      <c r="C593" s="107" t="s">
        <v>1373</v>
      </c>
      <c r="D593" s="107" t="s">
        <v>1374</v>
      </c>
      <c r="E593" s="108">
        <v>537000</v>
      </c>
      <c r="F593" s="109"/>
      <c r="G593" s="107" t="s">
        <v>9969</v>
      </c>
    </row>
    <row r="594" spans="1:7" ht="81.599999999999994" x14ac:dyDescent="0.3">
      <c r="A594" s="107" t="s">
        <v>13299</v>
      </c>
      <c r="B594" s="107" t="s">
        <v>9970</v>
      </c>
      <c r="C594" s="107" t="s">
        <v>991</v>
      </c>
      <c r="D594" s="107" t="s">
        <v>1016</v>
      </c>
      <c r="E594" s="108">
        <v>3500000</v>
      </c>
      <c r="F594" s="108">
        <v>3500000</v>
      </c>
      <c r="G594" s="107" t="s">
        <v>9971</v>
      </c>
    </row>
    <row r="595" spans="1:7" ht="81.599999999999994" x14ac:dyDescent="0.3">
      <c r="A595" s="107" t="s">
        <v>13300</v>
      </c>
      <c r="B595" s="107" t="s">
        <v>4453</v>
      </c>
      <c r="C595" s="107" t="s">
        <v>1075</v>
      </c>
      <c r="D595" s="107" t="s">
        <v>2716</v>
      </c>
      <c r="E595" s="108">
        <v>16000000</v>
      </c>
      <c r="F595" s="108">
        <v>2000000</v>
      </c>
      <c r="G595" s="107" t="s">
        <v>9972</v>
      </c>
    </row>
    <row r="596" spans="1:7" ht="51" x14ac:dyDescent="0.3">
      <c r="A596" s="107" t="s">
        <v>13301</v>
      </c>
      <c r="B596" s="107" t="s">
        <v>7867</v>
      </c>
      <c r="C596" s="107" t="s">
        <v>991</v>
      </c>
      <c r="D596" s="107" t="s">
        <v>992</v>
      </c>
      <c r="E596" s="108">
        <v>500000</v>
      </c>
      <c r="F596" s="109"/>
      <c r="G596" s="107" t="s">
        <v>9973</v>
      </c>
    </row>
    <row r="597" spans="1:7" ht="71.400000000000006" x14ac:dyDescent="0.3">
      <c r="A597" s="107" t="s">
        <v>13302</v>
      </c>
      <c r="B597" s="107" t="s">
        <v>2077</v>
      </c>
      <c r="C597" s="107" t="s">
        <v>16</v>
      </c>
      <c r="D597" s="107" t="s">
        <v>5290</v>
      </c>
      <c r="E597" s="108">
        <v>10000000</v>
      </c>
      <c r="F597" s="108">
        <v>2000000</v>
      </c>
      <c r="G597" s="107" t="s">
        <v>9974</v>
      </c>
    </row>
    <row r="598" spans="1:7" ht="81.599999999999994" x14ac:dyDescent="0.3">
      <c r="A598" s="107" t="s">
        <v>13303</v>
      </c>
      <c r="B598" s="107" t="s">
        <v>9975</v>
      </c>
      <c r="C598" s="107" t="s">
        <v>16</v>
      </c>
      <c r="D598" s="107" t="s">
        <v>17</v>
      </c>
      <c r="E598" s="108">
        <v>1000000</v>
      </c>
      <c r="F598" s="109"/>
      <c r="G598" s="107" t="s">
        <v>9976</v>
      </c>
    </row>
    <row r="599" spans="1:7" ht="61.2" x14ac:dyDescent="0.3">
      <c r="A599" s="107" t="s">
        <v>13304</v>
      </c>
      <c r="B599" s="107" t="s">
        <v>6302</v>
      </c>
      <c r="C599" s="107" t="s">
        <v>1373</v>
      </c>
      <c r="D599" s="107" t="s">
        <v>1374</v>
      </c>
      <c r="E599" s="108">
        <v>5000000</v>
      </c>
      <c r="F599" s="108">
        <v>5000000</v>
      </c>
      <c r="G599" s="107" t="s">
        <v>9977</v>
      </c>
    </row>
    <row r="600" spans="1:7" ht="20.399999999999999" x14ac:dyDescent="0.3">
      <c r="A600" s="107" t="s">
        <v>13305</v>
      </c>
      <c r="B600" s="107" t="s">
        <v>9978</v>
      </c>
      <c r="C600" s="107" t="s">
        <v>1373</v>
      </c>
      <c r="D600" s="107" t="s">
        <v>1374</v>
      </c>
      <c r="E600" s="108">
        <v>3500000</v>
      </c>
      <c r="F600" s="108">
        <v>2000000</v>
      </c>
      <c r="G600" s="107" t="s">
        <v>9979</v>
      </c>
    </row>
    <row r="601" spans="1:7" ht="40.799999999999997" x14ac:dyDescent="0.3">
      <c r="A601" s="107" t="s">
        <v>13306</v>
      </c>
      <c r="B601" s="107" t="s">
        <v>9980</v>
      </c>
      <c r="C601" s="107" t="s">
        <v>1373</v>
      </c>
      <c r="D601" s="107" t="s">
        <v>1374</v>
      </c>
      <c r="E601" s="108">
        <v>3500000</v>
      </c>
      <c r="F601" s="109"/>
      <c r="G601" s="107" t="s">
        <v>9981</v>
      </c>
    </row>
    <row r="602" spans="1:7" ht="71.400000000000006" x14ac:dyDescent="0.3">
      <c r="A602" s="107" t="s">
        <v>13307</v>
      </c>
      <c r="B602" s="107" t="s">
        <v>9982</v>
      </c>
      <c r="C602" s="107" t="s">
        <v>1373</v>
      </c>
      <c r="D602" s="107" t="s">
        <v>1374</v>
      </c>
      <c r="E602" s="108">
        <v>1000000</v>
      </c>
      <c r="F602" s="108">
        <v>0</v>
      </c>
      <c r="G602" s="107" t="s">
        <v>9983</v>
      </c>
    </row>
    <row r="603" spans="1:7" ht="91.8" x14ac:dyDescent="0.3">
      <c r="A603" s="107" t="s">
        <v>13308</v>
      </c>
      <c r="B603" s="107" t="s">
        <v>9984</v>
      </c>
      <c r="C603" s="107" t="s">
        <v>1248</v>
      </c>
      <c r="D603" s="107" t="s">
        <v>6103</v>
      </c>
      <c r="E603" s="108">
        <v>1194225</v>
      </c>
      <c r="F603" s="108">
        <v>500000</v>
      </c>
      <c r="G603" s="107" t="s">
        <v>9985</v>
      </c>
    </row>
    <row r="604" spans="1:7" ht="71.400000000000006" x14ac:dyDescent="0.3">
      <c r="A604" s="107" t="s">
        <v>13309</v>
      </c>
      <c r="B604" s="107" t="s">
        <v>472</v>
      </c>
      <c r="C604" s="107" t="s">
        <v>459</v>
      </c>
      <c r="D604" s="107" t="s">
        <v>472</v>
      </c>
      <c r="E604" s="108">
        <v>1416430</v>
      </c>
      <c r="F604" s="109"/>
      <c r="G604" s="107" t="s">
        <v>9986</v>
      </c>
    </row>
    <row r="605" spans="1:7" ht="91.8" x14ac:dyDescent="0.3">
      <c r="A605" s="107" t="s">
        <v>13310</v>
      </c>
      <c r="B605" s="107" t="s">
        <v>8872</v>
      </c>
      <c r="C605" s="107" t="s">
        <v>1876</v>
      </c>
      <c r="D605" s="107" t="s">
        <v>3242</v>
      </c>
      <c r="E605" s="108">
        <v>1500000</v>
      </c>
      <c r="F605" s="109"/>
      <c r="G605" s="107" t="s">
        <v>9987</v>
      </c>
    </row>
    <row r="606" spans="1:7" ht="71.400000000000006" x14ac:dyDescent="0.3">
      <c r="A606" s="107" t="s">
        <v>13311</v>
      </c>
      <c r="B606" s="107" t="s">
        <v>9988</v>
      </c>
      <c r="C606" s="107" t="s">
        <v>410</v>
      </c>
      <c r="D606" s="107" t="s">
        <v>415</v>
      </c>
      <c r="E606" s="108">
        <v>1500000</v>
      </c>
      <c r="F606" s="109"/>
      <c r="G606" s="107" t="s">
        <v>9989</v>
      </c>
    </row>
    <row r="607" spans="1:7" ht="71.400000000000006" x14ac:dyDescent="0.3">
      <c r="A607" s="107" t="s">
        <v>13312</v>
      </c>
      <c r="B607" s="107" t="s">
        <v>1755</v>
      </c>
      <c r="C607" s="107" t="s">
        <v>1373</v>
      </c>
      <c r="D607" s="107" t="s">
        <v>1374</v>
      </c>
      <c r="E607" s="108">
        <v>2018568</v>
      </c>
      <c r="F607" s="108">
        <v>500000</v>
      </c>
      <c r="G607" s="107" t="s">
        <v>9990</v>
      </c>
    </row>
    <row r="608" spans="1:7" ht="81.599999999999994" x14ac:dyDescent="0.3">
      <c r="A608" s="107" t="s">
        <v>13313</v>
      </c>
      <c r="B608" s="107" t="s">
        <v>9991</v>
      </c>
      <c r="C608" s="107" t="s">
        <v>16</v>
      </c>
      <c r="D608" s="107" t="s">
        <v>9992</v>
      </c>
      <c r="E608" s="108">
        <v>13140329</v>
      </c>
      <c r="F608" s="108">
        <v>1880756</v>
      </c>
      <c r="G608" s="107" t="s">
        <v>9993</v>
      </c>
    </row>
    <row r="609" spans="1:7" ht="71.400000000000006" x14ac:dyDescent="0.3">
      <c r="A609" s="107" t="s">
        <v>13314</v>
      </c>
      <c r="B609" s="107" t="s">
        <v>5603</v>
      </c>
      <c r="C609" s="107" t="s">
        <v>697</v>
      </c>
      <c r="D609" s="107" t="s">
        <v>5603</v>
      </c>
      <c r="E609" s="108">
        <v>2000000</v>
      </c>
      <c r="F609" s="109"/>
      <c r="G609" s="107" t="s">
        <v>9994</v>
      </c>
    </row>
    <row r="610" spans="1:7" ht="71.400000000000006" x14ac:dyDescent="0.3">
      <c r="A610" s="107" t="s">
        <v>13315</v>
      </c>
      <c r="B610" s="107" t="s">
        <v>8574</v>
      </c>
      <c r="C610" s="107" t="s">
        <v>1373</v>
      </c>
      <c r="D610" s="107" t="s">
        <v>1374</v>
      </c>
      <c r="E610" s="108">
        <v>3000000</v>
      </c>
      <c r="F610" s="109"/>
      <c r="G610" s="107" t="s">
        <v>9995</v>
      </c>
    </row>
    <row r="611" spans="1:7" ht="61.2" x14ac:dyDescent="0.3">
      <c r="A611" s="107" t="s">
        <v>13316</v>
      </c>
      <c r="B611" s="107" t="s">
        <v>9996</v>
      </c>
      <c r="C611" s="107" t="s">
        <v>1829</v>
      </c>
      <c r="D611" s="107" t="s">
        <v>1836</v>
      </c>
      <c r="E611" s="108">
        <v>1000000</v>
      </c>
      <c r="F611" s="108">
        <v>800000</v>
      </c>
      <c r="G611" s="107" t="s">
        <v>9997</v>
      </c>
    </row>
    <row r="612" spans="1:7" ht="30.6" x14ac:dyDescent="0.3">
      <c r="A612" s="107" t="s">
        <v>13317</v>
      </c>
      <c r="B612" s="107" t="s">
        <v>6055</v>
      </c>
      <c r="C612" s="107" t="s">
        <v>1211</v>
      </c>
      <c r="D612" s="107" t="s">
        <v>6056</v>
      </c>
      <c r="E612" s="108">
        <v>1000000</v>
      </c>
      <c r="F612" s="108">
        <v>1000000</v>
      </c>
      <c r="G612" s="107" t="s">
        <v>9998</v>
      </c>
    </row>
    <row r="613" spans="1:7" ht="81.599999999999994" x14ac:dyDescent="0.3">
      <c r="A613" s="107" t="s">
        <v>13318</v>
      </c>
      <c r="B613" s="107" t="s">
        <v>409</v>
      </c>
      <c r="C613" s="107" t="s">
        <v>410</v>
      </c>
      <c r="D613" s="107" t="s">
        <v>409</v>
      </c>
      <c r="E613" s="108">
        <v>1500000</v>
      </c>
      <c r="F613" s="108">
        <v>700000</v>
      </c>
      <c r="G613" s="107" t="s">
        <v>9999</v>
      </c>
    </row>
    <row r="614" spans="1:7" ht="51" x14ac:dyDescent="0.3">
      <c r="A614" s="107" t="s">
        <v>13319</v>
      </c>
      <c r="B614" s="107" t="s">
        <v>4982</v>
      </c>
      <c r="C614" s="107" t="s">
        <v>1882</v>
      </c>
      <c r="D614" s="107" t="s">
        <v>1913</v>
      </c>
      <c r="E614" s="108">
        <v>6000000</v>
      </c>
      <c r="F614" s="108">
        <v>1500000</v>
      </c>
      <c r="G614" s="107" t="s">
        <v>10000</v>
      </c>
    </row>
    <row r="615" spans="1:7" ht="30.6" x14ac:dyDescent="0.3">
      <c r="A615" s="107" t="s">
        <v>13320</v>
      </c>
      <c r="B615" s="107" t="s">
        <v>790</v>
      </c>
      <c r="C615" s="107" t="s">
        <v>748</v>
      </c>
      <c r="D615" s="107" t="s">
        <v>790</v>
      </c>
      <c r="E615" s="108">
        <v>2500000</v>
      </c>
      <c r="F615" s="109"/>
      <c r="G615" s="107" t="s">
        <v>10001</v>
      </c>
    </row>
    <row r="616" spans="1:7" ht="61.2" x14ac:dyDescent="0.3">
      <c r="A616" s="107" t="s">
        <v>13321</v>
      </c>
      <c r="B616" s="107" t="s">
        <v>6881</v>
      </c>
      <c r="C616" s="107" t="s">
        <v>16</v>
      </c>
      <c r="D616" s="107" t="s">
        <v>17</v>
      </c>
      <c r="E616" s="108">
        <v>25000000</v>
      </c>
      <c r="F616" s="109"/>
      <c r="G616" s="107" t="s">
        <v>10002</v>
      </c>
    </row>
    <row r="617" spans="1:7" ht="51" x14ac:dyDescent="0.3">
      <c r="A617" s="107" t="s">
        <v>13322</v>
      </c>
      <c r="B617" s="107" t="s">
        <v>9377</v>
      </c>
      <c r="C617" s="107" t="s">
        <v>1373</v>
      </c>
      <c r="D617" s="107" t="s">
        <v>1374</v>
      </c>
      <c r="E617" s="108">
        <v>900000</v>
      </c>
      <c r="F617" s="109"/>
      <c r="G617" s="107" t="s">
        <v>10003</v>
      </c>
    </row>
    <row r="618" spans="1:7" ht="40.799999999999997" x14ac:dyDescent="0.3">
      <c r="A618" s="107" t="s">
        <v>13323</v>
      </c>
      <c r="B618" s="107" t="s">
        <v>10004</v>
      </c>
      <c r="C618" s="107" t="s">
        <v>829</v>
      </c>
      <c r="D618" s="107" t="s">
        <v>7609</v>
      </c>
      <c r="E618" s="108">
        <v>2000000</v>
      </c>
      <c r="F618" s="108">
        <v>1000000</v>
      </c>
      <c r="G618" s="107" t="s">
        <v>10005</v>
      </c>
    </row>
    <row r="619" spans="1:7" ht="91.8" x14ac:dyDescent="0.3">
      <c r="A619" s="107" t="s">
        <v>13324</v>
      </c>
      <c r="B619" s="107" t="s">
        <v>409</v>
      </c>
      <c r="C619" s="107" t="s">
        <v>410</v>
      </c>
      <c r="D619" s="107" t="s">
        <v>10006</v>
      </c>
      <c r="E619" s="108">
        <v>1750000</v>
      </c>
      <c r="F619" s="108">
        <v>500000</v>
      </c>
      <c r="G619" s="107" t="s">
        <v>10007</v>
      </c>
    </row>
    <row r="620" spans="1:7" ht="71.400000000000006" x14ac:dyDescent="0.3">
      <c r="A620" s="107" t="s">
        <v>13325</v>
      </c>
      <c r="B620" s="107" t="s">
        <v>10008</v>
      </c>
      <c r="C620" s="107" t="s">
        <v>1930</v>
      </c>
      <c r="D620" s="107" t="s">
        <v>1941</v>
      </c>
      <c r="E620" s="108">
        <v>3500870</v>
      </c>
      <c r="F620" s="108">
        <v>2000000</v>
      </c>
      <c r="G620" s="107" t="s">
        <v>10009</v>
      </c>
    </row>
    <row r="621" spans="1:7" ht="40.799999999999997" x14ac:dyDescent="0.3">
      <c r="A621" s="107" t="s">
        <v>13326</v>
      </c>
      <c r="B621" s="107" t="s">
        <v>2567</v>
      </c>
      <c r="C621" s="107" t="s">
        <v>16</v>
      </c>
      <c r="D621" s="107" t="s">
        <v>17</v>
      </c>
      <c r="E621" s="108">
        <v>10000000</v>
      </c>
      <c r="F621" s="108">
        <v>3000000</v>
      </c>
      <c r="G621" s="107" t="s">
        <v>10010</v>
      </c>
    </row>
    <row r="622" spans="1:7" ht="51" x14ac:dyDescent="0.3">
      <c r="A622" s="107" t="s">
        <v>13327</v>
      </c>
      <c r="B622" s="107" t="s">
        <v>10011</v>
      </c>
      <c r="C622" s="107" t="s">
        <v>697</v>
      </c>
      <c r="D622" s="107" t="s">
        <v>10012</v>
      </c>
      <c r="E622" s="108">
        <v>1085000</v>
      </c>
      <c r="F622" s="109"/>
      <c r="G622" s="107" t="s">
        <v>10013</v>
      </c>
    </row>
    <row r="623" spans="1:7" ht="91.8" x14ac:dyDescent="0.3">
      <c r="A623" s="107" t="s">
        <v>13328</v>
      </c>
      <c r="B623" s="107" t="s">
        <v>303</v>
      </c>
      <c r="C623" s="107" t="s">
        <v>1373</v>
      </c>
      <c r="D623" s="107" t="s">
        <v>1374</v>
      </c>
      <c r="E623" s="108">
        <v>1000000</v>
      </c>
      <c r="F623" s="108">
        <v>250000</v>
      </c>
      <c r="G623" s="107" t="s">
        <v>10014</v>
      </c>
    </row>
    <row r="624" spans="1:7" ht="71.400000000000006" x14ac:dyDescent="0.3">
      <c r="A624" s="107" t="s">
        <v>13329</v>
      </c>
      <c r="B624" s="107" t="s">
        <v>2039</v>
      </c>
      <c r="C624" s="107" t="s">
        <v>16</v>
      </c>
      <c r="D624" s="107" t="s">
        <v>17</v>
      </c>
      <c r="E624" s="108">
        <v>2008322</v>
      </c>
      <c r="F624" s="109"/>
      <c r="G624" s="107" t="s">
        <v>10015</v>
      </c>
    </row>
    <row r="625" spans="1:7" ht="51" x14ac:dyDescent="0.3">
      <c r="A625" s="107" t="s">
        <v>13330</v>
      </c>
      <c r="B625" s="107" t="s">
        <v>10016</v>
      </c>
      <c r="C625" s="107" t="s">
        <v>16</v>
      </c>
      <c r="D625" s="107" t="s">
        <v>17</v>
      </c>
      <c r="E625" s="108">
        <v>3000000</v>
      </c>
      <c r="F625" s="108">
        <v>500000</v>
      </c>
      <c r="G625" s="107" t="s">
        <v>10017</v>
      </c>
    </row>
    <row r="626" spans="1:7" ht="102" x14ac:dyDescent="0.3">
      <c r="A626" s="107" t="s">
        <v>13331</v>
      </c>
      <c r="B626" s="107" t="s">
        <v>10018</v>
      </c>
      <c r="C626" s="107" t="s">
        <v>672</v>
      </c>
      <c r="D626" s="107" t="s">
        <v>10019</v>
      </c>
      <c r="E626" s="108">
        <v>3000000</v>
      </c>
      <c r="F626" s="108">
        <v>1000000</v>
      </c>
      <c r="G626" s="107" t="s">
        <v>10020</v>
      </c>
    </row>
    <row r="627" spans="1:7" ht="40.799999999999997" x14ac:dyDescent="0.3">
      <c r="A627" s="107" t="s">
        <v>13332</v>
      </c>
      <c r="B627" s="107" t="s">
        <v>9172</v>
      </c>
      <c r="C627" s="107" t="s">
        <v>1248</v>
      </c>
      <c r="D627" s="107" t="s">
        <v>9172</v>
      </c>
      <c r="E627" s="108">
        <v>8000000</v>
      </c>
      <c r="F627" s="108">
        <v>500000</v>
      </c>
      <c r="G627" s="107" t="s">
        <v>10021</v>
      </c>
    </row>
    <row r="628" spans="1:7" ht="30.6" x14ac:dyDescent="0.3">
      <c r="A628" s="107" t="s">
        <v>13333</v>
      </c>
      <c r="B628" s="107" t="s">
        <v>10022</v>
      </c>
      <c r="C628" s="107" t="s">
        <v>16</v>
      </c>
      <c r="D628" s="107" t="s">
        <v>3435</v>
      </c>
      <c r="E628" s="108">
        <v>1500000</v>
      </c>
      <c r="F628" s="108">
        <v>300000</v>
      </c>
      <c r="G628" s="107" t="s">
        <v>10023</v>
      </c>
    </row>
    <row r="629" spans="1:7" ht="30.6" x14ac:dyDescent="0.3">
      <c r="A629" s="107" t="s">
        <v>13334</v>
      </c>
      <c r="B629" s="107" t="s">
        <v>10024</v>
      </c>
      <c r="C629" s="107" t="s">
        <v>672</v>
      </c>
      <c r="D629" s="107" t="s">
        <v>7438</v>
      </c>
      <c r="E629" s="108">
        <v>4248977</v>
      </c>
      <c r="F629" s="109"/>
      <c r="G629" s="107" t="s">
        <v>10025</v>
      </c>
    </row>
    <row r="630" spans="1:7" ht="61.2" x14ac:dyDescent="0.3">
      <c r="A630" s="107" t="s">
        <v>13335</v>
      </c>
      <c r="B630" s="107" t="s">
        <v>8408</v>
      </c>
      <c r="C630" s="107" t="s">
        <v>1373</v>
      </c>
      <c r="D630" s="107" t="s">
        <v>1374</v>
      </c>
      <c r="E630" s="108">
        <v>7000000</v>
      </c>
      <c r="F630" s="109"/>
      <c r="G630" s="107" t="s">
        <v>10026</v>
      </c>
    </row>
    <row r="631" spans="1:7" ht="81.599999999999994" x14ac:dyDescent="0.3">
      <c r="A631" s="107" t="s">
        <v>13336</v>
      </c>
      <c r="B631" s="107" t="s">
        <v>9377</v>
      </c>
      <c r="C631" s="107" t="s">
        <v>1373</v>
      </c>
      <c r="D631" s="107" t="s">
        <v>1374</v>
      </c>
      <c r="E631" s="108">
        <v>7000000</v>
      </c>
      <c r="F631" s="109"/>
      <c r="G631" s="107" t="s">
        <v>10027</v>
      </c>
    </row>
    <row r="632" spans="1:7" ht="61.2" x14ac:dyDescent="0.3">
      <c r="A632" s="107" t="s">
        <v>13337</v>
      </c>
      <c r="B632" s="107" t="s">
        <v>1408</v>
      </c>
      <c r="C632" s="107" t="s">
        <v>1373</v>
      </c>
      <c r="D632" s="107" t="s">
        <v>1374</v>
      </c>
      <c r="E632" s="108">
        <v>500000</v>
      </c>
      <c r="F632" s="108">
        <v>250000</v>
      </c>
      <c r="G632" s="107" t="s">
        <v>10028</v>
      </c>
    </row>
    <row r="633" spans="1:7" ht="40.799999999999997" x14ac:dyDescent="0.3">
      <c r="A633" s="107" t="s">
        <v>13338</v>
      </c>
      <c r="B633" s="107" t="s">
        <v>10029</v>
      </c>
      <c r="C633" s="107" t="s">
        <v>697</v>
      </c>
      <c r="D633" s="107" t="s">
        <v>703</v>
      </c>
      <c r="E633" s="108">
        <v>1250000</v>
      </c>
      <c r="F633" s="109"/>
      <c r="G633" s="107" t="s">
        <v>10030</v>
      </c>
    </row>
    <row r="634" spans="1:7" ht="91.8" x14ac:dyDescent="0.3">
      <c r="A634" s="107" t="s">
        <v>13339</v>
      </c>
      <c r="B634" s="107" t="s">
        <v>10031</v>
      </c>
      <c r="C634" s="107" t="s">
        <v>16</v>
      </c>
      <c r="D634" s="107" t="s">
        <v>2040</v>
      </c>
      <c r="E634" s="108">
        <v>500000</v>
      </c>
      <c r="F634" s="109"/>
      <c r="G634" s="107" t="s">
        <v>10032</v>
      </c>
    </row>
    <row r="635" spans="1:7" ht="81.599999999999994" x14ac:dyDescent="0.3">
      <c r="A635" s="107" t="s">
        <v>13340</v>
      </c>
      <c r="B635" s="107" t="s">
        <v>15</v>
      </c>
      <c r="C635" s="107" t="s">
        <v>16</v>
      </c>
      <c r="D635" s="107" t="s">
        <v>17</v>
      </c>
      <c r="E635" s="108">
        <v>2500000</v>
      </c>
      <c r="F635" s="109"/>
      <c r="G635" s="107" t="s">
        <v>10033</v>
      </c>
    </row>
    <row r="636" spans="1:7" ht="81.599999999999994" x14ac:dyDescent="0.3">
      <c r="A636" s="107" t="s">
        <v>13341</v>
      </c>
      <c r="B636" s="107" t="s">
        <v>10034</v>
      </c>
      <c r="C636" s="107" t="s">
        <v>2878</v>
      </c>
      <c r="D636" s="107" t="s">
        <v>10035</v>
      </c>
      <c r="E636" s="108">
        <v>4000000</v>
      </c>
      <c r="F636" s="108">
        <v>1000000</v>
      </c>
      <c r="G636" s="107" t="s">
        <v>10036</v>
      </c>
    </row>
    <row r="637" spans="1:7" ht="51" x14ac:dyDescent="0.3">
      <c r="A637" s="107" t="s">
        <v>13342</v>
      </c>
      <c r="B637" s="107" t="s">
        <v>8347</v>
      </c>
      <c r="C637" s="107" t="s">
        <v>1373</v>
      </c>
      <c r="D637" s="107" t="s">
        <v>1374</v>
      </c>
      <c r="E637" s="108">
        <v>1500000</v>
      </c>
      <c r="F637" s="108">
        <v>0</v>
      </c>
      <c r="G637" s="107" t="s">
        <v>10037</v>
      </c>
    </row>
    <row r="638" spans="1:7" ht="91.8" x14ac:dyDescent="0.3">
      <c r="A638" s="107" t="s">
        <v>13343</v>
      </c>
      <c r="B638" s="107" t="s">
        <v>2144</v>
      </c>
      <c r="C638" s="107" t="s">
        <v>16</v>
      </c>
      <c r="D638" s="107" t="s">
        <v>2145</v>
      </c>
      <c r="E638" s="108">
        <v>2000000</v>
      </c>
      <c r="F638" s="108">
        <v>500000</v>
      </c>
      <c r="G638" s="107" t="s">
        <v>10038</v>
      </c>
    </row>
    <row r="639" spans="1:7" ht="91.8" x14ac:dyDescent="0.3">
      <c r="A639" s="107" t="s">
        <v>13344</v>
      </c>
      <c r="B639" s="107" t="s">
        <v>10039</v>
      </c>
      <c r="C639" s="107" t="s">
        <v>386</v>
      </c>
      <c r="D639" s="107" t="s">
        <v>10040</v>
      </c>
      <c r="E639" s="108">
        <v>3000000</v>
      </c>
      <c r="F639" s="108">
        <v>3000000</v>
      </c>
      <c r="G639" s="107" t="s">
        <v>10041</v>
      </c>
    </row>
    <row r="640" spans="1:7" ht="61.2" x14ac:dyDescent="0.3">
      <c r="A640" s="107" t="s">
        <v>13345</v>
      </c>
      <c r="B640" s="107" t="s">
        <v>10042</v>
      </c>
      <c r="C640" s="107" t="s">
        <v>1829</v>
      </c>
      <c r="D640" s="107" t="s">
        <v>8845</v>
      </c>
      <c r="E640" s="108">
        <v>2500000</v>
      </c>
      <c r="F640" s="109"/>
      <c r="G640" s="107" t="s">
        <v>10043</v>
      </c>
    </row>
    <row r="641" spans="1:7" ht="71.400000000000006" x14ac:dyDescent="0.3">
      <c r="A641" s="107" t="s">
        <v>13346</v>
      </c>
      <c r="B641" s="107" t="s">
        <v>10044</v>
      </c>
      <c r="C641" s="107" t="s">
        <v>1930</v>
      </c>
      <c r="D641" s="107" t="s">
        <v>1931</v>
      </c>
      <c r="E641" s="108">
        <v>8000000</v>
      </c>
      <c r="F641" s="109"/>
      <c r="G641" s="107" t="s">
        <v>10045</v>
      </c>
    </row>
    <row r="642" spans="1:7" ht="81.599999999999994" x14ac:dyDescent="0.3">
      <c r="A642" s="107" t="s">
        <v>13347</v>
      </c>
      <c r="B642" s="107" t="s">
        <v>10046</v>
      </c>
      <c r="C642" s="107" t="s">
        <v>537</v>
      </c>
      <c r="D642" s="107" t="s">
        <v>5483</v>
      </c>
      <c r="E642" s="108">
        <v>3500000</v>
      </c>
      <c r="F642" s="108">
        <v>750000</v>
      </c>
      <c r="G642" s="107" t="s">
        <v>10047</v>
      </c>
    </row>
    <row r="643" spans="1:7" ht="61.2" x14ac:dyDescent="0.3">
      <c r="A643" s="107" t="s">
        <v>13348</v>
      </c>
      <c r="B643" s="107" t="s">
        <v>6875</v>
      </c>
      <c r="C643" s="107" t="s">
        <v>16</v>
      </c>
      <c r="D643" s="107" t="s">
        <v>170</v>
      </c>
      <c r="E643" s="108">
        <v>4000000</v>
      </c>
      <c r="F643" s="109"/>
      <c r="G643" s="107" t="s">
        <v>10048</v>
      </c>
    </row>
    <row r="644" spans="1:7" ht="30.6" x14ac:dyDescent="0.3">
      <c r="A644" s="107" t="s">
        <v>13349</v>
      </c>
      <c r="B644" s="107" t="s">
        <v>10049</v>
      </c>
      <c r="C644" s="107" t="s">
        <v>1373</v>
      </c>
      <c r="D644" s="107" t="s">
        <v>1374</v>
      </c>
      <c r="E644" s="108">
        <v>1700000</v>
      </c>
      <c r="F644" s="108">
        <v>1700000</v>
      </c>
      <c r="G644" s="107" t="s">
        <v>10050</v>
      </c>
    </row>
    <row r="645" spans="1:7" ht="91.8" x14ac:dyDescent="0.3">
      <c r="A645" s="107" t="s">
        <v>13350</v>
      </c>
      <c r="B645" s="107" t="s">
        <v>10051</v>
      </c>
      <c r="C645" s="107" t="s">
        <v>16</v>
      </c>
      <c r="D645" s="107" t="s">
        <v>17</v>
      </c>
      <c r="E645" s="108">
        <v>6000000</v>
      </c>
      <c r="F645" s="109"/>
      <c r="G645" s="107" t="s">
        <v>10052</v>
      </c>
    </row>
    <row r="646" spans="1:7" ht="40.799999999999997" x14ac:dyDescent="0.3">
      <c r="A646" s="107" t="s">
        <v>13351</v>
      </c>
      <c r="B646" s="107" t="s">
        <v>8471</v>
      </c>
      <c r="C646" s="107" t="s">
        <v>1373</v>
      </c>
      <c r="D646" s="107" t="s">
        <v>1374</v>
      </c>
      <c r="E646" s="108">
        <v>700000</v>
      </c>
      <c r="F646" s="109"/>
      <c r="G646" s="107" t="s">
        <v>10053</v>
      </c>
    </row>
    <row r="647" spans="1:7" ht="102" x14ac:dyDescent="0.3">
      <c r="A647" s="107" t="s">
        <v>13352</v>
      </c>
      <c r="B647" s="107" t="s">
        <v>10054</v>
      </c>
      <c r="C647" s="107" t="s">
        <v>16</v>
      </c>
      <c r="D647" s="107" t="s">
        <v>10054</v>
      </c>
      <c r="E647" s="108">
        <v>4978100</v>
      </c>
      <c r="F647" s="109"/>
      <c r="G647" s="107" t="s">
        <v>10055</v>
      </c>
    </row>
    <row r="648" spans="1:7" ht="71.400000000000006" x14ac:dyDescent="0.3">
      <c r="A648" s="107" t="s">
        <v>13353</v>
      </c>
      <c r="B648" s="107" t="s">
        <v>10056</v>
      </c>
      <c r="C648" s="107" t="s">
        <v>410</v>
      </c>
      <c r="D648" s="107" t="s">
        <v>429</v>
      </c>
      <c r="E648" s="108">
        <v>3000000</v>
      </c>
      <c r="F648" s="109"/>
      <c r="G648" s="107" t="s">
        <v>10057</v>
      </c>
    </row>
    <row r="649" spans="1:7" ht="20.399999999999999" x14ac:dyDescent="0.3">
      <c r="A649" s="107" t="s">
        <v>13354</v>
      </c>
      <c r="B649" s="107" t="s">
        <v>10058</v>
      </c>
      <c r="C649" s="107" t="s">
        <v>991</v>
      </c>
      <c r="D649" s="107" t="s">
        <v>1016</v>
      </c>
      <c r="E649" s="108">
        <v>5500000</v>
      </c>
      <c r="F649" s="109"/>
      <c r="G649" s="107" t="s">
        <v>10059</v>
      </c>
    </row>
    <row r="650" spans="1:7" ht="61.2" x14ac:dyDescent="0.3">
      <c r="A650" s="107" t="s">
        <v>13355</v>
      </c>
      <c r="B650" s="107" t="s">
        <v>6638</v>
      </c>
      <c r="C650" s="107" t="s">
        <v>1882</v>
      </c>
      <c r="D650" s="107" t="s">
        <v>6639</v>
      </c>
      <c r="E650" s="108">
        <v>2500000</v>
      </c>
      <c r="F650" s="108">
        <v>1000000</v>
      </c>
      <c r="G650" s="107" t="s">
        <v>10060</v>
      </c>
    </row>
    <row r="651" spans="1:7" ht="102" x14ac:dyDescent="0.3">
      <c r="A651" s="107" t="s">
        <v>13356</v>
      </c>
      <c r="B651" s="107" t="s">
        <v>10061</v>
      </c>
      <c r="C651" s="107" t="s">
        <v>1157</v>
      </c>
      <c r="D651" s="107" t="s">
        <v>10062</v>
      </c>
      <c r="E651" s="108">
        <v>1500000</v>
      </c>
      <c r="F651" s="108">
        <v>1000000</v>
      </c>
      <c r="G651" s="107" t="s">
        <v>10063</v>
      </c>
    </row>
    <row r="652" spans="1:7" ht="30.6" x14ac:dyDescent="0.3">
      <c r="A652" s="107" t="s">
        <v>13357</v>
      </c>
      <c r="B652" s="107" t="s">
        <v>10064</v>
      </c>
      <c r="C652" s="107" t="s">
        <v>16</v>
      </c>
      <c r="D652" s="107" t="s">
        <v>17</v>
      </c>
      <c r="E652" s="108">
        <v>2000000</v>
      </c>
      <c r="F652" s="109"/>
      <c r="G652" s="107" t="s">
        <v>10065</v>
      </c>
    </row>
    <row r="653" spans="1:7" ht="61.2" x14ac:dyDescent="0.3">
      <c r="A653" s="107" t="s">
        <v>13358</v>
      </c>
      <c r="B653" s="107" t="s">
        <v>10066</v>
      </c>
      <c r="C653" s="107" t="s">
        <v>16</v>
      </c>
      <c r="D653" s="107" t="s">
        <v>17</v>
      </c>
      <c r="E653" s="108">
        <v>2000000</v>
      </c>
      <c r="F653" s="109"/>
      <c r="G653" s="107" t="s">
        <v>10067</v>
      </c>
    </row>
    <row r="654" spans="1:7" ht="71.400000000000006" x14ac:dyDescent="0.3">
      <c r="A654" s="107" t="s">
        <v>13359</v>
      </c>
      <c r="B654" s="107" t="s">
        <v>4290</v>
      </c>
      <c r="C654" s="107" t="s">
        <v>1086</v>
      </c>
      <c r="D654" s="107" t="s">
        <v>4291</v>
      </c>
      <c r="E654" s="108">
        <v>5000000</v>
      </c>
      <c r="F654" s="109"/>
      <c r="G654" s="107" t="s">
        <v>10068</v>
      </c>
    </row>
    <row r="655" spans="1:7" ht="81.599999999999994" x14ac:dyDescent="0.3">
      <c r="A655" s="107" t="s">
        <v>13360</v>
      </c>
      <c r="B655" s="107" t="s">
        <v>10069</v>
      </c>
      <c r="C655" s="107" t="s">
        <v>829</v>
      </c>
      <c r="D655" s="107" t="s">
        <v>830</v>
      </c>
      <c r="E655" s="108">
        <v>5000000</v>
      </c>
      <c r="F655" s="109"/>
      <c r="G655" s="107" t="s">
        <v>10070</v>
      </c>
    </row>
    <row r="656" spans="1:7" ht="91.8" x14ac:dyDescent="0.3">
      <c r="A656" s="107" t="s">
        <v>13361</v>
      </c>
      <c r="B656" s="107" t="s">
        <v>8544</v>
      </c>
      <c r="C656" s="107" t="s">
        <v>1373</v>
      </c>
      <c r="D656" s="107" t="s">
        <v>1374</v>
      </c>
      <c r="E656" s="108">
        <v>2700000</v>
      </c>
      <c r="F656" s="108">
        <v>500000</v>
      </c>
      <c r="G656" s="107" t="s">
        <v>10071</v>
      </c>
    </row>
    <row r="657" spans="1:7" ht="91.8" x14ac:dyDescent="0.3">
      <c r="A657" s="107" t="s">
        <v>13362</v>
      </c>
      <c r="B657" s="107" t="s">
        <v>120</v>
      </c>
      <c r="C657" s="107" t="s">
        <v>16</v>
      </c>
      <c r="D657" s="107" t="s">
        <v>17</v>
      </c>
      <c r="E657" s="108">
        <v>30000000</v>
      </c>
      <c r="F657" s="108">
        <v>4000000</v>
      </c>
      <c r="G657" s="107" t="s">
        <v>10072</v>
      </c>
    </row>
    <row r="658" spans="1:7" ht="61.2" x14ac:dyDescent="0.3">
      <c r="A658" s="107" t="s">
        <v>13363</v>
      </c>
      <c r="B658" s="107" t="s">
        <v>219</v>
      </c>
      <c r="C658" s="107" t="s">
        <v>16</v>
      </c>
      <c r="D658" s="107" t="s">
        <v>220</v>
      </c>
      <c r="E658" s="108">
        <v>5000000</v>
      </c>
      <c r="F658" s="108">
        <v>2000000</v>
      </c>
      <c r="G658" s="107" t="s">
        <v>10073</v>
      </c>
    </row>
    <row r="659" spans="1:7" ht="20.399999999999999" x14ac:dyDescent="0.3">
      <c r="A659" s="107" t="s">
        <v>13364</v>
      </c>
      <c r="B659" s="107" t="s">
        <v>10074</v>
      </c>
      <c r="C659" s="107" t="s">
        <v>2903</v>
      </c>
      <c r="D659" s="107" t="s">
        <v>4497</v>
      </c>
      <c r="E659" s="108">
        <v>500000</v>
      </c>
      <c r="F659" s="108">
        <v>500000</v>
      </c>
      <c r="G659" s="107" t="s">
        <v>10075</v>
      </c>
    </row>
    <row r="660" spans="1:7" ht="81.599999999999994" x14ac:dyDescent="0.3">
      <c r="A660" s="107" t="s">
        <v>13365</v>
      </c>
      <c r="B660" s="107" t="s">
        <v>10076</v>
      </c>
      <c r="C660" s="107" t="s">
        <v>1248</v>
      </c>
      <c r="D660" s="107" t="s">
        <v>1255</v>
      </c>
      <c r="E660" s="108">
        <v>3000000</v>
      </c>
      <c r="F660" s="108">
        <v>1000000</v>
      </c>
      <c r="G660" s="107" t="s">
        <v>10077</v>
      </c>
    </row>
    <row r="661" spans="1:7" ht="91.8" x14ac:dyDescent="0.3">
      <c r="A661" s="107" t="s">
        <v>13366</v>
      </c>
      <c r="B661" s="107" t="s">
        <v>8416</v>
      </c>
      <c r="C661" s="107" t="s">
        <v>1373</v>
      </c>
      <c r="D661" s="107" t="s">
        <v>1374</v>
      </c>
      <c r="E661" s="108">
        <v>5000000</v>
      </c>
      <c r="F661" s="108">
        <v>750000</v>
      </c>
      <c r="G661" s="107" t="s">
        <v>10078</v>
      </c>
    </row>
    <row r="662" spans="1:7" ht="102" x14ac:dyDescent="0.3">
      <c r="A662" s="107" t="s">
        <v>13367</v>
      </c>
      <c r="B662" s="107" t="s">
        <v>10079</v>
      </c>
      <c r="C662" s="107" t="s">
        <v>348</v>
      </c>
      <c r="D662" s="107" t="s">
        <v>9138</v>
      </c>
      <c r="E662" s="108">
        <v>8484500</v>
      </c>
      <c r="F662" s="108">
        <v>750000</v>
      </c>
      <c r="G662" s="107" t="s">
        <v>10080</v>
      </c>
    </row>
    <row r="663" spans="1:7" ht="91.8" x14ac:dyDescent="0.3">
      <c r="A663" s="107" t="s">
        <v>13368</v>
      </c>
      <c r="B663" s="107" t="s">
        <v>10081</v>
      </c>
      <c r="C663" s="107" t="s">
        <v>1075</v>
      </c>
      <c r="D663" s="107" t="s">
        <v>4247</v>
      </c>
      <c r="E663" s="108">
        <v>30000000</v>
      </c>
      <c r="F663" s="109"/>
      <c r="G663" s="107" t="s">
        <v>10082</v>
      </c>
    </row>
    <row r="664" spans="1:7" ht="51" x14ac:dyDescent="0.3">
      <c r="A664" s="107" t="s">
        <v>13369</v>
      </c>
      <c r="B664" s="107" t="s">
        <v>7446</v>
      </c>
      <c r="C664" s="107" t="s">
        <v>672</v>
      </c>
      <c r="D664" s="107" t="s">
        <v>7446</v>
      </c>
      <c r="E664" s="108">
        <v>2529504</v>
      </c>
      <c r="F664" s="109"/>
      <c r="G664" s="107" t="s">
        <v>10083</v>
      </c>
    </row>
    <row r="665" spans="1:7" ht="71.400000000000006" x14ac:dyDescent="0.3">
      <c r="A665" s="107" t="s">
        <v>13370</v>
      </c>
      <c r="B665" s="107" t="s">
        <v>6638</v>
      </c>
      <c r="C665" s="107" t="s">
        <v>1882</v>
      </c>
      <c r="D665" s="107" t="s">
        <v>1899</v>
      </c>
      <c r="E665" s="108">
        <v>3000000</v>
      </c>
      <c r="F665" s="109"/>
      <c r="G665" s="107" t="s">
        <v>10084</v>
      </c>
    </row>
    <row r="666" spans="1:7" ht="71.400000000000006" x14ac:dyDescent="0.3">
      <c r="A666" s="107" t="s">
        <v>13371</v>
      </c>
      <c r="B666" s="107" t="s">
        <v>10085</v>
      </c>
      <c r="C666" s="107" t="s">
        <v>1075</v>
      </c>
      <c r="D666" s="107" t="s">
        <v>2716</v>
      </c>
      <c r="E666" s="108">
        <v>10000000</v>
      </c>
      <c r="F666" s="109"/>
      <c r="G666" s="107" t="s">
        <v>10086</v>
      </c>
    </row>
    <row r="667" spans="1:7" ht="91.8" x14ac:dyDescent="0.3">
      <c r="A667" s="107" t="s">
        <v>13372</v>
      </c>
      <c r="B667" s="107" t="s">
        <v>10087</v>
      </c>
      <c r="C667" s="107" t="s">
        <v>16</v>
      </c>
      <c r="D667" s="107" t="s">
        <v>17</v>
      </c>
      <c r="E667" s="108">
        <v>562717</v>
      </c>
      <c r="F667" s="108">
        <v>250000</v>
      </c>
      <c r="G667" s="107" t="s">
        <v>10088</v>
      </c>
    </row>
    <row r="668" spans="1:7" ht="40.799999999999997" x14ac:dyDescent="0.3">
      <c r="A668" s="107" t="s">
        <v>13373</v>
      </c>
      <c r="B668" s="107" t="s">
        <v>10089</v>
      </c>
      <c r="C668" s="107" t="s">
        <v>991</v>
      </c>
      <c r="D668" s="107" t="s">
        <v>8095</v>
      </c>
      <c r="E668" s="108">
        <v>2462500</v>
      </c>
      <c r="F668" s="108">
        <v>2450000</v>
      </c>
      <c r="G668" s="107" t="s">
        <v>10090</v>
      </c>
    </row>
    <row r="669" spans="1:7" x14ac:dyDescent="0.3">
      <c r="A669" s="107" t="s">
        <v>13374</v>
      </c>
      <c r="B669" s="107" t="s">
        <v>10091</v>
      </c>
      <c r="C669" s="107" t="s">
        <v>1930</v>
      </c>
      <c r="D669" s="107" t="s">
        <v>10092</v>
      </c>
      <c r="E669" s="108">
        <v>3000000</v>
      </c>
      <c r="F669" s="108">
        <v>1500000</v>
      </c>
      <c r="G669" s="107" t="s">
        <v>10093</v>
      </c>
    </row>
    <row r="670" spans="1:7" ht="51" x14ac:dyDescent="0.3">
      <c r="A670" s="107" t="s">
        <v>13375</v>
      </c>
      <c r="B670" s="107" t="s">
        <v>10094</v>
      </c>
      <c r="C670" s="107" t="s">
        <v>549</v>
      </c>
      <c r="D670" s="107" t="s">
        <v>495</v>
      </c>
      <c r="E670" s="108">
        <v>2000000</v>
      </c>
      <c r="F670" s="109"/>
      <c r="G670" s="107" t="s">
        <v>10095</v>
      </c>
    </row>
    <row r="671" spans="1:7" ht="40.799999999999997" x14ac:dyDescent="0.3">
      <c r="A671" s="107" t="s">
        <v>13376</v>
      </c>
      <c r="B671" s="107" t="s">
        <v>10096</v>
      </c>
      <c r="C671" s="107" t="s">
        <v>748</v>
      </c>
      <c r="D671" s="107" t="s">
        <v>779</v>
      </c>
      <c r="E671" s="108">
        <v>5000000</v>
      </c>
      <c r="F671" s="109"/>
      <c r="G671" s="107" t="s">
        <v>10097</v>
      </c>
    </row>
    <row r="672" spans="1:7" ht="51" x14ac:dyDescent="0.3">
      <c r="A672" s="107" t="s">
        <v>13377</v>
      </c>
      <c r="B672" s="107" t="s">
        <v>10098</v>
      </c>
      <c r="C672" s="107" t="s">
        <v>697</v>
      </c>
      <c r="D672" s="107" t="s">
        <v>734</v>
      </c>
      <c r="E672" s="108">
        <v>677250</v>
      </c>
      <c r="F672" s="109"/>
      <c r="G672" s="107" t="s">
        <v>10099</v>
      </c>
    </row>
    <row r="673" spans="1:7" ht="51" x14ac:dyDescent="0.3">
      <c r="A673" s="107" t="s">
        <v>13378</v>
      </c>
      <c r="B673" s="107" t="s">
        <v>10100</v>
      </c>
      <c r="C673" s="107" t="s">
        <v>829</v>
      </c>
      <c r="D673" s="107" t="s">
        <v>830</v>
      </c>
      <c r="E673" s="108">
        <v>3075000</v>
      </c>
      <c r="F673" s="109"/>
      <c r="G673" s="107" t="s">
        <v>10101</v>
      </c>
    </row>
    <row r="674" spans="1:7" ht="71.400000000000006" x14ac:dyDescent="0.3">
      <c r="A674" s="107" t="s">
        <v>13379</v>
      </c>
      <c r="B674" s="107" t="s">
        <v>6322</v>
      </c>
      <c r="C674" s="107" t="s">
        <v>1373</v>
      </c>
      <c r="D674" s="107" t="s">
        <v>1374</v>
      </c>
      <c r="E674" s="108">
        <v>3000000</v>
      </c>
      <c r="F674" s="109"/>
      <c r="G674" s="107" t="s">
        <v>10102</v>
      </c>
    </row>
    <row r="675" spans="1:7" ht="71.400000000000006" x14ac:dyDescent="0.3">
      <c r="A675" s="107" t="s">
        <v>13380</v>
      </c>
      <c r="B675" s="107" t="s">
        <v>10103</v>
      </c>
      <c r="C675" s="107" t="s">
        <v>1882</v>
      </c>
      <c r="D675" s="107" t="s">
        <v>5011</v>
      </c>
      <c r="E675" s="108">
        <v>650000</v>
      </c>
      <c r="F675" s="109"/>
      <c r="G675" s="107" t="s">
        <v>10104</v>
      </c>
    </row>
    <row r="676" spans="1:7" ht="40.799999999999997" x14ac:dyDescent="0.3">
      <c r="A676" s="107" t="s">
        <v>13381</v>
      </c>
      <c r="B676" s="107" t="s">
        <v>7994</v>
      </c>
      <c r="C676" s="107" t="s">
        <v>1086</v>
      </c>
      <c r="D676" s="107" t="s">
        <v>1941</v>
      </c>
      <c r="E676" s="108">
        <v>1590000</v>
      </c>
      <c r="F676" s="109"/>
      <c r="G676" s="107" t="s">
        <v>10105</v>
      </c>
    </row>
    <row r="677" spans="1:7" ht="81.599999999999994" x14ac:dyDescent="0.3">
      <c r="A677" s="107" t="s">
        <v>13382</v>
      </c>
      <c r="B677" s="107" t="s">
        <v>10106</v>
      </c>
      <c r="C677" s="107" t="s">
        <v>697</v>
      </c>
      <c r="D677" s="107" t="s">
        <v>734</v>
      </c>
      <c r="E677" s="108">
        <v>5457790</v>
      </c>
      <c r="F677" s="108">
        <v>500000</v>
      </c>
      <c r="G677" s="107" t="s">
        <v>10107</v>
      </c>
    </row>
    <row r="678" spans="1:7" ht="71.400000000000006" x14ac:dyDescent="0.3">
      <c r="A678" s="107" t="s">
        <v>13383</v>
      </c>
      <c r="B678" s="107" t="s">
        <v>10108</v>
      </c>
      <c r="C678" s="107" t="s">
        <v>899</v>
      </c>
      <c r="D678" s="107" t="s">
        <v>4110</v>
      </c>
      <c r="E678" s="108">
        <v>2000000</v>
      </c>
      <c r="F678" s="108">
        <v>2000000</v>
      </c>
      <c r="G678" s="107" t="s">
        <v>10109</v>
      </c>
    </row>
    <row r="679" spans="1:7" ht="91.8" x14ac:dyDescent="0.3">
      <c r="A679" s="107" t="s">
        <v>13384</v>
      </c>
      <c r="B679" s="107" t="s">
        <v>10110</v>
      </c>
      <c r="C679" s="107" t="s">
        <v>3191</v>
      </c>
      <c r="D679" s="107" t="s">
        <v>4917</v>
      </c>
      <c r="E679" s="108">
        <v>795750</v>
      </c>
      <c r="F679" s="109"/>
      <c r="G679" s="107" t="s">
        <v>10111</v>
      </c>
    </row>
    <row r="680" spans="1:7" ht="81.599999999999994" x14ac:dyDescent="0.3">
      <c r="A680" s="107" t="s">
        <v>13385</v>
      </c>
      <c r="B680" s="107" t="s">
        <v>10112</v>
      </c>
      <c r="C680" s="107" t="s">
        <v>1325</v>
      </c>
      <c r="D680" s="107" t="s">
        <v>1326</v>
      </c>
      <c r="E680" s="108">
        <v>3000000</v>
      </c>
      <c r="F680" s="109"/>
      <c r="G680" s="107" t="s">
        <v>10113</v>
      </c>
    </row>
    <row r="681" spans="1:7" ht="51" x14ac:dyDescent="0.3">
      <c r="A681" s="107" t="s">
        <v>13386</v>
      </c>
      <c r="B681" s="107" t="s">
        <v>79</v>
      </c>
      <c r="C681" s="107" t="s">
        <v>16</v>
      </c>
      <c r="D681" s="107" t="s">
        <v>17</v>
      </c>
      <c r="E681" s="108">
        <v>3000000</v>
      </c>
      <c r="F681" s="108">
        <v>1975000</v>
      </c>
      <c r="G681" s="107" t="s">
        <v>10114</v>
      </c>
    </row>
    <row r="682" spans="1:7" ht="61.2" x14ac:dyDescent="0.3">
      <c r="A682" s="107" t="s">
        <v>13387</v>
      </c>
      <c r="B682" s="107" t="s">
        <v>10115</v>
      </c>
      <c r="C682" s="107" t="s">
        <v>1772</v>
      </c>
      <c r="D682" s="107" t="s">
        <v>3149</v>
      </c>
      <c r="E682" s="108">
        <v>520000</v>
      </c>
      <c r="F682" s="108">
        <v>520000</v>
      </c>
      <c r="G682" s="107" t="s">
        <v>10116</v>
      </c>
    </row>
    <row r="683" spans="1:7" ht="61.2" x14ac:dyDescent="0.3">
      <c r="A683" s="107" t="s">
        <v>13388</v>
      </c>
      <c r="B683" s="107" t="s">
        <v>6965</v>
      </c>
      <c r="C683" s="107" t="s">
        <v>16</v>
      </c>
      <c r="D683" s="107" t="s">
        <v>17</v>
      </c>
      <c r="E683" s="108">
        <v>1500000</v>
      </c>
      <c r="F683" s="109"/>
      <c r="G683" s="107" t="s">
        <v>10117</v>
      </c>
    </row>
    <row r="684" spans="1:7" ht="71.400000000000006" x14ac:dyDescent="0.3">
      <c r="A684" s="107" t="s">
        <v>13389</v>
      </c>
      <c r="B684" s="107" t="s">
        <v>6265</v>
      </c>
      <c r="C684" s="107" t="s">
        <v>1373</v>
      </c>
      <c r="D684" s="107" t="s">
        <v>1374</v>
      </c>
      <c r="E684" s="108">
        <v>1300000</v>
      </c>
      <c r="F684" s="109"/>
      <c r="G684" s="107" t="s">
        <v>10118</v>
      </c>
    </row>
    <row r="685" spans="1:7" ht="51" x14ac:dyDescent="0.3">
      <c r="A685" s="107" t="s">
        <v>13390</v>
      </c>
      <c r="B685" s="107" t="s">
        <v>10119</v>
      </c>
      <c r="C685" s="107" t="s">
        <v>927</v>
      </c>
      <c r="D685" s="107" t="s">
        <v>7714</v>
      </c>
      <c r="E685" s="108">
        <v>3000000</v>
      </c>
      <c r="F685" s="109"/>
      <c r="G685" s="107" t="s">
        <v>10120</v>
      </c>
    </row>
    <row r="686" spans="1:7" ht="61.2" x14ac:dyDescent="0.3">
      <c r="A686" s="107" t="s">
        <v>13391</v>
      </c>
      <c r="B686" s="107" t="s">
        <v>10121</v>
      </c>
      <c r="C686" s="107" t="s">
        <v>1829</v>
      </c>
      <c r="D686" s="107" t="s">
        <v>6610</v>
      </c>
      <c r="E686" s="108">
        <v>1600000</v>
      </c>
      <c r="F686" s="108">
        <v>800000</v>
      </c>
      <c r="G686" s="107" t="s">
        <v>10122</v>
      </c>
    </row>
    <row r="687" spans="1:7" ht="112.2" x14ac:dyDescent="0.3">
      <c r="A687" s="107" t="s">
        <v>13392</v>
      </c>
      <c r="B687" s="107" t="s">
        <v>6621</v>
      </c>
      <c r="C687" s="107" t="s">
        <v>1829</v>
      </c>
      <c r="D687" s="107" t="s">
        <v>5151</v>
      </c>
      <c r="E687" s="108">
        <v>2000000</v>
      </c>
      <c r="F687" s="109"/>
      <c r="G687" s="107" t="s">
        <v>10123</v>
      </c>
    </row>
    <row r="688" spans="1:7" ht="20.399999999999999" x14ac:dyDescent="0.3">
      <c r="A688" s="107" t="s">
        <v>13393</v>
      </c>
      <c r="B688" s="107" t="s">
        <v>10124</v>
      </c>
      <c r="C688" s="107" t="s">
        <v>16</v>
      </c>
      <c r="D688" s="107" t="s">
        <v>17</v>
      </c>
      <c r="E688" s="108">
        <v>2500000</v>
      </c>
      <c r="F688" s="109"/>
      <c r="G688" s="107" t="s">
        <v>10125</v>
      </c>
    </row>
    <row r="689" spans="1:7" ht="91.8" x14ac:dyDescent="0.3">
      <c r="A689" s="107" t="s">
        <v>13394</v>
      </c>
      <c r="B689" s="107" t="s">
        <v>10126</v>
      </c>
      <c r="C689" s="107" t="s">
        <v>1373</v>
      </c>
      <c r="D689" s="107" t="s">
        <v>1374</v>
      </c>
      <c r="E689" s="108">
        <v>2000000</v>
      </c>
      <c r="F689" s="109"/>
      <c r="G689" s="107" t="s">
        <v>10127</v>
      </c>
    </row>
    <row r="690" spans="1:7" ht="91.8" x14ac:dyDescent="0.3">
      <c r="A690" s="107" t="s">
        <v>13395</v>
      </c>
      <c r="B690" s="107" t="s">
        <v>10128</v>
      </c>
      <c r="C690" s="107" t="s">
        <v>1930</v>
      </c>
      <c r="D690" s="107" t="s">
        <v>1931</v>
      </c>
      <c r="E690" s="108">
        <v>2256040</v>
      </c>
      <c r="F690" s="109"/>
      <c r="G690" s="107" t="s">
        <v>10129</v>
      </c>
    </row>
    <row r="691" spans="1:7" ht="71.400000000000006" x14ac:dyDescent="0.3">
      <c r="A691" s="107" t="s">
        <v>13396</v>
      </c>
      <c r="B691" s="107" t="s">
        <v>10130</v>
      </c>
      <c r="C691" s="107" t="s">
        <v>697</v>
      </c>
      <c r="D691" s="107" t="s">
        <v>698</v>
      </c>
      <c r="E691" s="108">
        <v>2652804</v>
      </c>
      <c r="F691" s="109"/>
      <c r="G691" s="107" t="s">
        <v>10131</v>
      </c>
    </row>
    <row r="692" spans="1:7" ht="102" x14ac:dyDescent="0.3">
      <c r="A692" s="107" t="s">
        <v>13397</v>
      </c>
      <c r="B692" s="107" t="s">
        <v>8362</v>
      </c>
      <c r="C692" s="107" t="s">
        <v>1373</v>
      </c>
      <c r="D692" s="107" t="s">
        <v>1374</v>
      </c>
      <c r="E692" s="108">
        <v>20000000</v>
      </c>
      <c r="F692" s="109"/>
      <c r="G692" s="107" t="s">
        <v>10132</v>
      </c>
    </row>
    <row r="693" spans="1:7" ht="91.8" x14ac:dyDescent="0.3">
      <c r="A693" s="107" t="s">
        <v>13398</v>
      </c>
      <c r="B693" s="107" t="s">
        <v>10133</v>
      </c>
      <c r="C693" s="107" t="s">
        <v>1086</v>
      </c>
      <c r="D693" s="107" t="s">
        <v>1087</v>
      </c>
      <c r="E693" s="108">
        <v>2500000</v>
      </c>
      <c r="F693" s="108">
        <v>2500000</v>
      </c>
      <c r="G693" s="107" t="s">
        <v>10134</v>
      </c>
    </row>
    <row r="694" spans="1:7" ht="51" x14ac:dyDescent="0.3">
      <c r="A694" s="107" t="s">
        <v>13399</v>
      </c>
      <c r="B694" s="107" t="s">
        <v>10135</v>
      </c>
      <c r="C694" s="107" t="s">
        <v>16</v>
      </c>
      <c r="D694" s="107" t="s">
        <v>7051</v>
      </c>
      <c r="E694" s="108">
        <v>2390468.5</v>
      </c>
      <c r="F694" s="109"/>
      <c r="G694" s="107" t="s">
        <v>10136</v>
      </c>
    </row>
    <row r="695" spans="1:7" ht="91.8" x14ac:dyDescent="0.3">
      <c r="A695" s="107" t="s">
        <v>13400</v>
      </c>
      <c r="B695" s="107" t="s">
        <v>6921</v>
      </c>
      <c r="C695" s="107" t="s">
        <v>16</v>
      </c>
      <c r="D695" s="107" t="s">
        <v>17</v>
      </c>
      <c r="E695" s="108">
        <v>1000000</v>
      </c>
      <c r="F695" s="109"/>
      <c r="G695" s="107" t="s">
        <v>10137</v>
      </c>
    </row>
    <row r="696" spans="1:7" ht="102" x14ac:dyDescent="0.3">
      <c r="A696" s="107" t="s">
        <v>13401</v>
      </c>
      <c r="B696" s="107" t="s">
        <v>9377</v>
      </c>
      <c r="C696" s="107" t="s">
        <v>1373</v>
      </c>
      <c r="D696" s="107" t="s">
        <v>1374</v>
      </c>
      <c r="E696" s="108">
        <v>5000000</v>
      </c>
      <c r="F696" s="108">
        <v>1000000</v>
      </c>
      <c r="G696" s="107" t="s">
        <v>10138</v>
      </c>
    </row>
    <row r="697" spans="1:7" ht="51" x14ac:dyDescent="0.3">
      <c r="A697" s="107" t="s">
        <v>13402</v>
      </c>
      <c r="B697" s="107" t="s">
        <v>7329</v>
      </c>
      <c r="C697" s="107" t="s">
        <v>549</v>
      </c>
      <c r="D697" s="107" t="s">
        <v>562</v>
      </c>
      <c r="E697" s="108">
        <v>5000000</v>
      </c>
      <c r="F697" s="109"/>
      <c r="G697" s="107" t="s">
        <v>10139</v>
      </c>
    </row>
    <row r="698" spans="1:7" ht="51" x14ac:dyDescent="0.3">
      <c r="A698" s="107" t="s">
        <v>13403</v>
      </c>
      <c r="B698" s="107" t="s">
        <v>10140</v>
      </c>
      <c r="C698" s="107" t="s">
        <v>1373</v>
      </c>
      <c r="D698" s="107" t="s">
        <v>1374</v>
      </c>
      <c r="E698" s="108">
        <v>20000000</v>
      </c>
      <c r="F698" s="109"/>
      <c r="G698" s="107" t="s">
        <v>10141</v>
      </c>
    </row>
    <row r="699" spans="1:7" ht="61.2" x14ac:dyDescent="0.3">
      <c r="A699" s="107" t="s">
        <v>13404</v>
      </c>
      <c r="B699" s="107" t="s">
        <v>10142</v>
      </c>
      <c r="C699" s="107" t="s">
        <v>2878</v>
      </c>
      <c r="D699" s="107" t="s">
        <v>8230</v>
      </c>
      <c r="E699" s="108">
        <v>2307500</v>
      </c>
      <c r="F699" s="109"/>
      <c r="G699" s="107" t="s">
        <v>10143</v>
      </c>
    </row>
    <row r="700" spans="1:7" ht="102" x14ac:dyDescent="0.3">
      <c r="A700" s="107" t="s">
        <v>13405</v>
      </c>
      <c r="B700" s="107" t="s">
        <v>1269</v>
      </c>
      <c r="C700" s="107" t="s">
        <v>1248</v>
      </c>
      <c r="D700" s="107" t="s">
        <v>1269</v>
      </c>
      <c r="E700" s="108">
        <v>550000</v>
      </c>
      <c r="F700" s="108">
        <v>350000</v>
      </c>
      <c r="G700" s="107" t="s">
        <v>10144</v>
      </c>
    </row>
    <row r="701" spans="1:7" ht="61.2" x14ac:dyDescent="0.3">
      <c r="A701" s="107" t="s">
        <v>13406</v>
      </c>
      <c r="B701" s="107" t="s">
        <v>1358</v>
      </c>
      <c r="C701" s="107" t="s">
        <v>1325</v>
      </c>
      <c r="D701" s="107" t="s">
        <v>1348</v>
      </c>
      <c r="E701" s="108">
        <v>11536962</v>
      </c>
      <c r="F701" s="109"/>
      <c r="G701" s="107" t="s">
        <v>10145</v>
      </c>
    </row>
    <row r="702" spans="1:7" ht="71.400000000000006" x14ac:dyDescent="0.3">
      <c r="A702" s="107" t="s">
        <v>13407</v>
      </c>
      <c r="B702" s="107" t="s">
        <v>5600</v>
      </c>
      <c r="C702" s="107" t="s">
        <v>697</v>
      </c>
      <c r="D702" s="107" t="s">
        <v>734</v>
      </c>
      <c r="E702" s="108">
        <v>2500000</v>
      </c>
      <c r="F702" s="108">
        <v>500000</v>
      </c>
      <c r="G702" s="107" t="s">
        <v>10146</v>
      </c>
    </row>
    <row r="703" spans="1:7" ht="122.4" x14ac:dyDescent="0.3">
      <c r="A703" s="107" t="s">
        <v>13408</v>
      </c>
      <c r="B703" s="107" t="s">
        <v>10147</v>
      </c>
      <c r="C703" s="107" t="s">
        <v>672</v>
      </c>
      <c r="D703" s="107" t="s">
        <v>683</v>
      </c>
      <c r="E703" s="108">
        <v>2200000</v>
      </c>
      <c r="F703" s="109"/>
      <c r="G703" s="107" t="s">
        <v>10148</v>
      </c>
    </row>
    <row r="704" spans="1:7" ht="40.799999999999997" x14ac:dyDescent="0.3">
      <c r="A704" s="107" t="s">
        <v>13409</v>
      </c>
      <c r="B704" s="107" t="s">
        <v>10149</v>
      </c>
      <c r="C704" s="107" t="s">
        <v>1373</v>
      </c>
      <c r="D704" s="107" t="s">
        <v>1374</v>
      </c>
      <c r="E704" s="108">
        <v>750000</v>
      </c>
      <c r="F704" s="109"/>
      <c r="G704" s="107" t="s">
        <v>10150</v>
      </c>
    </row>
    <row r="705" spans="1:7" ht="122.4" x14ac:dyDescent="0.3">
      <c r="A705" s="107" t="s">
        <v>13410</v>
      </c>
      <c r="B705" s="107" t="s">
        <v>10151</v>
      </c>
      <c r="C705" s="107" t="s">
        <v>1248</v>
      </c>
      <c r="D705" s="107" t="s">
        <v>10152</v>
      </c>
      <c r="E705" s="108">
        <v>847850</v>
      </c>
      <c r="F705" s="108">
        <v>847850</v>
      </c>
      <c r="G705" s="107" t="s">
        <v>10153</v>
      </c>
    </row>
    <row r="706" spans="1:7" ht="51" x14ac:dyDescent="0.3">
      <c r="A706" s="107" t="s">
        <v>13411</v>
      </c>
      <c r="B706" s="107" t="s">
        <v>10154</v>
      </c>
      <c r="C706" s="107" t="s">
        <v>16</v>
      </c>
      <c r="D706" s="107" t="s">
        <v>3382</v>
      </c>
      <c r="E706" s="108">
        <v>1500000</v>
      </c>
      <c r="F706" s="109"/>
      <c r="G706" s="107" t="s">
        <v>10155</v>
      </c>
    </row>
    <row r="707" spans="1:7" ht="61.2" x14ac:dyDescent="0.3">
      <c r="A707" s="107" t="s">
        <v>13412</v>
      </c>
      <c r="B707" s="107" t="s">
        <v>10156</v>
      </c>
      <c r="C707" s="107" t="s">
        <v>1248</v>
      </c>
      <c r="D707" s="107" t="s">
        <v>1269</v>
      </c>
      <c r="E707" s="108">
        <v>5962043</v>
      </c>
      <c r="F707" s="109"/>
      <c r="G707" s="107" t="s">
        <v>10157</v>
      </c>
    </row>
    <row r="708" spans="1:7" ht="91.8" x14ac:dyDescent="0.3">
      <c r="A708" s="107" t="s">
        <v>13413</v>
      </c>
      <c r="B708" s="107" t="s">
        <v>10158</v>
      </c>
      <c r="C708" s="107" t="s">
        <v>1157</v>
      </c>
      <c r="D708" s="107" t="s">
        <v>6004</v>
      </c>
      <c r="E708" s="108">
        <v>2000000</v>
      </c>
      <c r="F708" s="109"/>
      <c r="G708" s="107" t="s">
        <v>10159</v>
      </c>
    </row>
    <row r="709" spans="1:7" ht="71.400000000000006" x14ac:dyDescent="0.3">
      <c r="A709" s="107" t="s">
        <v>13414</v>
      </c>
      <c r="B709" s="107" t="s">
        <v>1536</v>
      </c>
      <c r="C709" s="107" t="s">
        <v>1373</v>
      </c>
      <c r="D709" s="107" t="s">
        <v>495</v>
      </c>
      <c r="E709" s="108">
        <v>7000000</v>
      </c>
      <c r="F709" s="109"/>
      <c r="G709" s="107" t="s">
        <v>10160</v>
      </c>
    </row>
    <row r="710" spans="1:7" ht="61.2" x14ac:dyDescent="0.3">
      <c r="A710" s="107" t="s">
        <v>13415</v>
      </c>
      <c r="B710" s="107" t="s">
        <v>8877</v>
      </c>
      <c r="C710" s="107" t="s">
        <v>1882</v>
      </c>
      <c r="D710" s="107" t="s">
        <v>1918</v>
      </c>
      <c r="E710" s="108">
        <v>6105000</v>
      </c>
      <c r="F710" s="109"/>
      <c r="G710" s="107" t="s">
        <v>10161</v>
      </c>
    </row>
    <row r="711" spans="1:7" x14ac:dyDescent="0.3">
      <c r="A711" s="107" t="s">
        <v>13416</v>
      </c>
      <c r="B711" s="107" t="s">
        <v>10162</v>
      </c>
      <c r="C711" s="107" t="s">
        <v>16</v>
      </c>
      <c r="D711" s="107" t="s">
        <v>3435</v>
      </c>
      <c r="E711" s="108">
        <v>2000000</v>
      </c>
      <c r="F711" s="108">
        <v>750000</v>
      </c>
      <c r="G711" s="107" t="s">
        <v>10163</v>
      </c>
    </row>
    <row r="712" spans="1:7" ht="71.400000000000006" x14ac:dyDescent="0.3">
      <c r="A712" s="107" t="s">
        <v>13417</v>
      </c>
      <c r="B712" s="107" t="s">
        <v>5393</v>
      </c>
      <c r="C712" s="107" t="s">
        <v>410</v>
      </c>
      <c r="D712" s="107" t="s">
        <v>5393</v>
      </c>
      <c r="E712" s="108">
        <v>1500000</v>
      </c>
      <c r="F712" s="109"/>
      <c r="G712" s="107" t="s">
        <v>10164</v>
      </c>
    </row>
    <row r="713" spans="1:7" ht="71.400000000000006" x14ac:dyDescent="0.3">
      <c r="A713" s="107" t="s">
        <v>13418</v>
      </c>
      <c r="B713" s="107" t="s">
        <v>10165</v>
      </c>
      <c r="C713" s="107" t="s">
        <v>365</v>
      </c>
      <c r="D713" s="107" t="s">
        <v>2210</v>
      </c>
      <c r="E713" s="108">
        <v>6000000</v>
      </c>
      <c r="F713" s="108">
        <v>500000</v>
      </c>
      <c r="G713" s="107" t="s">
        <v>10166</v>
      </c>
    </row>
    <row r="714" spans="1:7" ht="81.599999999999994" x14ac:dyDescent="0.3">
      <c r="A714" s="107" t="s">
        <v>13419</v>
      </c>
      <c r="B714" s="107" t="s">
        <v>10167</v>
      </c>
      <c r="C714" s="107" t="s">
        <v>1373</v>
      </c>
      <c r="D714" s="107" t="s">
        <v>1374</v>
      </c>
      <c r="E714" s="108">
        <v>9197577</v>
      </c>
      <c r="F714" s="108">
        <v>500000</v>
      </c>
      <c r="G714" s="107" t="s">
        <v>10168</v>
      </c>
    </row>
    <row r="715" spans="1:7" ht="81.599999999999994" x14ac:dyDescent="0.3">
      <c r="A715" s="107" t="s">
        <v>13420</v>
      </c>
      <c r="B715" s="107" t="s">
        <v>6797</v>
      </c>
      <c r="C715" s="107" t="s">
        <v>16</v>
      </c>
      <c r="D715" s="107" t="s">
        <v>2040</v>
      </c>
      <c r="E715" s="108">
        <v>3000000</v>
      </c>
      <c r="F715" s="109"/>
      <c r="G715" s="107" t="s">
        <v>10169</v>
      </c>
    </row>
    <row r="716" spans="1:7" ht="71.400000000000006" x14ac:dyDescent="0.3">
      <c r="A716" s="107" t="s">
        <v>13421</v>
      </c>
      <c r="B716" s="107" t="s">
        <v>6770</v>
      </c>
      <c r="C716" s="107" t="s">
        <v>16</v>
      </c>
      <c r="D716" s="107" t="s">
        <v>2128</v>
      </c>
      <c r="E716" s="108">
        <v>5000000</v>
      </c>
      <c r="F716" s="108">
        <v>1000000</v>
      </c>
      <c r="G716" s="107" t="s">
        <v>10170</v>
      </c>
    </row>
    <row r="717" spans="1:7" ht="51" x14ac:dyDescent="0.3">
      <c r="A717" s="107" t="s">
        <v>13422</v>
      </c>
      <c r="B717" s="107" t="s">
        <v>1210</v>
      </c>
      <c r="C717" s="107" t="s">
        <v>1211</v>
      </c>
      <c r="D717" s="107" t="s">
        <v>1212</v>
      </c>
      <c r="E717" s="108">
        <v>3000000</v>
      </c>
      <c r="F717" s="109"/>
      <c r="G717" s="107" t="s">
        <v>10171</v>
      </c>
    </row>
    <row r="718" spans="1:7" ht="40.799999999999997" x14ac:dyDescent="0.3">
      <c r="A718" s="107" t="s">
        <v>13423</v>
      </c>
      <c r="B718" s="107" t="s">
        <v>10172</v>
      </c>
      <c r="C718" s="107" t="s">
        <v>1373</v>
      </c>
      <c r="D718" s="107" t="s">
        <v>1374</v>
      </c>
      <c r="E718" s="108">
        <v>5000000</v>
      </c>
      <c r="F718" s="109"/>
      <c r="G718" s="107" t="s">
        <v>10173</v>
      </c>
    </row>
    <row r="719" spans="1:7" ht="71.400000000000006" x14ac:dyDescent="0.3">
      <c r="A719" s="107" t="s">
        <v>13424</v>
      </c>
      <c r="B719" s="107" t="s">
        <v>10174</v>
      </c>
      <c r="C719" s="107" t="s">
        <v>1373</v>
      </c>
      <c r="D719" s="107" t="s">
        <v>1374</v>
      </c>
      <c r="E719" s="108">
        <v>7000000</v>
      </c>
      <c r="F719" s="109"/>
      <c r="G719" s="107" t="s">
        <v>10175</v>
      </c>
    </row>
    <row r="720" spans="1:7" ht="61.2" x14ac:dyDescent="0.3">
      <c r="A720" s="107" t="s">
        <v>13425</v>
      </c>
      <c r="B720" s="107" t="s">
        <v>10176</v>
      </c>
      <c r="C720" s="107" t="s">
        <v>1248</v>
      </c>
      <c r="D720" s="107" t="s">
        <v>2845</v>
      </c>
      <c r="E720" s="108">
        <v>4000000</v>
      </c>
      <c r="F720" s="109"/>
      <c r="G720" s="107" t="s">
        <v>10177</v>
      </c>
    </row>
    <row r="721" spans="1:7" ht="91.8" x14ac:dyDescent="0.3">
      <c r="A721" s="107" t="s">
        <v>13426</v>
      </c>
      <c r="B721" s="107" t="s">
        <v>10178</v>
      </c>
      <c r="C721" s="107" t="s">
        <v>991</v>
      </c>
      <c r="D721" s="107" t="s">
        <v>992</v>
      </c>
      <c r="E721" s="108">
        <v>5000000</v>
      </c>
      <c r="F721" s="108">
        <v>500000</v>
      </c>
      <c r="G721" s="107" t="s">
        <v>10179</v>
      </c>
    </row>
    <row r="722" spans="1:7" ht="40.799999999999997" x14ac:dyDescent="0.3">
      <c r="A722" s="107" t="s">
        <v>13427</v>
      </c>
      <c r="B722" s="107" t="s">
        <v>10180</v>
      </c>
      <c r="C722" s="107" t="s">
        <v>1373</v>
      </c>
      <c r="D722" s="107" t="s">
        <v>1374</v>
      </c>
      <c r="E722" s="108">
        <v>10000000</v>
      </c>
      <c r="F722" s="108">
        <v>700000</v>
      </c>
      <c r="G722" s="107" t="s">
        <v>10181</v>
      </c>
    </row>
    <row r="723" spans="1:7" ht="81.599999999999994" x14ac:dyDescent="0.3">
      <c r="A723" s="107" t="s">
        <v>13428</v>
      </c>
      <c r="B723" s="107" t="s">
        <v>10182</v>
      </c>
      <c r="C723" s="107" t="s">
        <v>886</v>
      </c>
      <c r="D723" s="107" t="s">
        <v>468</v>
      </c>
      <c r="E723" s="108">
        <v>2000000</v>
      </c>
      <c r="F723" s="109"/>
      <c r="G723" s="107" t="s">
        <v>10183</v>
      </c>
    </row>
    <row r="724" spans="1:7" ht="20.399999999999999" x14ac:dyDescent="0.3">
      <c r="A724" s="107" t="s">
        <v>13429</v>
      </c>
      <c r="B724" s="107" t="s">
        <v>1473</v>
      </c>
      <c r="C724" s="107" t="s">
        <v>1373</v>
      </c>
      <c r="D724" s="107" t="s">
        <v>1374</v>
      </c>
      <c r="E724" s="108">
        <v>2000000</v>
      </c>
      <c r="F724" s="108">
        <v>500000</v>
      </c>
      <c r="G724" s="107" t="s">
        <v>10184</v>
      </c>
    </row>
    <row r="725" spans="1:7" ht="61.2" x14ac:dyDescent="0.3">
      <c r="A725" s="107" t="s">
        <v>13430</v>
      </c>
      <c r="B725" s="107" t="s">
        <v>7514</v>
      </c>
      <c r="C725" s="107" t="s">
        <v>697</v>
      </c>
      <c r="D725" s="107" t="s">
        <v>7463</v>
      </c>
      <c r="E725" s="108">
        <v>1244701</v>
      </c>
      <c r="F725" s="109"/>
      <c r="G725" s="107" t="s">
        <v>10185</v>
      </c>
    </row>
    <row r="726" spans="1:7" ht="71.400000000000006" x14ac:dyDescent="0.3">
      <c r="A726" s="107" t="s">
        <v>13431</v>
      </c>
      <c r="B726" s="107" t="s">
        <v>1427</v>
      </c>
      <c r="C726" s="107" t="s">
        <v>1373</v>
      </c>
      <c r="D726" s="107" t="s">
        <v>1374</v>
      </c>
      <c r="E726" s="108">
        <v>4000000</v>
      </c>
      <c r="F726" s="108">
        <v>250000</v>
      </c>
      <c r="G726" s="107" t="s">
        <v>10186</v>
      </c>
    </row>
    <row r="727" spans="1:7" ht="71.400000000000006" x14ac:dyDescent="0.3">
      <c r="A727" s="107" t="s">
        <v>13432</v>
      </c>
      <c r="B727" s="107" t="s">
        <v>10187</v>
      </c>
      <c r="C727" s="107" t="s">
        <v>348</v>
      </c>
      <c r="D727" s="107" t="s">
        <v>10188</v>
      </c>
      <c r="E727" s="108">
        <v>1334413</v>
      </c>
      <c r="F727" s="109"/>
      <c r="G727" s="107" t="s">
        <v>10189</v>
      </c>
    </row>
    <row r="728" spans="1:7" ht="122.4" x14ac:dyDescent="0.3">
      <c r="A728" s="107" t="s">
        <v>13433</v>
      </c>
      <c r="B728" s="107" t="s">
        <v>10190</v>
      </c>
      <c r="C728" s="107" t="s">
        <v>1373</v>
      </c>
      <c r="D728" s="107" t="s">
        <v>1374</v>
      </c>
      <c r="E728" s="108">
        <v>1072630</v>
      </c>
      <c r="F728" s="109"/>
      <c r="G728" s="107" t="s">
        <v>10191</v>
      </c>
    </row>
    <row r="729" spans="1:7" ht="51" x14ac:dyDescent="0.3">
      <c r="A729" s="107" t="s">
        <v>13434</v>
      </c>
      <c r="B729" s="107" t="s">
        <v>10192</v>
      </c>
      <c r="C729" s="107" t="s">
        <v>697</v>
      </c>
      <c r="D729" s="107" t="s">
        <v>7467</v>
      </c>
      <c r="E729" s="108">
        <v>3000000</v>
      </c>
      <c r="F729" s="109"/>
      <c r="G729" s="107" t="s">
        <v>10193</v>
      </c>
    </row>
    <row r="730" spans="1:7" ht="40.799999999999997" x14ac:dyDescent="0.3">
      <c r="A730" s="107" t="s">
        <v>13435</v>
      </c>
      <c r="B730" s="107" t="s">
        <v>10194</v>
      </c>
      <c r="C730" s="107" t="s">
        <v>16</v>
      </c>
      <c r="D730" s="107" t="s">
        <v>17</v>
      </c>
      <c r="E730" s="108">
        <v>10000000</v>
      </c>
      <c r="F730" s="108">
        <v>5000000</v>
      </c>
      <c r="G730" s="107" t="s">
        <v>10195</v>
      </c>
    </row>
    <row r="731" spans="1:7" ht="20.399999999999999" x14ac:dyDescent="0.3">
      <c r="A731" s="107" t="s">
        <v>13436</v>
      </c>
      <c r="B731" s="107" t="s">
        <v>10196</v>
      </c>
      <c r="C731" s="107" t="s">
        <v>1373</v>
      </c>
      <c r="D731" s="107" t="s">
        <v>1374</v>
      </c>
      <c r="E731" s="108">
        <v>2000000</v>
      </c>
      <c r="F731" s="109"/>
      <c r="G731" s="107" t="s">
        <v>10197</v>
      </c>
    </row>
    <row r="732" spans="1:7" ht="112.2" x14ac:dyDescent="0.3">
      <c r="A732" s="107" t="s">
        <v>13437</v>
      </c>
      <c r="B732" s="107" t="s">
        <v>10198</v>
      </c>
      <c r="C732" s="107" t="s">
        <v>348</v>
      </c>
      <c r="D732" s="107" t="s">
        <v>7093</v>
      </c>
      <c r="E732" s="108">
        <v>1500000</v>
      </c>
      <c r="F732" s="109"/>
      <c r="G732" s="107" t="s">
        <v>10199</v>
      </c>
    </row>
    <row r="733" spans="1:7" ht="102" x14ac:dyDescent="0.3">
      <c r="A733" s="107" t="s">
        <v>13438</v>
      </c>
      <c r="B733" s="107" t="s">
        <v>2243</v>
      </c>
      <c r="C733" s="107" t="s">
        <v>410</v>
      </c>
      <c r="D733" s="107" t="s">
        <v>420</v>
      </c>
      <c r="E733" s="108">
        <v>2250000</v>
      </c>
      <c r="F733" s="109"/>
      <c r="G733" s="107" t="s">
        <v>10200</v>
      </c>
    </row>
    <row r="734" spans="1:7" ht="91.8" x14ac:dyDescent="0.3">
      <c r="A734" s="107" t="s">
        <v>13439</v>
      </c>
      <c r="B734" s="107" t="s">
        <v>10201</v>
      </c>
      <c r="C734" s="107" t="s">
        <v>1325</v>
      </c>
      <c r="D734" s="107" t="s">
        <v>8257</v>
      </c>
      <c r="E734" s="108">
        <v>5150000</v>
      </c>
      <c r="F734" s="109"/>
      <c r="G734" s="107" t="s">
        <v>10202</v>
      </c>
    </row>
    <row r="735" spans="1:7" ht="122.4" x14ac:dyDescent="0.3">
      <c r="A735" s="107" t="s">
        <v>13440</v>
      </c>
      <c r="B735" s="107" t="s">
        <v>10203</v>
      </c>
      <c r="C735" s="107" t="s">
        <v>1930</v>
      </c>
      <c r="D735" s="107" t="s">
        <v>8945</v>
      </c>
      <c r="E735" s="108">
        <v>2138645</v>
      </c>
      <c r="F735" s="108">
        <v>2138645</v>
      </c>
      <c r="G735" s="107" t="s">
        <v>10204</v>
      </c>
    </row>
    <row r="736" spans="1:7" ht="102" x14ac:dyDescent="0.3">
      <c r="A736" s="107" t="s">
        <v>13441</v>
      </c>
      <c r="B736" s="107" t="s">
        <v>6767</v>
      </c>
      <c r="C736" s="107" t="s">
        <v>16</v>
      </c>
      <c r="D736" s="107" t="s">
        <v>17</v>
      </c>
      <c r="E736" s="108">
        <v>2909152</v>
      </c>
      <c r="F736" s="109"/>
      <c r="G736" s="107" t="s">
        <v>10205</v>
      </c>
    </row>
    <row r="737" spans="1:7" ht="51" x14ac:dyDescent="0.3">
      <c r="A737" s="107" t="s">
        <v>13442</v>
      </c>
      <c r="B737" s="107" t="s">
        <v>2571</v>
      </c>
      <c r="C737" s="107" t="s">
        <v>854</v>
      </c>
      <c r="D737" s="107" t="s">
        <v>2572</v>
      </c>
      <c r="E737" s="108">
        <v>1000000</v>
      </c>
      <c r="F737" s="108">
        <v>1000000</v>
      </c>
      <c r="G737" s="107" t="s">
        <v>10206</v>
      </c>
    </row>
    <row r="738" spans="1:7" ht="91.8" x14ac:dyDescent="0.3">
      <c r="A738" s="107" t="s">
        <v>13443</v>
      </c>
      <c r="B738" s="107" t="s">
        <v>10207</v>
      </c>
      <c r="C738" s="107" t="s">
        <v>1882</v>
      </c>
      <c r="D738" s="107" t="s">
        <v>1918</v>
      </c>
      <c r="E738" s="108">
        <v>650000</v>
      </c>
      <c r="F738" s="108">
        <v>650000</v>
      </c>
      <c r="G738" s="107" t="s">
        <v>10208</v>
      </c>
    </row>
    <row r="739" spans="1:7" ht="51" x14ac:dyDescent="0.3">
      <c r="A739" s="107" t="s">
        <v>13444</v>
      </c>
      <c r="B739" s="107" t="s">
        <v>10209</v>
      </c>
      <c r="C739" s="107" t="s">
        <v>1373</v>
      </c>
      <c r="D739" s="107" t="s">
        <v>1374</v>
      </c>
      <c r="E739" s="108">
        <v>1043639</v>
      </c>
      <c r="F739" s="108">
        <v>0</v>
      </c>
      <c r="G739" s="107" t="s">
        <v>10210</v>
      </c>
    </row>
    <row r="740" spans="1:7" ht="91.8" x14ac:dyDescent="0.3">
      <c r="A740" s="107" t="s">
        <v>13445</v>
      </c>
      <c r="B740" s="107" t="s">
        <v>10211</v>
      </c>
      <c r="C740" s="107" t="s">
        <v>1055</v>
      </c>
      <c r="D740" s="107" t="s">
        <v>1060</v>
      </c>
      <c r="E740" s="108">
        <v>3600000</v>
      </c>
      <c r="F740" s="109"/>
      <c r="G740" s="107" t="s">
        <v>10212</v>
      </c>
    </row>
    <row r="741" spans="1:7" ht="61.2" x14ac:dyDescent="0.3">
      <c r="A741" s="107" t="s">
        <v>13446</v>
      </c>
      <c r="B741" s="107" t="s">
        <v>990</v>
      </c>
      <c r="C741" s="107" t="s">
        <v>991</v>
      </c>
      <c r="D741" s="107" t="s">
        <v>992</v>
      </c>
      <c r="E741" s="108">
        <v>1000000</v>
      </c>
      <c r="F741" s="108">
        <v>500000</v>
      </c>
      <c r="G741" s="107" t="s">
        <v>10213</v>
      </c>
    </row>
    <row r="742" spans="1:7" ht="102" x14ac:dyDescent="0.3">
      <c r="A742" s="107" t="s">
        <v>13447</v>
      </c>
      <c r="B742" s="107" t="s">
        <v>10214</v>
      </c>
      <c r="C742" s="107" t="s">
        <v>1373</v>
      </c>
      <c r="D742" s="107" t="s">
        <v>1374</v>
      </c>
      <c r="E742" s="108">
        <v>1600000</v>
      </c>
      <c r="F742" s="109"/>
      <c r="G742" s="107" t="s">
        <v>10215</v>
      </c>
    </row>
    <row r="743" spans="1:7" ht="91.8" x14ac:dyDescent="0.3">
      <c r="A743" s="107" t="s">
        <v>13448</v>
      </c>
      <c r="B743" s="107" t="s">
        <v>10216</v>
      </c>
      <c r="C743" s="107" t="s">
        <v>1248</v>
      </c>
      <c r="D743" s="107" t="s">
        <v>1269</v>
      </c>
      <c r="E743" s="108">
        <v>1200000</v>
      </c>
      <c r="F743" s="109"/>
      <c r="G743" s="107" t="s">
        <v>10217</v>
      </c>
    </row>
    <row r="744" spans="1:7" ht="71.400000000000006" x14ac:dyDescent="0.3">
      <c r="A744" s="107" t="s">
        <v>13449</v>
      </c>
      <c r="B744" s="107" t="s">
        <v>7777</v>
      </c>
      <c r="C744" s="107" t="s">
        <v>927</v>
      </c>
      <c r="D744" s="107" t="s">
        <v>7778</v>
      </c>
      <c r="E744" s="108">
        <v>9000000</v>
      </c>
      <c r="F744" s="109"/>
      <c r="G744" s="107" t="s">
        <v>10218</v>
      </c>
    </row>
    <row r="745" spans="1:7" ht="91.8" x14ac:dyDescent="0.3">
      <c r="A745" s="107" t="s">
        <v>13450</v>
      </c>
      <c r="B745" s="107" t="s">
        <v>10219</v>
      </c>
      <c r="C745" s="107" t="s">
        <v>1373</v>
      </c>
      <c r="D745" s="107" t="s">
        <v>1374</v>
      </c>
      <c r="E745" s="108">
        <v>10550000</v>
      </c>
      <c r="F745" s="109"/>
      <c r="G745" s="107" t="s">
        <v>10220</v>
      </c>
    </row>
    <row r="746" spans="1:7" ht="102" x14ac:dyDescent="0.3">
      <c r="A746" s="107" t="s">
        <v>13451</v>
      </c>
      <c r="B746" s="107" t="s">
        <v>10221</v>
      </c>
      <c r="C746" s="107" t="s">
        <v>348</v>
      </c>
      <c r="D746" s="107" t="s">
        <v>10222</v>
      </c>
      <c r="E746" s="108">
        <v>675000</v>
      </c>
      <c r="F746" s="109"/>
      <c r="G746" s="107" t="s">
        <v>10223</v>
      </c>
    </row>
    <row r="747" spans="1:7" ht="102" x14ac:dyDescent="0.3">
      <c r="A747" s="107" t="s">
        <v>13452</v>
      </c>
      <c r="B747" s="107" t="s">
        <v>8641</v>
      </c>
      <c r="C747" s="107" t="s">
        <v>1373</v>
      </c>
      <c r="D747" s="107" t="s">
        <v>1374</v>
      </c>
      <c r="E747" s="108">
        <v>1092295</v>
      </c>
      <c r="F747" s="109"/>
      <c r="G747" s="107" t="s">
        <v>10224</v>
      </c>
    </row>
    <row r="748" spans="1:7" ht="40.799999999999997" x14ac:dyDescent="0.3">
      <c r="A748" s="107" t="s">
        <v>13453</v>
      </c>
      <c r="B748" s="107" t="s">
        <v>10225</v>
      </c>
      <c r="C748" s="107" t="s">
        <v>1882</v>
      </c>
      <c r="D748" s="107" t="s">
        <v>1918</v>
      </c>
      <c r="E748" s="108">
        <v>675000</v>
      </c>
      <c r="F748" s="108">
        <v>675000</v>
      </c>
      <c r="G748" s="107" t="s">
        <v>10226</v>
      </c>
    </row>
    <row r="749" spans="1:7" ht="51" x14ac:dyDescent="0.3">
      <c r="A749" s="107" t="s">
        <v>13454</v>
      </c>
      <c r="B749" s="107" t="s">
        <v>10209</v>
      </c>
      <c r="C749" s="107" t="s">
        <v>1373</v>
      </c>
      <c r="D749" s="107" t="s">
        <v>1374</v>
      </c>
      <c r="E749" s="108">
        <v>1043639</v>
      </c>
      <c r="F749" s="108">
        <v>0</v>
      </c>
      <c r="G749" s="107" t="s">
        <v>10227</v>
      </c>
    </row>
    <row r="750" spans="1:7" ht="61.2" x14ac:dyDescent="0.3">
      <c r="A750" s="107" t="s">
        <v>13455</v>
      </c>
      <c r="B750" s="107" t="s">
        <v>10228</v>
      </c>
      <c r="C750" s="107" t="s">
        <v>1038</v>
      </c>
      <c r="D750" s="107" t="s">
        <v>1039</v>
      </c>
      <c r="E750" s="108">
        <v>500000</v>
      </c>
      <c r="F750" s="108">
        <v>500000</v>
      </c>
      <c r="G750" s="107" t="s">
        <v>10229</v>
      </c>
    </row>
    <row r="751" spans="1:7" ht="102" x14ac:dyDescent="0.3">
      <c r="A751" s="107" t="s">
        <v>13456</v>
      </c>
      <c r="B751" s="107" t="s">
        <v>5629</v>
      </c>
      <c r="C751" s="107" t="s">
        <v>748</v>
      </c>
      <c r="D751" s="107" t="s">
        <v>2275</v>
      </c>
      <c r="E751" s="108">
        <v>10000000</v>
      </c>
      <c r="F751" s="109"/>
      <c r="G751" s="107" t="s">
        <v>10230</v>
      </c>
    </row>
    <row r="752" spans="1:7" ht="71.400000000000006" x14ac:dyDescent="0.3">
      <c r="A752" s="107" t="s">
        <v>13457</v>
      </c>
      <c r="B752" s="107" t="s">
        <v>10231</v>
      </c>
      <c r="C752" s="107" t="s">
        <v>1086</v>
      </c>
      <c r="D752" s="107" t="s">
        <v>10232</v>
      </c>
      <c r="E752" s="108">
        <v>4976075</v>
      </c>
      <c r="F752" s="108">
        <v>1500000</v>
      </c>
      <c r="G752" s="107" t="s">
        <v>10233</v>
      </c>
    </row>
    <row r="753" spans="1:7" ht="51" x14ac:dyDescent="0.3">
      <c r="A753" s="107" t="s">
        <v>13458</v>
      </c>
      <c r="B753" s="107" t="s">
        <v>10234</v>
      </c>
      <c r="C753" s="107" t="s">
        <v>1193</v>
      </c>
      <c r="D753" s="107" t="s">
        <v>875</v>
      </c>
      <c r="E753" s="108">
        <v>3000000</v>
      </c>
      <c r="F753" s="108">
        <v>1000000</v>
      </c>
      <c r="G753" s="107" t="s">
        <v>10235</v>
      </c>
    </row>
    <row r="754" spans="1:7" ht="30.6" x14ac:dyDescent="0.3">
      <c r="A754" s="107" t="s">
        <v>13459</v>
      </c>
      <c r="B754" s="107" t="s">
        <v>10236</v>
      </c>
      <c r="C754" s="107" t="s">
        <v>672</v>
      </c>
      <c r="D754" s="107" t="s">
        <v>673</v>
      </c>
      <c r="E754" s="108">
        <v>1200000</v>
      </c>
      <c r="F754" s="109"/>
      <c r="G754" s="107" t="s">
        <v>10237</v>
      </c>
    </row>
    <row r="755" spans="1:7" ht="30.6" x14ac:dyDescent="0.3">
      <c r="A755" s="107" t="s">
        <v>13460</v>
      </c>
      <c r="B755" s="107" t="s">
        <v>6378</v>
      </c>
      <c r="C755" s="107" t="s">
        <v>1373</v>
      </c>
      <c r="D755" s="107" t="s">
        <v>1374</v>
      </c>
      <c r="E755" s="108">
        <v>20000000</v>
      </c>
      <c r="F755" s="109"/>
      <c r="G755" s="107" t="s">
        <v>10238</v>
      </c>
    </row>
    <row r="756" spans="1:7" ht="81.599999999999994" x14ac:dyDescent="0.3">
      <c r="A756" s="107" t="s">
        <v>13461</v>
      </c>
      <c r="B756" s="107" t="s">
        <v>6099</v>
      </c>
      <c r="C756" s="107" t="s">
        <v>1248</v>
      </c>
      <c r="D756" s="107" t="s">
        <v>6099</v>
      </c>
      <c r="E756" s="108">
        <v>5000000</v>
      </c>
      <c r="F756" s="108">
        <v>1250000</v>
      </c>
      <c r="G756" s="107" t="s">
        <v>10239</v>
      </c>
    </row>
    <row r="757" spans="1:7" ht="71.400000000000006" x14ac:dyDescent="0.3">
      <c r="A757" s="107" t="s">
        <v>13462</v>
      </c>
      <c r="B757" s="107" t="s">
        <v>7115</v>
      </c>
      <c r="C757" s="107" t="s">
        <v>2181</v>
      </c>
      <c r="D757" s="107" t="s">
        <v>7116</v>
      </c>
      <c r="E757" s="108">
        <v>660000</v>
      </c>
      <c r="F757" s="109"/>
      <c r="G757" s="107" t="s">
        <v>10240</v>
      </c>
    </row>
    <row r="758" spans="1:7" ht="102" x14ac:dyDescent="0.3">
      <c r="A758" s="107" t="s">
        <v>13463</v>
      </c>
      <c r="B758" s="107" t="s">
        <v>5423</v>
      </c>
      <c r="C758" s="107" t="s">
        <v>410</v>
      </c>
      <c r="D758" s="107" t="s">
        <v>420</v>
      </c>
      <c r="E758" s="108">
        <v>500000</v>
      </c>
      <c r="F758" s="108">
        <v>500000</v>
      </c>
      <c r="G758" s="107" t="s">
        <v>10241</v>
      </c>
    </row>
    <row r="759" spans="1:7" ht="71.400000000000006" x14ac:dyDescent="0.3">
      <c r="A759" s="107" t="s">
        <v>13464</v>
      </c>
      <c r="B759" s="107" t="s">
        <v>10242</v>
      </c>
      <c r="C759" s="107" t="s">
        <v>1075</v>
      </c>
      <c r="D759" s="107" t="s">
        <v>5923</v>
      </c>
      <c r="E759" s="108">
        <v>5000000</v>
      </c>
      <c r="F759" s="109"/>
      <c r="G759" s="107" t="s">
        <v>10243</v>
      </c>
    </row>
    <row r="760" spans="1:7" ht="102" x14ac:dyDescent="0.3">
      <c r="A760" s="107" t="s">
        <v>13465</v>
      </c>
      <c r="B760" s="107" t="s">
        <v>9377</v>
      </c>
      <c r="C760" s="107" t="s">
        <v>1373</v>
      </c>
      <c r="D760" s="107" t="s">
        <v>1374</v>
      </c>
      <c r="E760" s="108">
        <v>13000000</v>
      </c>
      <c r="F760" s="108">
        <v>4000000</v>
      </c>
      <c r="G760" s="107" t="s">
        <v>10244</v>
      </c>
    </row>
    <row r="761" spans="1:7" ht="51" x14ac:dyDescent="0.3">
      <c r="A761" s="107" t="s">
        <v>13466</v>
      </c>
      <c r="B761" s="107" t="s">
        <v>3672</v>
      </c>
      <c r="C761" s="107" t="s">
        <v>348</v>
      </c>
      <c r="D761" s="107" t="s">
        <v>3673</v>
      </c>
      <c r="E761" s="108">
        <v>4421465</v>
      </c>
      <c r="F761" s="108">
        <v>1500000</v>
      </c>
      <c r="G761" s="107" t="s">
        <v>10245</v>
      </c>
    </row>
    <row r="762" spans="1:7" ht="61.2" x14ac:dyDescent="0.3">
      <c r="A762" s="107" t="s">
        <v>13467</v>
      </c>
      <c r="B762" s="107" t="s">
        <v>10246</v>
      </c>
      <c r="C762" s="107" t="s">
        <v>1248</v>
      </c>
      <c r="D762" s="107" t="s">
        <v>6106</v>
      </c>
      <c r="E762" s="108">
        <v>2000000</v>
      </c>
      <c r="F762" s="108">
        <v>1000000</v>
      </c>
      <c r="G762" s="107" t="s">
        <v>10247</v>
      </c>
    </row>
    <row r="763" spans="1:7" ht="102" x14ac:dyDescent="0.3">
      <c r="A763" s="107" t="s">
        <v>13468</v>
      </c>
      <c r="B763" s="107" t="s">
        <v>10248</v>
      </c>
      <c r="C763" s="107" t="s">
        <v>829</v>
      </c>
      <c r="D763" s="107" t="s">
        <v>2523</v>
      </c>
      <c r="E763" s="108">
        <v>900000</v>
      </c>
      <c r="F763" s="109"/>
      <c r="G763" s="107" t="s">
        <v>10249</v>
      </c>
    </row>
    <row r="764" spans="1:7" ht="91.8" x14ac:dyDescent="0.3">
      <c r="A764" s="107" t="s">
        <v>13469</v>
      </c>
      <c r="B764" s="107" t="s">
        <v>10079</v>
      </c>
      <c r="C764" s="107" t="s">
        <v>348</v>
      </c>
      <c r="D764" s="107" t="s">
        <v>3691</v>
      </c>
      <c r="E764" s="108">
        <v>997042</v>
      </c>
      <c r="F764" s="108">
        <v>450000</v>
      </c>
      <c r="G764" s="107" t="s">
        <v>10250</v>
      </c>
    </row>
    <row r="765" spans="1:7" ht="61.2" x14ac:dyDescent="0.3">
      <c r="A765" s="107" t="s">
        <v>13470</v>
      </c>
      <c r="B765" s="107" t="s">
        <v>1583</v>
      </c>
      <c r="C765" s="107" t="s">
        <v>1373</v>
      </c>
      <c r="D765" s="107" t="s">
        <v>1374</v>
      </c>
      <c r="E765" s="108">
        <v>5000000</v>
      </c>
      <c r="F765" s="108">
        <v>1500000</v>
      </c>
      <c r="G765" s="107" t="s">
        <v>10251</v>
      </c>
    </row>
    <row r="766" spans="1:7" ht="61.2" x14ac:dyDescent="0.3">
      <c r="A766" s="107" t="s">
        <v>13471</v>
      </c>
      <c r="B766" s="107" t="s">
        <v>2804</v>
      </c>
      <c r="C766" s="107" t="s">
        <v>1193</v>
      </c>
      <c r="D766" s="107" t="s">
        <v>2805</v>
      </c>
      <c r="E766" s="108">
        <v>1500000</v>
      </c>
      <c r="F766" s="108">
        <v>250000</v>
      </c>
      <c r="G766" s="107" t="s">
        <v>10252</v>
      </c>
    </row>
    <row r="767" spans="1:7" ht="61.2" x14ac:dyDescent="0.3">
      <c r="A767" s="107" t="s">
        <v>13472</v>
      </c>
      <c r="B767" s="107" t="s">
        <v>2011</v>
      </c>
      <c r="C767" s="107" t="s">
        <v>16</v>
      </c>
      <c r="D767" s="107" t="s">
        <v>60</v>
      </c>
      <c r="E767" s="108">
        <v>2972803</v>
      </c>
      <c r="F767" s="109"/>
      <c r="G767" s="107" t="s">
        <v>10253</v>
      </c>
    </row>
    <row r="768" spans="1:7" ht="81.599999999999994" x14ac:dyDescent="0.3">
      <c r="A768" s="107" t="s">
        <v>13473</v>
      </c>
      <c r="B768" s="107" t="s">
        <v>10254</v>
      </c>
      <c r="C768" s="107" t="s">
        <v>410</v>
      </c>
      <c r="D768" s="107" t="s">
        <v>409</v>
      </c>
      <c r="E768" s="108">
        <v>3757240</v>
      </c>
      <c r="F768" s="109"/>
      <c r="G768" s="107" t="s">
        <v>10255</v>
      </c>
    </row>
    <row r="769" spans="1:7" ht="61.2" x14ac:dyDescent="0.3">
      <c r="A769" s="107" t="s">
        <v>13474</v>
      </c>
      <c r="B769" s="107" t="s">
        <v>10256</v>
      </c>
      <c r="C769" s="107" t="s">
        <v>525</v>
      </c>
      <c r="D769" s="107" t="s">
        <v>5470</v>
      </c>
      <c r="E769" s="108">
        <v>2500000</v>
      </c>
      <c r="F769" s="108">
        <v>1500000</v>
      </c>
      <c r="G769" s="107" t="s">
        <v>10257</v>
      </c>
    </row>
    <row r="770" spans="1:7" ht="61.2" x14ac:dyDescent="0.3">
      <c r="A770" s="107" t="s">
        <v>13475</v>
      </c>
      <c r="B770" s="107" t="s">
        <v>2271</v>
      </c>
      <c r="C770" s="107" t="s">
        <v>410</v>
      </c>
      <c r="D770" s="107" t="s">
        <v>409</v>
      </c>
      <c r="E770" s="108">
        <v>1500000</v>
      </c>
      <c r="F770" s="109"/>
      <c r="G770" s="107" t="s">
        <v>10258</v>
      </c>
    </row>
    <row r="771" spans="1:7" ht="81.599999999999994" x14ac:dyDescent="0.3">
      <c r="A771" s="107" t="s">
        <v>13476</v>
      </c>
      <c r="B771" s="107" t="s">
        <v>10259</v>
      </c>
      <c r="C771" s="107" t="s">
        <v>991</v>
      </c>
      <c r="D771" s="107" t="s">
        <v>10259</v>
      </c>
      <c r="E771" s="108">
        <v>3500000</v>
      </c>
      <c r="F771" s="108">
        <v>3500000</v>
      </c>
      <c r="G771" s="107" t="s">
        <v>10260</v>
      </c>
    </row>
    <row r="772" spans="1:7" ht="61.2" x14ac:dyDescent="0.3">
      <c r="A772" s="107" t="s">
        <v>13477</v>
      </c>
      <c r="B772" s="107" t="s">
        <v>10261</v>
      </c>
      <c r="C772" s="107" t="s">
        <v>927</v>
      </c>
      <c r="D772" s="107" t="s">
        <v>8995</v>
      </c>
      <c r="E772" s="108">
        <v>5000000</v>
      </c>
      <c r="F772" s="109"/>
      <c r="G772" s="107" t="s">
        <v>10262</v>
      </c>
    </row>
    <row r="773" spans="1:7" ht="61.2" x14ac:dyDescent="0.3">
      <c r="A773" s="107" t="s">
        <v>13478</v>
      </c>
      <c r="B773" s="107" t="s">
        <v>813</v>
      </c>
      <c r="C773" s="107" t="s">
        <v>748</v>
      </c>
      <c r="D773" s="107" t="s">
        <v>749</v>
      </c>
      <c r="E773" s="108">
        <v>10000000</v>
      </c>
      <c r="F773" s="108">
        <v>500000</v>
      </c>
      <c r="G773" s="107" t="s">
        <v>10263</v>
      </c>
    </row>
    <row r="774" spans="1:7" ht="61.2" x14ac:dyDescent="0.3">
      <c r="A774" s="107" t="s">
        <v>13479</v>
      </c>
      <c r="B774" s="107" t="s">
        <v>3658</v>
      </c>
      <c r="C774" s="107" t="s">
        <v>348</v>
      </c>
      <c r="D774" s="107" t="s">
        <v>3658</v>
      </c>
      <c r="E774" s="108">
        <v>3691250</v>
      </c>
      <c r="F774" s="108">
        <v>1250000</v>
      </c>
      <c r="G774" s="107" t="s">
        <v>10264</v>
      </c>
    </row>
    <row r="775" spans="1:7" ht="20.399999999999999" x14ac:dyDescent="0.3">
      <c r="A775" s="107" t="s">
        <v>13480</v>
      </c>
      <c r="B775" s="107" t="s">
        <v>10265</v>
      </c>
      <c r="C775" s="107" t="s">
        <v>927</v>
      </c>
      <c r="D775" s="107" t="s">
        <v>937</v>
      </c>
      <c r="E775" s="108">
        <v>5500000</v>
      </c>
      <c r="F775" s="109"/>
      <c r="G775" s="107" t="s">
        <v>10266</v>
      </c>
    </row>
    <row r="776" spans="1:7" ht="81.599999999999994" x14ac:dyDescent="0.3">
      <c r="A776" s="107" t="s">
        <v>13481</v>
      </c>
      <c r="B776" s="107" t="s">
        <v>531</v>
      </c>
      <c r="C776" s="107" t="s">
        <v>525</v>
      </c>
      <c r="D776" s="107" t="s">
        <v>531</v>
      </c>
      <c r="E776" s="108">
        <v>2149630</v>
      </c>
      <c r="F776" s="108">
        <v>1000000</v>
      </c>
      <c r="G776" s="107" t="s">
        <v>10267</v>
      </c>
    </row>
    <row r="777" spans="1:7" ht="102" x14ac:dyDescent="0.3">
      <c r="A777" s="107" t="s">
        <v>13482</v>
      </c>
      <c r="B777" s="107" t="s">
        <v>7050</v>
      </c>
      <c r="C777" s="107" t="s">
        <v>16</v>
      </c>
      <c r="D777" s="107" t="s">
        <v>7051</v>
      </c>
      <c r="E777" s="108">
        <v>2300000</v>
      </c>
      <c r="F777" s="109"/>
      <c r="G777" s="107" t="s">
        <v>10268</v>
      </c>
    </row>
    <row r="778" spans="1:7" ht="91.8" x14ac:dyDescent="0.3">
      <c r="A778" s="107" t="s">
        <v>13483</v>
      </c>
      <c r="B778" s="107" t="s">
        <v>10269</v>
      </c>
      <c r="C778" s="107" t="s">
        <v>672</v>
      </c>
      <c r="D778" s="107" t="s">
        <v>7450</v>
      </c>
      <c r="E778" s="108">
        <v>2200000</v>
      </c>
      <c r="F778" s="108">
        <v>1000000</v>
      </c>
      <c r="G778" s="107" t="s">
        <v>10270</v>
      </c>
    </row>
    <row r="779" spans="1:7" ht="61.2" x14ac:dyDescent="0.3">
      <c r="A779" s="107" t="s">
        <v>13484</v>
      </c>
      <c r="B779" s="107" t="s">
        <v>10271</v>
      </c>
      <c r="C779" s="107" t="s">
        <v>920</v>
      </c>
      <c r="D779" s="107" t="s">
        <v>10272</v>
      </c>
      <c r="E779" s="108">
        <v>2900400</v>
      </c>
      <c r="F779" s="109"/>
      <c r="G779" s="107" t="s">
        <v>10273</v>
      </c>
    </row>
    <row r="780" spans="1:7" ht="102" x14ac:dyDescent="0.3">
      <c r="A780" s="107" t="s">
        <v>13485</v>
      </c>
      <c r="B780" s="107" t="s">
        <v>10274</v>
      </c>
      <c r="C780" s="107" t="s">
        <v>829</v>
      </c>
      <c r="D780" s="107" t="s">
        <v>10275</v>
      </c>
      <c r="E780" s="108">
        <v>4000000</v>
      </c>
      <c r="F780" s="109"/>
      <c r="G780" s="107" t="s">
        <v>10276</v>
      </c>
    </row>
    <row r="781" spans="1:7" ht="30.6" x14ac:dyDescent="0.3">
      <c r="A781" s="107" t="s">
        <v>13486</v>
      </c>
      <c r="B781" s="107" t="s">
        <v>7699</v>
      </c>
      <c r="C781" s="107" t="s">
        <v>927</v>
      </c>
      <c r="D781" s="107" t="s">
        <v>933</v>
      </c>
      <c r="E781" s="108">
        <v>4000000</v>
      </c>
      <c r="F781" s="109"/>
      <c r="G781" s="107" t="s">
        <v>10277</v>
      </c>
    </row>
    <row r="782" spans="1:7" ht="102" x14ac:dyDescent="0.3">
      <c r="A782" s="107" t="s">
        <v>13487</v>
      </c>
      <c r="B782" s="107" t="s">
        <v>7550</v>
      </c>
      <c r="C782" s="107" t="s">
        <v>748</v>
      </c>
      <c r="D782" s="107" t="s">
        <v>5644</v>
      </c>
      <c r="E782" s="108">
        <v>40000000</v>
      </c>
      <c r="F782" s="108">
        <v>1000000</v>
      </c>
      <c r="G782" s="107" t="s">
        <v>10278</v>
      </c>
    </row>
    <row r="783" spans="1:7" ht="81.599999999999994" x14ac:dyDescent="0.3">
      <c r="A783" s="107" t="s">
        <v>13488</v>
      </c>
      <c r="B783" s="107" t="s">
        <v>7761</v>
      </c>
      <c r="C783" s="107" t="s">
        <v>927</v>
      </c>
      <c r="D783" s="107" t="s">
        <v>933</v>
      </c>
      <c r="E783" s="108">
        <v>6000000</v>
      </c>
      <c r="F783" s="109"/>
      <c r="G783" s="107" t="s">
        <v>10279</v>
      </c>
    </row>
    <row r="784" spans="1:7" ht="71.400000000000006" x14ac:dyDescent="0.3">
      <c r="A784" s="107" t="s">
        <v>13489</v>
      </c>
      <c r="B784" s="107" t="s">
        <v>8498</v>
      </c>
      <c r="C784" s="107" t="s">
        <v>1373</v>
      </c>
      <c r="D784" s="107" t="s">
        <v>1374</v>
      </c>
      <c r="E784" s="108">
        <v>2000000</v>
      </c>
      <c r="F784" s="109"/>
      <c r="G784" s="107" t="s">
        <v>10280</v>
      </c>
    </row>
    <row r="785" spans="1:7" ht="30.6" x14ac:dyDescent="0.3">
      <c r="A785" s="107" t="s">
        <v>13490</v>
      </c>
      <c r="B785" s="107" t="s">
        <v>10281</v>
      </c>
      <c r="C785" s="107" t="s">
        <v>1325</v>
      </c>
      <c r="D785" s="107" t="s">
        <v>8278</v>
      </c>
      <c r="E785" s="108">
        <v>2000000</v>
      </c>
      <c r="F785" s="108">
        <v>1500000</v>
      </c>
      <c r="G785" s="107" t="s">
        <v>10282</v>
      </c>
    </row>
    <row r="786" spans="1:7" ht="30.6" x14ac:dyDescent="0.3">
      <c r="A786" s="107" t="s">
        <v>13491</v>
      </c>
      <c r="B786" s="107" t="s">
        <v>6792</v>
      </c>
      <c r="C786" s="107" t="s">
        <v>16</v>
      </c>
      <c r="D786" s="107" t="s">
        <v>6792</v>
      </c>
      <c r="E786" s="108">
        <v>500000</v>
      </c>
      <c r="F786" s="108">
        <v>250000</v>
      </c>
      <c r="G786" s="107" t="s">
        <v>10283</v>
      </c>
    </row>
    <row r="787" spans="1:7" ht="51" x14ac:dyDescent="0.3">
      <c r="A787" s="107" t="s">
        <v>13492</v>
      </c>
      <c r="B787" s="107" t="s">
        <v>10284</v>
      </c>
      <c r="C787" s="107" t="s">
        <v>748</v>
      </c>
      <c r="D787" s="107" t="s">
        <v>10285</v>
      </c>
      <c r="E787" s="108">
        <v>2496875</v>
      </c>
      <c r="F787" s="108">
        <v>1000000</v>
      </c>
      <c r="G787" s="107" t="s">
        <v>10286</v>
      </c>
    </row>
    <row r="788" spans="1:7" ht="61.2" x14ac:dyDescent="0.3">
      <c r="A788" s="107" t="s">
        <v>13493</v>
      </c>
      <c r="B788" s="107" t="s">
        <v>10287</v>
      </c>
      <c r="C788" s="107" t="s">
        <v>829</v>
      </c>
      <c r="D788" s="107" t="s">
        <v>2523</v>
      </c>
      <c r="E788" s="108">
        <v>1500700</v>
      </c>
      <c r="F788" s="109"/>
      <c r="G788" s="107" t="s">
        <v>10288</v>
      </c>
    </row>
    <row r="789" spans="1:7" ht="71.400000000000006" x14ac:dyDescent="0.3">
      <c r="A789" s="107" t="s">
        <v>13494</v>
      </c>
      <c r="B789" s="107" t="s">
        <v>7777</v>
      </c>
      <c r="C789" s="107" t="s">
        <v>1248</v>
      </c>
      <c r="D789" s="107" t="s">
        <v>6103</v>
      </c>
      <c r="E789" s="108">
        <v>5000000</v>
      </c>
      <c r="F789" s="108">
        <v>500000</v>
      </c>
      <c r="G789" s="107" t="s">
        <v>10289</v>
      </c>
    </row>
    <row r="790" spans="1:7" ht="102" x14ac:dyDescent="0.3">
      <c r="A790" s="107" t="s">
        <v>13495</v>
      </c>
      <c r="B790" s="107" t="s">
        <v>10290</v>
      </c>
      <c r="C790" s="107" t="s">
        <v>1373</v>
      </c>
      <c r="D790" s="107" t="s">
        <v>1374</v>
      </c>
      <c r="E790" s="108">
        <v>2264501</v>
      </c>
      <c r="F790" s="109"/>
      <c r="G790" s="107" t="s">
        <v>10291</v>
      </c>
    </row>
    <row r="791" spans="1:7" ht="40.799999999999997" x14ac:dyDescent="0.3">
      <c r="A791" s="107" t="s">
        <v>13496</v>
      </c>
      <c r="B791" s="107" t="s">
        <v>10292</v>
      </c>
      <c r="C791" s="107" t="s">
        <v>1373</v>
      </c>
      <c r="D791" s="107" t="s">
        <v>1374</v>
      </c>
      <c r="E791" s="108">
        <v>750000</v>
      </c>
      <c r="F791" s="108">
        <v>450000</v>
      </c>
      <c r="G791" s="107" t="s">
        <v>10293</v>
      </c>
    </row>
    <row r="792" spans="1:7" ht="91.8" x14ac:dyDescent="0.3">
      <c r="A792" s="107" t="s">
        <v>13497</v>
      </c>
      <c r="B792" s="107" t="s">
        <v>10294</v>
      </c>
      <c r="C792" s="107" t="s">
        <v>1373</v>
      </c>
      <c r="D792" s="107" t="s">
        <v>1374</v>
      </c>
      <c r="E792" s="108">
        <v>2425000</v>
      </c>
      <c r="F792" s="109"/>
      <c r="G792" s="107" t="s">
        <v>10295</v>
      </c>
    </row>
    <row r="793" spans="1:7" ht="81.599999999999994" x14ac:dyDescent="0.3">
      <c r="A793" s="107" t="s">
        <v>13498</v>
      </c>
      <c r="B793" s="107" t="s">
        <v>10296</v>
      </c>
      <c r="C793" s="107" t="s">
        <v>1373</v>
      </c>
      <c r="D793" s="107" t="s">
        <v>1374</v>
      </c>
      <c r="E793" s="108">
        <v>3000000</v>
      </c>
      <c r="F793" s="108">
        <v>1200000</v>
      </c>
      <c r="G793" s="107" t="s">
        <v>10297</v>
      </c>
    </row>
    <row r="794" spans="1:7" ht="91.8" x14ac:dyDescent="0.3">
      <c r="A794" s="107" t="s">
        <v>13499</v>
      </c>
      <c r="B794" s="107" t="s">
        <v>7103</v>
      </c>
      <c r="C794" s="107" t="s">
        <v>16</v>
      </c>
      <c r="D794" s="107" t="s">
        <v>10298</v>
      </c>
      <c r="E794" s="108">
        <v>2692500</v>
      </c>
      <c r="F794" s="109"/>
      <c r="G794" s="107" t="s">
        <v>10299</v>
      </c>
    </row>
    <row r="795" spans="1:7" ht="61.2" x14ac:dyDescent="0.3">
      <c r="A795" s="107" t="s">
        <v>13500</v>
      </c>
      <c r="B795" s="107" t="s">
        <v>7189</v>
      </c>
      <c r="C795" s="107" t="s">
        <v>410</v>
      </c>
      <c r="D795" s="107" t="s">
        <v>415</v>
      </c>
      <c r="E795" s="108">
        <v>5000000</v>
      </c>
      <c r="F795" s="109"/>
      <c r="G795" s="107" t="s">
        <v>10300</v>
      </c>
    </row>
    <row r="796" spans="1:7" ht="71.400000000000006" x14ac:dyDescent="0.3">
      <c r="A796" s="107" t="s">
        <v>13501</v>
      </c>
      <c r="B796" s="107" t="s">
        <v>8408</v>
      </c>
      <c r="C796" s="107" t="s">
        <v>1373</v>
      </c>
      <c r="D796" s="107" t="s">
        <v>1374</v>
      </c>
      <c r="E796" s="108">
        <v>2180000</v>
      </c>
      <c r="F796" s="109"/>
      <c r="G796" s="107" t="s">
        <v>10301</v>
      </c>
    </row>
    <row r="797" spans="1:7" ht="30.6" x14ac:dyDescent="0.3">
      <c r="A797" s="107" t="s">
        <v>13502</v>
      </c>
      <c r="B797" s="107" t="s">
        <v>10302</v>
      </c>
      <c r="C797" s="107" t="s">
        <v>1248</v>
      </c>
      <c r="D797" s="107" t="s">
        <v>1288</v>
      </c>
      <c r="E797" s="108">
        <v>8005643</v>
      </c>
      <c r="F797" s="108">
        <v>1200000</v>
      </c>
      <c r="G797" s="107" t="s">
        <v>10303</v>
      </c>
    </row>
    <row r="798" spans="1:7" ht="81.599999999999994" x14ac:dyDescent="0.3">
      <c r="A798" s="107" t="s">
        <v>13503</v>
      </c>
      <c r="B798" s="107" t="s">
        <v>10304</v>
      </c>
      <c r="C798" s="107" t="s">
        <v>1086</v>
      </c>
      <c r="D798" s="107" t="s">
        <v>4291</v>
      </c>
      <c r="E798" s="108">
        <v>5000000</v>
      </c>
      <c r="F798" s="108">
        <v>750000</v>
      </c>
      <c r="G798" s="107" t="s">
        <v>10305</v>
      </c>
    </row>
    <row r="799" spans="1:7" ht="71.400000000000006" x14ac:dyDescent="0.3">
      <c r="A799" s="107" t="s">
        <v>13504</v>
      </c>
      <c r="B799" s="107" t="s">
        <v>9377</v>
      </c>
      <c r="C799" s="107" t="s">
        <v>1373</v>
      </c>
      <c r="D799" s="107" t="s">
        <v>1374</v>
      </c>
      <c r="E799" s="108">
        <v>2840145</v>
      </c>
      <c r="F799" s="108">
        <v>500000</v>
      </c>
      <c r="G799" s="107" t="s">
        <v>10306</v>
      </c>
    </row>
    <row r="800" spans="1:7" ht="81.599999999999994" x14ac:dyDescent="0.3">
      <c r="A800" s="107" t="s">
        <v>13505</v>
      </c>
      <c r="B800" s="107" t="s">
        <v>8665</v>
      </c>
      <c r="C800" s="107" t="s">
        <v>1373</v>
      </c>
      <c r="D800" s="107" t="s">
        <v>1374</v>
      </c>
      <c r="E800" s="108">
        <v>2000000</v>
      </c>
      <c r="F800" s="108">
        <v>600000</v>
      </c>
      <c r="G800" s="107" t="s">
        <v>10307</v>
      </c>
    </row>
    <row r="801" spans="1:7" ht="91.8" x14ac:dyDescent="0.3">
      <c r="A801" s="107" t="s">
        <v>13506</v>
      </c>
      <c r="B801" s="107" t="s">
        <v>10308</v>
      </c>
      <c r="C801" s="107" t="s">
        <v>365</v>
      </c>
      <c r="D801" s="107" t="s">
        <v>5370</v>
      </c>
      <c r="E801" s="108">
        <v>5000000</v>
      </c>
      <c r="F801" s="108">
        <v>500000</v>
      </c>
      <c r="G801" s="107" t="s">
        <v>10309</v>
      </c>
    </row>
    <row r="802" spans="1:7" ht="81.599999999999994" x14ac:dyDescent="0.3">
      <c r="A802" s="107" t="s">
        <v>13507</v>
      </c>
      <c r="B802" s="107" t="s">
        <v>10310</v>
      </c>
      <c r="C802" s="107" t="s">
        <v>16</v>
      </c>
      <c r="D802" s="107" t="s">
        <v>17</v>
      </c>
      <c r="E802" s="108">
        <v>550000</v>
      </c>
      <c r="F802" s="109"/>
      <c r="G802" s="107" t="s">
        <v>10311</v>
      </c>
    </row>
    <row r="803" spans="1:7" ht="81.599999999999994" x14ac:dyDescent="0.3">
      <c r="A803" s="107" t="s">
        <v>13508</v>
      </c>
      <c r="B803" s="107" t="s">
        <v>10312</v>
      </c>
      <c r="C803" s="107" t="s">
        <v>1373</v>
      </c>
      <c r="D803" s="107" t="s">
        <v>1374</v>
      </c>
      <c r="E803" s="108">
        <v>6439438</v>
      </c>
      <c r="F803" s="108">
        <v>500000</v>
      </c>
      <c r="G803" s="107" t="s">
        <v>10313</v>
      </c>
    </row>
    <row r="804" spans="1:7" ht="20.399999999999999" x14ac:dyDescent="0.3">
      <c r="A804" s="107" t="s">
        <v>13509</v>
      </c>
      <c r="B804" s="107" t="s">
        <v>10314</v>
      </c>
      <c r="C804" s="107" t="s">
        <v>1373</v>
      </c>
      <c r="D804" s="107" t="s">
        <v>1374</v>
      </c>
      <c r="E804" s="108">
        <v>750000</v>
      </c>
      <c r="F804" s="108">
        <v>0</v>
      </c>
      <c r="G804" s="107" t="s">
        <v>10315</v>
      </c>
    </row>
    <row r="805" spans="1:7" ht="91.8" x14ac:dyDescent="0.3">
      <c r="A805" s="107" t="s">
        <v>13510</v>
      </c>
      <c r="B805" s="107" t="s">
        <v>10316</v>
      </c>
      <c r="C805" s="107" t="s">
        <v>1075</v>
      </c>
      <c r="D805" s="107" t="s">
        <v>2720</v>
      </c>
      <c r="E805" s="108">
        <v>2600000</v>
      </c>
      <c r="F805" s="109"/>
      <c r="G805" s="107" t="s">
        <v>10317</v>
      </c>
    </row>
    <row r="806" spans="1:7" ht="61.2" x14ac:dyDescent="0.3">
      <c r="A806" s="107" t="s">
        <v>13511</v>
      </c>
      <c r="B806" s="107" t="s">
        <v>10318</v>
      </c>
      <c r="C806" s="107" t="s">
        <v>905</v>
      </c>
      <c r="D806" s="107" t="s">
        <v>906</v>
      </c>
      <c r="E806" s="108">
        <v>1500000</v>
      </c>
      <c r="F806" s="109"/>
      <c r="G806" s="107" t="s">
        <v>10319</v>
      </c>
    </row>
    <row r="807" spans="1:7" ht="102" x14ac:dyDescent="0.3">
      <c r="A807" s="107" t="s">
        <v>13512</v>
      </c>
      <c r="B807" s="107" t="s">
        <v>10320</v>
      </c>
      <c r="C807" s="107" t="s">
        <v>1075</v>
      </c>
      <c r="D807" s="107" t="s">
        <v>2716</v>
      </c>
      <c r="E807" s="108">
        <v>1121000</v>
      </c>
      <c r="F807" s="109"/>
      <c r="G807" s="107" t="s">
        <v>10321</v>
      </c>
    </row>
    <row r="808" spans="1:7" ht="20.399999999999999" x14ac:dyDescent="0.3">
      <c r="A808" s="107" t="s">
        <v>13513</v>
      </c>
      <c r="B808" s="107" t="s">
        <v>556</v>
      </c>
      <c r="C808" s="107" t="s">
        <v>549</v>
      </c>
      <c r="D808" s="107" t="s">
        <v>556</v>
      </c>
      <c r="E808" s="108">
        <v>4256000</v>
      </c>
      <c r="F808" s="108">
        <v>800000</v>
      </c>
      <c r="G808" s="107" t="s">
        <v>10322</v>
      </c>
    </row>
    <row r="809" spans="1:7" ht="91.8" x14ac:dyDescent="0.3">
      <c r="A809" s="107" t="s">
        <v>13514</v>
      </c>
      <c r="B809" s="107" t="s">
        <v>10323</v>
      </c>
      <c r="C809" s="107" t="s">
        <v>1373</v>
      </c>
      <c r="D809" s="107" t="s">
        <v>1374</v>
      </c>
      <c r="E809" s="108">
        <v>2500000</v>
      </c>
      <c r="F809" s="108">
        <v>2500000</v>
      </c>
      <c r="G809" s="107" t="s">
        <v>10324</v>
      </c>
    </row>
    <row r="810" spans="1:7" ht="102" x14ac:dyDescent="0.3">
      <c r="A810" s="107" t="s">
        <v>13515</v>
      </c>
      <c r="B810" s="107" t="s">
        <v>1288</v>
      </c>
      <c r="C810" s="107" t="s">
        <v>1248</v>
      </c>
      <c r="D810" s="107" t="s">
        <v>1288</v>
      </c>
      <c r="E810" s="108">
        <v>2500000</v>
      </c>
      <c r="F810" s="109"/>
      <c r="G810" s="107" t="s">
        <v>10325</v>
      </c>
    </row>
    <row r="811" spans="1:7" ht="71.400000000000006" x14ac:dyDescent="0.3">
      <c r="A811" s="107" t="s">
        <v>13516</v>
      </c>
      <c r="B811" s="107" t="s">
        <v>8419</v>
      </c>
      <c r="C811" s="107" t="s">
        <v>1373</v>
      </c>
      <c r="D811" s="107" t="s">
        <v>1374</v>
      </c>
      <c r="E811" s="108">
        <v>1600000</v>
      </c>
      <c r="F811" s="109"/>
      <c r="G811" s="107" t="s">
        <v>10326</v>
      </c>
    </row>
    <row r="812" spans="1:7" ht="91.8" x14ac:dyDescent="0.3">
      <c r="A812" s="107" t="s">
        <v>13517</v>
      </c>
      <c r="B812" s="107" t="s">
        <v>10327</v>
      </c>
      <c r="C812" s="107" t="s">
        <v>1373</v>
      </c>
      <c r="D812" s="107" t="s">
        <v>1374</v>
      </c>
      <c r="E812" s="108">
        <v>4000000</v>
      </c>
      <c r="F812" s="109"/>
      <c r="G812" s="107" t="s">
        <v>10328</v>
      </c>
    </row>
    <row r="813" spans="1:7" ht="61.2" x14ac:dyDescent="0.3">
      <c r="A813" s="107" t="s">
        <v>13518</v>
      </c>
      <c r="B813" s="107" t="s">
        <v>10329</v>
      </c>
      <c r="C813" s="107" t="s">
        <v>1325</v>
      </c>
      <c r="D813" s="107" t="s">
        <v>1348</v>
      </c>
      <c r="E813" s="108">
        <v>4000000</v>
      </c>
      <c r="F813" s="108">
        <v>500000</v>
      </c>
      <c r="G813" s="107" t="s">
        <v>10330</v>
      </c>
    </row>
    <row r="814" spans="1:7" ht="102" x14ac:dyDescent="0.3">
      <c r="A814" s="107" t="s">
        <v>13519</v>
      </c>
      <c r="B814" s="107" t="s">
        <v>10331</v>
      </c>
      <c r="C814" s="107" t="s">
        <v>16</v>
      </c>
      <c r="D814" s="107" t="s">
        <v>17</v>
      </c>
      <c r="E814" s="108">
        <v>2000000</v>
      </c>
      <c r="F814" s="109"/>
      <c r="G814" s="107" t="s">
        <v>10332</v>
      </c>
    </row>
    <row r="815" spans="1:7" ht="40.799999999999997" x14ac:dyDescent="0.3">
      <c r="A815" s="107" t="s">
        <v>13520</v>
      </c>
      <c r="B815" s="107" t="s">
        <v>10333</v>
      </c>
      <c r="C815" s="107" t="s">
        <v>1373</v>
      </c>
      <c r="D815" s="107" t="s">
        <v>1374</v>
      </c>
      <c r="E815" s="108">
        <v>1567080</v>
      </c>
      <c r="F815" s="109"/>
      <c r="G815" s="107" t="s">
        <v>10334</v>
      </c>
    </row>
    <row r="816" spans="1:7" ht="51" x14ac:dyDescent="0.3">
      <c r="A816" s="107" t="s">
        <v>13521</v>
      </c>
      <c r="B816" s="107" t="s">
        <v>10335</v>
      </c>
      <c r="C816" s="107" t="s">
        <v>748</v>
      </c>
      <c r="D816" s="107" t="s">
        <v>10336</v>
      </c>
      <c r="E816" s="108">
        <v>750000</v>
      </c>
      <c r="F816" s="108">
        <v>750000</v>
      </c>
      <c r="G816" s="107" t="s">
        <v>10337</v>
      </c>
    </row>
    <row r="817" spans="1:7" ht="81.599999999999994" x14ac:dyDescent="0.3">
      <c r="A817" s="107" t="s">
        <v>13522</v>
      </c>
      <c r="B817" s="107" t="s">
        <v>10338</v>
      </c>
      <c r="C817" s="107" t="s">
        <v>1325</v>
      </c>
      <c r="D817" s="107" t="s">
        <v>9795</v>
      </c>
      <c r="E817" s="108">
        <v>3500000</v>
      </c>
      <c r="F817" s="109"/>
      <c r="G817" s="107" t="s">
        <v>10339</v>
      </c>
    </row>
    <row r="818" spans="1:7" ht="81.599999999999994" x14ac:dyDescent="0.3">
      <c r="A818" s="107" t="s">
        <v>13523</v>
      </c>
      <c r="B818" s="107" t="s">
        <v>10340</v>
      </c>
      <c r="C818" s="107" t="s">
        <v>927</v>
      </c>
      <c r="D818" s="107" t="s">
        <v>10341</v>
      </c>
      <c r="E818" s="108">
        <v>1662500</v>
      </c>
      <c r="F818" s="109"/>
      <c r="G818" s="107" t="s">
        <v>10342</v>
      </c>
    </row>
    <row r="819" spans="1:7" ht="81.599999999999994" x14ac:dyDescent="0.3">
      <c r="A819" s="107" t="s">
        <v>13524</v>
      </c>
      <c r="B819" s="107" t="s">
        <v>10343</v>
      </c>
      <c r="C819" s="107" t="s">
        <v>991</v>
      </c>
      <c r="D819" s="107" t="s">
        <v>992</v>
      </c>
      <c r="E819" s="108">
        <v>5000000</v>
      </c>
      <c r="F819" s="109"/>
      <c r="G819" s="107" t="s">
        <v>10344</v>
      </c>
    </row>
    <row r="820" spans="1:7" ht="61.2" x14ac:dyDescent="0.3">
      <c r="A820" s="107" t="s">
        <v>13525</v>
      </c>
      <c r="B820" s="107" t="s">
        <v>10345</v>
      </c>
      <c r="C820" s="107" t="s">
        <v>1373</v>
      </c>
      <c r="D820" s="107" t="s">
        <v>1374</v>
      </c>
      <c r="E820" s="108">
        <v>1250000</v>
      </c>
      <c r="F820" s="109"/>
      <c r="G820" s="107" t="s">
        <v>10346</v>
      </c>
    </row>
    <row r="821" spans="1:7" ht="91.8" x14ac:dyDescent="0.3">
      <c r="A821" s="107" t="s">
        <v>13526</v>
      </c>
      <c r="B821" s="107" t="s">
        <v>5829</v>
      </c>
      <c r="C821" s="107" t="s">
        <v>927</v>
      </c>
      <c r="D821" s="107" t="s">
        <v>933</v>
      </c>
      <c r="E821" s="108">
        <v>2200000</v>
      </c>
      <c r="F821" s="109"/>
      <c r="G821" s="107" t="s">
        <v>10347</v>
      </c>
    </row>
    <row r="822" spans="1:7" ht="51" x14ac:dyDescent="0.3">
      <c r="A822" s="107" t="s">
        <v>13527</v>
      </c>
      <c r="B822" s="107" t="s">
        <v>10348</v>
      </c>
      <c r="C822" s="107" t="s">
        <v>927</v>
      </c>
      <c r="D822" s="107" t="s">
        <v>933</v>
      </c>
      <c r="E822" s="108">
        <v>3000000</v>
      </c>
      <c r="F822" s="109"/>
      <c r="G822" s="107" t="s">
        <v>10349</v>
      </c>
    </row>
    <row r="823" spans="1:7" ht="40.799999999999997" x14ac:dyDescent="0.3">
      <c r="A823" s="107" t="s">
        <v>13528</v>
      </c>
      <c r="B823" s="107" t="s">
        <v>4145</v>
      </c>
      <c r="C823" s="107" t="s">
        <v>927</v>
      </c>
      <c r="D823" s="107" t="s">
        <v>933</v>
      </c>
      <c r="E823" s="108">
        <v>500000</v>
      </c>
      <c r="F823" s="109"/>
      <c r="G823" s="107" t="s">
        <v>10350</v>
      </c>
    </row>
    <row r="824" spans="1:7" ht="51" x14ac:dyDescent="0.3">
      <c r="A824" s="107" t="s">
        <v>13529</v>
      </c>
      <c r="B824" s="107" t="s">
        <v>2086</v>
      </c>
      <c r="C824" s="107" t="s">
        <v>16</v>
      </c>
      <c r="D824" s="107" t="s">
        <v>17</v>
      </c>
      <c r="E824" s="108">
        <v>4000000</v>
      </c>
      <c r="F824" s="109"/>
      <c r="G824" s="107" t="s">
        <v>10351</v>
      </c>
    </row>
    <row r="825" spans="1:7" ht="71.400000000000006" x14ac:dyDescent="0.3">
      <c r="A825" s="107" t="s">
        <v>13530</v>
      </c>
      <c r="B825" s="107" t="s">
        <v>1288</v>
      </c>
      <c r="C825" s="107" t="s">
        <v>1248</v>
      </c>
      <c r="D825" s="107" t="s">
        <v>1288</v>
      </c>
      <c r="E825" s="108">
        <v>2000000</v>
      </c>
      <c r="F825" s="108">
        <v>450000</v>
      </c>
      <c r="G825" s="107" t="s">
        <v>10352</v>
      </c>
    </row>
    <row r="826" spans="1:7" ht="81.599999999999994" x14ac:dyDescent="0.3">
      <c r="A826" s="107" t="s">
        <v>13531</v>
      </c>
      <c r="B826" s="107" t="s">
        <v>10353</v>
      </c>
      <c r="C826" s="107" t="s">
        <v>672</v>
      </c>
      <c r="D826" s="107" t="s">
        <v>678</v>
      </c>
      <c r="E826" s="108">
        <v>692165</v>
      </c>
      <c r="F826" s="108">
        <v>692165</v>
      </c>
      <c r="G826" s="107" t="s">
        <v>10354</v>
      </c>
    </row>
    <row r="827" spans="1:7" ht="91.8" x14ac:dyDescent="0.3">
      <c r="A827" s="107" t="s">
        <v>13532</v>
      </c>
      <c r="B827" s="107" t="s">
        <v>10355</v>
      </c>
      <c r="C827" s="107" t="s">
        <v>1373</v>
      </c>
      <c r="D827" s="107" t="s">
        <v>1374</v>
      </c>
      <c r="E827" s="108">
        <v>2800500</v>
      </c>
      <c r="F827" s="109"/>
      <c r="G827" s="107" t="s">
        <v>10356</v>
      </c>
    </row>
    <row r="828" spans="1:7" ht="102" x14ac:dyDescent="0.3">
      <c r="A828" s="107" t="s">
        <v>13533</v>
      </c>
      <c r="B828" s="107" t="s">
        <v>10357</v>
      </c>
      <c r="C828" s="107" t="s">
        <v>1373</v>
      </c>
      <c r="D828" s="107" t="s">
        <v>1374</v>
      </c>
      <c r="E828" s="108">
        <v>1200000</v>
      </c>
      <c r="F828" s="108">
        <v>900000</v>
      </c>
      <c r="G828" s="107" t="s">
        <v>10358</v>
      </c>
    </row>
    <row r="829" spans="1:7" ht="61.2" x14ac:dyDescent="0.3">
      <c r="A829" s="107" t="s">
        <v>13534</v>
      </c>
      <c r="B829" s="107" t="s">
        <v>10359</v>
      </c>
      <c r="C829" s="107" t="s">
        <v>549</v>
      </c>
      <c r="D829" s="107" t="s">
        <v>588</v>
      </c>
      <c r="E829" s="108">
        <v>9836000</v>
      </c>
      <c r="F829" s="109"/>
      <c r="G829" s="107" t="s">
        <v>10360</v>
      </c>
    </row>
    <row r="830" spans="1:7" ht="102" x14ac:dyDescent="0.3">
      <c r="A830" s="107" t="s">
        <v>13535</v>
      </c>
      <c r="B830" s="107" t="s">
        <v>10361</v>
      </c>
      <c r="C830" s="107" t="s">
        <v>410</v>
      </c>
      <c r="D830" s="107" t="s">
        <v>2275</v>
      </c>
      <c r="E830" s="108">
        <v>4684000</v>
      </c>
      <c r="F830" s="108">
        <v>1000000</v>
      </c>
      <c r="G830" s="107" t="s">
        <v>10362</v>
      </c>
    </row>
    <row r="831" spans="1:7" ht="61.2" x14ac:dyDescent="0.3">
      <c r="A831" s="107" t="s">
        <v>13536</v>
      </c>
      <c r="B831" s="107" t="s">
        <v>83</v>
      </c>
      <c r="C831" s="107" t="s">
        <v>16</v>
      </c>
      <c r="D831" s="107" t="s">
        <v>17</v>
      </c>
      <c r="E831" s="108">
        <v>2000000</v>
      </c>
      <c r="F831" s="109"/>
      <c r="G831" s="107" t="s">
        <v>10363</v>
      </c>
    </row>
    <row r="832" spans="1:7" ht="91.8" x14ac:dyDescent="0.3">
      <c r="A832" s="107" t="s">
        <v>13537</v>
      </c>
      <c r="B832" s="107" t="s">
        <v>10364</v>
      </c>
      <c r="C832" s="107" t="s">
        <v>549</v>
      </c>
      <c r="D832" s="107" t="s">
        <v>550</v>
      </c>
      <c r="E832" s="108">
        <v>5000000</v>
      </c>
      <c r="F832" s="109"/>
      <c r="G832" s="107" t="s">
        <v>10365</v>
      </c>
    </row>
    <row r="833" spans="1:7" ht="30.6" x14ac:dyDescent="0.3">
      <c r="A833" s="107" t="s">
        <v>13538</v>
      </c>
      <c r="B833" s="107" t="s">
        <v>9377</v>
      </c>
      <c r="C833" s="107" t="s">
        <v>1373</v>
      </c>
      <c r="D833" s="107" t="s">
        <v>1374</v>
      </c>
      <c r="E833" s="108">
        <v>600000</v>
      </c>
      <c r="F833" s="108">
        <v>250000</v>
      </c>
      <c r="G833" s="107" t="s">
        <v>10366</v>
      </c>
    </row>
    <row r="834" spans="1:7" ht="102" x14ac:dyDescent="0.3">
      <c r="A834" s="107" t="s">
        <v>13539</v>
      </c>
      <c r="B834" s="107" t="s">
        <v>10367</v>
      </c>
      <c r="C834" s="107" t="s">
        <v>748</v>
      </c>
      <c r="D834" s="107" t="s">
        <v>779</v>
      </c>
      <c r="E834" s="108">
        <v>8000000</v>
      </c>
      <c r="F834" s="108">
        <v>4000000</v>
      </c>
      <c r="G834" s="107" t="s">
        <v>10368</v>
      </c>
    </row>
    <row r="835" spans="1:7" ht="61.2" x14ac:dyDescent="0.3">
      <c r="A835" s="107" t="s">
        <v>13540</v>
      </c>
      <c r="B835" s="107" t="s">
        <v>7147</v>
      </c>
      <c r="C835" s="107" t="s">
        <v>365</v>
      </c>
      <c r="D835" s="107" t="s">
        <v>5370</v>
      </c>
      <c r="E835" s="108">
        <v>17000000</v>
      </c>
      <c r="F835" s="108">
        <v>5000000</v>
      </c>
      <c r="G835" s="107" t="s">
        <v>10369</v>
      </c>
    </row>
    <row r="836" spans="1:7" ht="20.399999999999999" x14ac:dyDescent="0.3">
      <c r="A836" s="107" t="s">
        <v>13541</v>
      </c>
      <c r="B836" s="107" t="s">
        <v>4183</v>
      </c>
      <c r="C836" s="107" t="s">
        <v>1086</v>
      </c>
      <c r="D836" s="107" t="s">
        <v>1087</v>
      </c>
      <c r="E836" s="108">
        <v>4000000</v>
      </c>
      <c r="F836" s="108">
        <v>2000000</v>
      </c>
      <c r="G836" s="107" t="s">
        <v>10370</v>
      </c>
    </row>
    <row r="837" spans="1:7" ht="91.8" x14ac:dyDescent="0.3">
      <c r="A837" s="107" t="s">
        <v>13542</v>
      </c>
      <c r="B837" s="107" t="s">
        <v>10371</v>
      </c>
      <c r="C837" s="107" t="s">
        <v>1373</v>
      </c>
      <c r="D837" s="107" t="s">
        <v>1374</v>
      </c>
      <c r="E837" s="108">
        <v>10000000</v>
      </c>
      <c r="F837" s="108">
        <v>750000</v>
      </c>
      <c r="G837" s="107" t="s">
        <v>10372</v>
      </c>
    </row>
    <row r="838" spans="1:7" ht="61.2" x14ac:dyDescent="0.3">
      <c r="A838" s="107" t="s">
        <v>13543</v>
      </c>
      <c r="B838" s="107" t="s">
        <v>10373</v>
      </c>
      <c r="C838" s="107" t="s">
        <v>1086</v>
      </c>
      <c r="D838" s="107" t="s">
        <v>1102</v>
      </c>
      <c r="E838" s="108">
        <v>1500000</v>
      </c>
      <c r="F838" s="108">
        <v>1000000</v>
      </c>
      <c r="G838" s="107" t="s">
        <v>10374</v>
      </c>
    </row>
    <row r="839" spans="1:7" ht="61.2" x14ac:dyDescent="0.3">
      <c r="A839" s="107" t="s">
        <v>13544</v>
      </c>
      <c r="B839" s="107" t="s">
        <v>10375</v>
      </c>
      <c r="C839" s="107" t="s">
        <v>1373</v>
      </c>
      <c r="D839" s="107" t="s">
        <v>1374</v>
      </c>
      <c r="E839" s="108">
        <v>10000000</v>
      </c>
      <c r="F839" s="109"/>
      <c r="G839" s="107" t="s">
        <v>10376</v>
      </c>
    </row>
    <row r="840" spans="1:7" ht="71.400000000000006" x14ac:dyDescent="0.3">
      <c r="A840" s="107" t="s">
        <v>13545</v>
      </c>
      <c r="B840" s="107" t="s">
        <v>6297</v>
      </c>
      <c r="C840" s="107" t="s">
        <v>1373</v>
      </c>
      <c r="D840" s="107" t="s">
        <v>1374</v>
      </c>
      <c r="E840" s="108">
        <v>3000000</v>
      </c>
      <c r="F840" s="108">
        <v>500000</v>
      </c>
      <c r="G840" s="107" t="s">
        <v>10377</v>
      </c>
    </row>
    <row r="841" spans="1:7" ht="61.2" x14ac:dyDescent="0.3">
      <c r="A841" s="107" t="s">
        <v>13546</v>
      </c>
      <c r="B841" s="107" t="s">
        <v>10378</v>
      </c>
      <c r="C841" s="107" t="s">
        <v>1373</v>
      </c>
      <c r="D841" s="107" t="s">
        <v>1374</v>
      </c>
      <c r="E841" s="108">
        <v>1000000</v>
      </c>
      <c r="F841" s="108">
        <v>500000</v>
      </c>
      <c r="G841" s="107" t="s">
        <v>10379</v>
      </c>
    </row>
    <row r="842" spans="1:7" ht="61.2" x14ac:dyDescent="0.3">
      <c r="A842" s="107" t="s">
        <v>13547</v>
      </c>
      <c r="B842" s="107" t="s">
        <v>3337</v>
      </c>
      <c r="C842" s="107" t="s">
        <v>16</v>
      </c>
      <c r="D842" s="107" t="s">
        <v>17</v>
      </c>
      <c r="E842" s="108">
        <v>2000000</v>
      </c>
      <c r="F842" s="109"/>
      <c r="G842" s="107" t="s">
        <v>10380</v>
      </c>
    </row>
    <row r="843" spans="1:7" ht="61.2" x14ac:dyDescent="0.3">
      <c r="A843" s="107" t="s">
        <v>13548</v>
      </c>
      <c r="B843" s="107" t="s">
        <v>10381</v>
      </c>
      <c r="C843" s="107" t="s">
        <v>410</v>
      </c>
      <c r="D843" s="107" t="s">
        <v>5393</v>
      </c>
      <c r="E843" s="108">
        <v>3000000</v>
      </c>
      <c r="F843" s="109"/>
      <c r="G843" s="107" t="s">
        <v>10382</v>
      </c>
    </row>
    <row r="844" spans="1:7" ht="30.6" x14ac:dyDescent="0.3">
      <c r="A844" s="107" t="s">
        <v>13549</v>
      </c>
      <c r="B844" s="107" t="s">
        <v>10383</v>
      </c>
      <c r="C844" s="107" t="s">
        <v>991</v>
      </c>
      <c r="D844" s="107" t="s">
        <v>10384</v>
      </c>
      <c r="E844" s="108">
        <v>1000000</v>
      </c>
      <c r="F844" s="109"/>
      <c r="G844" s="107" t="s">
        <v>10385</v>
      </c>
    </row>
    <row r="845" spans="1:7" ht="51" x14ac:dyDescent="0.3">
      <c r="A845" s="107" t="s">
        <v>13550</v>
      </c>
      <c r="B845" s="107" t="s">
        <v>3766</v>
      </c>
      <c r="C845" s="107" t="s">
        <v>1248</v>
      </c>
      <c r="D845" s="107" t="s">
        <v>1269</v>
      </c>
      <c r="E845" s="108">
        <v>5000000</v>
      </c>
      <c r="F845" s="109"/>
      <c r="G845" s="107" t="s">
        <v>10386</v>
      </c>
    </row>
    <row r="846" spans="1:7" ht="71.400000000000006" x14ac:dyDescent="0.3">
      <c r="A846" s="107" t="s">
        <v>13551</v>
      </c>
      <c r="B846" s="107" t="s">
        <v>9996</v>
      </c>
      <c r="C846" s="107" t="s">
        <v>1829</v>
      </c>
      <c r="D846" s="107" t="s">
        <v>1836</v>
      </c>
      <c r="E846" s="108">
        <v>2000000</v>
      </c>
      <c r="F846" s="109"/>
      <c r="G846" s="107" t="s">
        <v>10387</v>
      </c>
    </row>
    <row r="847" spans="1:7" ht="61.2" x14ac:dyDescent="0.3">
      <c r="A847" s="107" t="s">
        <v>13552</v>
      </c>
      <c r="B847" s="107" t="s">
        <v>10388</v>
      </c>
      <c r="C847" s="107" t="s">
        <v>1373</v>
      </c>
      <c r="D847" s="107" t="s">
        <v>1374</v>
      </c>
      <c r="E847" s="108">
        <v>5000000</v>
      </c>
      <c r="F847" s="109"/>
      <c r="G847" s="107" t="s">
        <v>10389</v>
      </c>
    </row>
    <row r="848" spans="1:7" ht="91.8" x14ac:dyDescent="0.3">
      <c r="A848" s="107" t="s">
        <v>13553</v>
      </c>
      <c r="B848" s="107" t="s">
        <v>10390</v>
      </c>
      <c r="C848" s="107" t="s">
        <v>829</v>
      </c>
      <c r="D848" s="107" t="s">
        <v>2523</v>
      </c>
      <c r="E848" s="108">
        <v>1250000</v>
      </c>
      <c r="F848" s="109"/>
      <c r="G848" s="107" t="s">
        <v>10391</v>
      </c>
    </row>
    <row r="849" spans="1:7" ht="102" x14ac:dyDescent="0.3">
      <c r="A849" s="107" t="s">
        <v>13554</v>
      </c>
      <c r="B849" s="107" t="s">
        <v>1695</v>
      </c>
      <c r="C849" s="107" t="s">
        <v>1373</v>
      </c>
      <c r="D849" s="107" t="s">
        <v>1374</v>
      </c>
      <c r="E849" s="108">
        <v>2000000</v>
      </c>
      <c r="F849" s="109"/>
      <c r="G849" s="107" t="s">
        <v>10392</v>
      </c>
    </row>
    <row r="850" spans="1:7" ht="91.8" x14ac:dyDescent="0.3">
      <c r="A850" s="107" t="s">
        <v>13555</v>
      </c>
      <c r="B850" s="107" t="s">
        <v>4183</v>
      </c>
      <c r="C850" s="107" t="s">
        <v>927</v>
      </c>
      <c r="D850" s="107" t="s">
        <v>10393</v>
      </c>
      <c r="E850" s="108">
        <v>20000000</v>
      </c>
      <c r="F850" s="109"/>
      <c r="G850" s="107" t="s">
        <v>10394</v>
      </c>
    </row>
    <row r="851" spans="1:7" ht="71.400000000000006" x14ac:dyDescent="0.3">
      <c r="A851" s="107" t="s">
        <v>13556</v>
      </c>
      <c r="B851" s="107" t="s">
        <v>10395</v>
      </c>
      <c r="C851" s="107" t="s">
        <v>854</v>
      </c>
      <c r="D851" s="107" t="s">
        <v>864</v>
      </c>
      <c r="E851" s="108">
        <v>650000</v>
      </c>
      <c r="F851" s="108">
        <v>650000</v>
      </c>
      <c r="G851" s="107" t="s">
        <v>10396</v>
      </c>
    </row>
    <row r="852" spans="1:7" ht="71.400000000000006" x14ac:dyDescent="0.3">
      <c r="A852" s="107" t="s">
        <v>13557</v>
      </c>
      <c r="B852" s="107" t="s">
        <v>4117</v>
      </c>
      <c r="C852" s="107" t="s">
        <v>1882</v>
      </c>
      <c r="D852" s="107" t="s">
        <v>8890</v>
      </c>
      <c r="E852" s="108">
        <v>1250000</v>
      </c>
      <c r="F852" s="108">
        <v>1250000</v>
      </c>
      <c r="G852" s="107" t="s">
        <v>10397</v>
      </c>
    </row>
    <row r="853" spans="1:7" ht="71.400000000000006" x14ac:dyDescent="0.3">
      <c r="A853" s="107" t="s">
        <v>13558</v>
      </c>
      <c r="B853" s="107" t="s">
        <v>2946</v>
      </c>
      <c r="C853" s="107" t="s">
        <v>1373</v>
      </c>
      <c r="D853" s="107" t="s">
        <v>1374</v>
      </c>
      <c r="E853" s="108">
        <v>2250000</v>
      </c>
      <c r="F853" s="109"/>
      <c r="G853" s="107" t="s">
        <v>10398</v>
      </c>
    </row>
    <row r="854" spans="1:7" x14ac:dyDescent="0.3">
      <c r="A854" s="107" t="s">
        <v>13559</v>
      </c>
      <c r="B854" s="107" t="s">
        <v>7605</v>
      </c>
      <c r="C854" s="107" t="s">
        <v>829</v>
      </c>
      <c r="D854" s="107" t="s">
        <v>830</v>
      </c>
      <c r="E854" s="108">
        <v>13446885</v>
      </c>
      <c r="F854" s="109"/>
      <c r="G854" s="107" t="s">
        <v>10399</v>
      </c>
    </row>
    <row r="855" spans="1:7" ht="112.2" x14ac:dyDescent="0.3">
      <c r="A855" s="107" t="s">
        <v>13560</v>
      </c>
      <c r="B855" s="107" t="s">
        <v>10400</v>
      </c>
      <c r="C855" s="107" t="s">
        <v>1373</v>
      </c>
      <c r="D855" s="107" t="s">
        <v>1374</v>
      </c>
      <c r="E855" s="108">
        <v>5000000</v>
      </c>
      <c r="F855" s="109"/>
      <c r="G855" s="107" t="s">
        <v>10401</v>
      </c>
    </row>
    <row r="856" spans="1:7" ht="102" x14ac:dyDescent="0.3">
      <c r="A856" s="107" t="s">
        <v>13561</v>
      </c>
      <c r="B856" s="107" t="s">
        <v>248</v>
      </c>
      <c r="C856" s="107" t="s">
        <v>16</v>
      </c>
      <c r="D856" s="107" t="s">
        <v>179</v>
      </c>
      <c r="E856" s="108">
        <v>10000000</v>
      </c>
      <c r="F856" s="108">
        <v>7000000</v>
      </c>
      <c r="G856" s="107" t="s">
        <v>10402</v>
      </c>
    </row>
    <row r="857" spans="1:7" ht="71.400000000000006" x14ac:dyDescent="0.3">
      <c r="A857" s="107" t="s">
        <v>13562</v>
      </c>
      <c r="B857" s="107" t="s">
        <v>7632</v>
      </c>
      <c r="C857" s="107" t="s">
        <v>854</v>
      </c>
      <c r="D857" s="107" t="s">
        <v>10403</v>
      </c>
      <c r="E857" s="108">
        <v>1000000</v>
      </c>
      <c r="F857" s="109"/>
      <c r="G857" s="107" t="s">
        <v>10404</v>
      </c>
    </row>
    <row r="858" spans="1:7" ht="30.6" x14ac:dyDescent="0.3">
      <c r="A858" s="107" t="s">
        <v>13563</v>
      </c>
      <c r="B858" s="107" t="s">
        <v>10405</v>
      </c>
      <c r="C858" s="107" t="s">
        <v>3159</v>
      </c>
      <c r="D858" s="107" t="s">
        <v>5363</v>
      </c>
      <c r="E858" s="108">
        <v>507500</v>
      </c>
      <c r="F858" s="109"/>
      <c r="G858" s="107" t="s">
        <v>10406</v>
      </c>
    </row>
    <row r="859" spans="1:7" ht="71.400000000000006" x14ac:dyDescent="0.3">
      <c r="A859" s="107" t="s">
        <v>13564</v>
      </c>
      <c r="B859" s="107" t="s">
        <v>10407</v>
      </c>
      <c r="C859" s="107" t="s">
        <v>1373</v>
      </c>
      <c r="D859" s="107" t="s">
        <v>1374</v>
      </c>
      <c r="E859" s="108">
        <v>10000000</v>
      </c>
      <c r="F859" s="109"/>
      <c r="G859" s="107" t="s">
        <v>10408</v>
      </c>
    </row>
    <row r="860" spans="1:7" ht="71.400000000000006" x14ac:dyDescent="0.3">
      <c r="A860" s="107" t="s">
        <v>13565</v>
      </c>
      <c r="B860" s="107" t="s">
        <v>10409</v>
      </c>
      <c r="C860" s="107" t="s">
        <v>1373</v>
      </c>
      <c r="D860" s="107" t="s">
        <v>1374</v>
      </c>
      <c r="E860" s="108">
        <v>6000000</v>
      </c>
      <c r="F860" s="109"/>
      <c r="G860" s="107" t="s">
        <v>10410</v>
      </c>
    </row>
    <row r="861" spans="1:7" ht="102" x14ac:dyDescent="0.3">
      <c r="A861" s="107" t="s">
        <v>13566</v>
      </c>
      <c r="B861" s="107" t="s">
        <v>2526</v>
      </c>
      <c r="C861" s="107" t="s">
        <v>829</v>
      </c>
      <c r="D861" s="107" t="s">
        <v>830</v>
      </c>
      <c r="E861" s="108">
        <v>2000000</v>
      </c>
      <c r="F861" s="108">
        <v>2000000</v>
      </c>
      <c r="G861" s="107" t="s">
        <v>10411</v>
      </c>
    </row>
    <row r="862" spans="1:7" ht="61.2" x14ac:dyDescent="0.3">
      <c r="A862" s="107" t="s">
        <v>13567</v>
      </c>
      <c r="B862" s="107" t="s">
        <v>10412</v>
      </c>
      <c r="C862" s="107" t="s">
        <v>16</v>
      </c>
      <c r="D862" s="107" t="s">
        <v>17</v>
      </c>
      <c r="E862" s="108">
        <v>2000000</v>
      </c>
      <c r="F862" s="108">
        <v>2000000</v>
      </c>
      <c r="G862" s="107" t="s">
        <v>10413</v>
      </c>
    </row>
    <row r="863" spans="1:7" ht="91.8" x14ac:dyDescent="0.3">
      <c r="A863" s="107" t="s">
        <v>13568</v>
      </c>
      <c r="B863" s="107" t="s">
        <v>10414</v>
      </c>
      <c r="C863" s="107" t="s">
        <v>1373</v>
      </c>
      <c r="D863" s="107" t="s">
        <v>1374</v>
      </c>
      <c r="E863" s="108">
        <v>10000000</v>
      </c>
      <c r="F863" s="109"/>
      <c r="G863" s="107" t="s">
        <v>10415</v>
      </c>
    </row>
    <row r="864" spans="1:7" ht="20.399999999999999" x14ac:dyDescent="0.3">
      <c r="A864" s="107" t="s">
        <v>13569</v>
      </c>
      <c r="B864" s="107" t="s">
        <v>10416</v>
      </c>
      <c r="C864" s="107" t="s">
        <v>2181</v>
      </c>
      <c r="D864" s="107" t="s">
        <v>10417</v>
      </c>
      <c r="E864" s="108">
        <v>1000000</v>
      </c>
      <c r="F864" s="108">
        <v>650000</v>
      </c>
      <c r="G864" s="107" t="s">
        <v>10418</v>
      </c>
    </row>
    <row r="865" spans="1:7" ht="102" x14ac:dyDescent="0.3">
      <c r="A865" s="107" t="s">
        <v>13570</v>
      </c>
      <c r="B865" s="107" t="s">
        <v>7668</v>
      </c>
      <c r="C865" s="107" t="s">
        <v>905</v>
      </c>
      <c r="D865" s="107" t="s">
        <v>906</v>
      </c>
      <c r="E865" s="108">
        <v>1000000</v>
      </c>
      <c r="F865" s="109"/>
      <c r="G865" s="107" t="s">
        <v>10419</v>
      </c>
    </row>
    <row r="866" spans="1:7" ht="30.6" x14ac:dyDescent="0.3">
      <c r="A866" s="107" t="s">
        <v>13571</v>
      </c>
      <c r="B866" s="107" t="s">
        <v>10420</v>
      </c>
      <c r="C866" s="107" t="s">
        <v>365</v>
      </c>
      <c r="D866" s="107" t="s">
        <v>5376</v>
      </c>
      <c r="E866" s="108">
        <v>2500000</v>
      </c>
      <c r="F866" s="109"/>
      <c r="G866" s="107" t="s">
        <v>10421</v>
      </c>
    </row>
    <row r="867" spans="1:7" ht="71.400000000000006" x14ac:dyDescent="0.3">
      <c r="A867" s="107" t="s">
        <v>13572</v>
      </c>
      <c r="B867" s="107" t="s">
        <v>10422</v>
      </c>
      <c r="C867" s="107" t="s">
        <v>697</v>
      </c>
      <c r="D867" s="107" t="s">
        <v>698</v>
      </c>
      <c r="E867" s="108">
        <v>5000000</v>
      </c>
      <c r="F867" s="108">
        <v>1000000</v>
      </c>
      <c r="G867" s="107" t="s">
        <v>10423</v>
      </c>
    </row>
    <row r="868" spans="1:7" ht="61.2" x14ac:dyDescent="0.3">
      <c r="A868" s="107" t="s">
        <v>13573</v>
      </c>
      <c r="B868" s="107" t="s">
        <v>10424</v>
      </c>
      <c r="C868" s="107" t="s">
        <v>16</v>
      </c>
      <c r="D868" s="107" t="s">
        <v>17</v>
      </c>
      <c r="E868" s="108">
        <v>1500000</v>
      </c>
      <c r="F868" s="109"/>
      <c r="G868" s="107" t="s">
        <v>10425</v>
      </c>
    </row>
    <row r="869" spans="1:7" ht="91.8" x14ac:dyDescent="0.3">
      <c r="A869" s="107" t="s">
        <v>13574</v>
      </c>
      <c r="B869" s="107" t="s">
        <v>10426</v>
      </c>
      <c r="C869" s="107" t="s">
        <v>365</v>
      </c>
      <c r="D869" s="107" t="s">
        <v>366</v>
      </c>
      <c r="E869" s="108">
        <v>4000000</v>
      </c>
      <c r="F869" s="109"/>
      <c r="G869" s="107" t="s">
        <v>10427</v>
      </c>
    </row>
    <row r="870" spans="1:7" ht="81.599999999999994" x14ac:dyDescent="0.3">
      <c r="A870" s="107" t="s">
        <v>13575</v>
      </c>
      <c r="B870" s="107" t="s">
        <v>8268</v>
      </c>
      <c r="C870" s="107" t="s">
        <v>1325</v>
      </c>
      <c r="D870" s="107" t="s">
        <v>1097</v>
      </c>
      <c r="E870" s="108">
        <v>10000000</v>
      </c>
      <c r="F870" s="109"/>
      <c r="G870" s="107" t="s">
        <v>10428</v>
      </c>
    </row>
    <row r="871" spans="1:7" ht="61.2" x14ac:dyDescent="0.3">
      <c r="A871" s="107" t="s">
        <v>13576</v>
      </c>
      <c r="B871" s="107" t="s">
        <v>10429</v>
      </c>
      <c r="C871" s="107" t="s">
        <v>927</v>
      </c>
      <c r="D871" s="107" t="s">
        <v>5804</v>
      </c>
      <c r="E871" s="108">
        <v>1125000</v>
      </c>
      <c r="F871" s="109"/>
      <c r="G871" s="107" t="s">
        <v>10430</v>
      </c>
    </row>
    <row r="872" spans="1:7" ht="81.599999999999994" x14ac:dyDescent="0.3">
      <c r="A872" s="107" t="s">
        <v>13577</v>
      </c>
      <c r="B872" s="107" t="s">
        <v>9377</v>
      </c>
      <c r="C872" s="107" t="s">
        <v>1373</v>
      </c>
      <c r="D872" s="107" t="s">
        <v>1374</v>
      </c>
      <c r="E872" s="108">
        <v>1000000</v>
      </c>
      <c r="F872" s="109"/>
      <c r="G872" s="107" t="s">
        <v>10431</v>
      </c>
    </row>
    <row r="873" spans="1:7" ht="81.599999999999994" x14ac:dyDescent="0.3">
      <c r="A873" s="107" t="s">
        <v>13578</v>
      </c>
      <c r="B873" s="107" t="s">
        <v>10432</v>
      </c>
      <c r="C873" s="107" t="s">
        <v>549</v>
      </c>
      <c r="D873" s="107" t="s">
        <v>5499</v>
      </c>
      <c r="E873" s="108">
        <v>1180120.5</v>
      </c>
      <c r="F873" s="109"/>
      <c r="G873" s="107" t="s">
        <v>10433</v>
      </c>
    </row>
    <row r="874" spans="1:7" ht="30.6" x14ac:dyDescent="0.3">
      <c r="A874" s="107" t="s">
        <v>13579</v>
      </c>
      <c r="B874" s="107" t="s">
        <v>7029</v>
      </c>
      <c r="C874" s="107" t="s">
        <v>16</v>
      </c>
      <c r="D874" s="107" t="s">
        <v>152</v>
      </c>
      <c r="E874" s="108">
        <v>10547705</v>
      </c>
      <c r="F874" s="109"/>
      <c r="G874" s="107" t="s">
        <v>10434</v>
      </c>
    </row>
    <row r="875" spans="1:7" ht="71.400000000000006" x14ac:dyDescent="0.3">
      <c r="A875" s="107" t="s">
        <v>13580</v>
      </c>
      <c r="B875" s="107" t="s">
        <v>10435</v>
      </c>
      <c r="C875" s="107" t="s">
        <v>16</v>
      </c>
      <c r="D875" s="107" t="s">
        <v>2040</v>
      </c>
      <c r="E875" s="108">
        <v>1500000</v>
      </c>
      <c r="F875" s="109"/>
      <c r="G875" s="107" t="s">
        <v>10436</v>
      </c>
    </row>
    <row r="876" spans="1:7" ht="71.400000000000006" x14ac:dyDescent="0.3">
      <c r="A876" s="107" t="s">
        <v>13581</v>
      </c>
      <c r="B876" s="107" t="s">
        <v>10437</v>
      </c>
      <c r="C876" s="107" t="s">
        <v>1248</v>
      </c>
      <c r="D876" s="107" t="s">
        <v>1269</v>
      </c>
      <c r="E876" s="108">
        <v>2100000</v>
      </c>
      <c r="F876" s="108">
        <v>350000</v>
      </c>
      <c r="G876" s="107" t="s">
        <v>10438</v>
      </c>
    </row>
    <row r="877" spans="1:7" ht="71.400000000000006" x14ac:dyDescent="0.3">
      <c r="A877" s="107" t="s">
        <v>13582</v>
      </c>
      <c r="B877" s="107" t="s">
        <v>835</v>
      </c>
      <c r="C877" s="107" t="s">
        <v>829</v>
      </c>
      <c r="D877" s="107" t="s">
        <v>830</v>
      </c>
      <c r="E877" s="108">
        <v>5000000</v>
      </c>
      <c r="F877" s="109"/>
      <c r="G877" s="107" t="s">
        <v>10439</v>
      </c>
    </row>
    <row r="878" spans="1:7" ht="51" x14ac:dyDescent="0.3">
      <c r="A878" s="107" t="s">
        <v>13583</v>
      </c>
      <c r="B878" s="107" t="s">
        <v>10440</v>
      </c>
      <c r="C878" s="107" t="s">
        <v>1373</v>
      </c>
      <c r="D878" s="107" t="s">
        <v>1374</v>
      </c>
      <c r="E878" s="108">
        <v>7000000</v>
      </c>
      <c r="F878" s="109"/>
      <c r="G878" s="107" t="s">
        <v>10441</v>
      </c>
    </row>
    <row r="879" spans="1:7" ht="40.799999999999997" x14ac:dyDescent="0.3">
      <c r="A879" s="107" t="s">
        <v>13584</v>
      </c>
      <c r="B879" s="107" t="s">
        <v>10442</v>
      </c>
      <c r="C879" s="107" t="s">
        <v>1373</v>
      </c>
      <c r="D879" s="107" t="s">
        <v>1374</v>
      </c>
      <c r="E879" s="108">
        <v>10500000</v>
      </c>
      <c r="F879" s="109"/>
      <c r="G879" s="107" t="s">
        <v>10443</v>
      </c>
    </row>
    <row r="880" spans="1:7" ht="51" x14ac:dyDescent="0.3">
      <c r="A880" s="107" t="s">
        <v>13585</v>
      </c>
      <c r="B880" s="107" t="s">
        <v>10444</v>
      </c>
      <c r="C880" s="107" t="s">
        <v>1373</v>
      </c>
      <c r="D880" s="107" t="s">
        <v>1374</v>
      </c>
      <c r="E880" s="108">
        <v>2500000</v>
      </c>
      <c r="F880" s="109"/>
      <c r="G880" s="107" t="s">
        <v>10445</v>
      </c>
    </row>
    <row r="881" spans="1:7" ht="61.2" x14ac:dyDescent="0.3">
      <c r="A881" s="107" t="s">
        <v>13586</v>
      </c>
      <c r="B881" s="107" t="s">
        <v>7668</v>
      </c>
      <c r="C881" s="107" t="s">
        <v>905</v>
      </c>
      <c r="D881" s="107" t="s">
        <v>7669</v>
      </c>
      <c r="E881" s="108">
        <v>1750000</v>
      </c>
      <c r="F881" s="108">
        <v>1750000</v>
      </c>
      <c r="G881" s="107" t="s">
        <v>10446</v>
      </c>
    </row>
    <row r="882" spans="1:7" ht="40.799999999999997" x14ac:dyDescent="0.3">
      <c r="A882" s="107" t="s">
        <v>13587</v>
      </c>
      <c r="B882" s="107" t="s">
        <v>7790</v>
      </c>
      <c r="C882" s="107" t="s">
        <v>927</v>
      </c>
      <c r="D882" s="107" t="s">
        <v>7778</v>
      </c>
      <c r="E882" s="108">
        <v>930000</v>
      </c>
      <c r="F882" s="108">
        <v>930000</v>
      </c>
      <c r="G882" s="107" t="s">
        <v>10447</v>
      </c>
    </row>
    <row r="883" spans="1:7" ht="102" x14ac:dyDescent="0.3">
      <c r="A883" s="107" t="s">
        <v>13588</v>
      </c>
      <c r="B883" s="107" t="s">
        <v>1447</v>
      </c>
      <c r="C883" s="107" t="s">
        <v>1373</v>
      </c>
      <c r="D883" s="107" t="s">
        <v>1374</v>
      </c>
      <c r="E883" s="108">
        <v>3000000</v>
      </c>
      <c r="F883" s="108">
        <v>1000000</v>
      </c>
      <c r="G883" s="107" t="s">
        <v>10448</v>
      </c>
    </row>
    <row r="884" spans="1:7" ht="61.2" x14ac:dyDescent="0.3">
      <c r="A884" s="107" t="s">
        <v>13589</v>
      </c>
      <c r="B884" s="107" t="s">
        <v>10449</v>
      </c>
      <c r="C884" s="107" t="s">
        <v>1157</v>
      </c>
      <c r="D884" s="107" t="s">
        <v>6004</v>
      </c>
      <c r="E884" s="108">
        <v>3000000</v>
      </c>
      <c r="F884" s="108">
        <v>750000</v>
      </c>
      <c r="G884" s="107" t="s">
        <v>10450</v>
      </c>
    </row>
    <row r="885" spans="1:7" ht="40.799999999999997" x14ac:dyDescent="0.3">
      <c r="A885" s="107" t="s">
        <v>13590</v>
      </c>
      <c r="B885" s="107" t="s">
        <v>10451</v>
      </c>
      <c r="C885" s="107" t="s">
        <v>927</v>
      </c>
      <c r="D885" s="107" t="s">
        <v>933</v>
      </c>
      <c r="E885" s="108">
        <v>700000</v>
      </c>
      <c r="F885" s="109"/>
      <c r="G885" s="107" t="s">
        <v>10452</v>
      </c>
    </row>
    <row r="886" spans="1:7" ht="51" x14ac:dyDescent="0.3">
      <c r="A886" s="107" t="s">
        <v>13591</v>
      </c>
      <c r="B886" s="107" t="s">
        <v>10453</v>
      </c>
      <c r="C886" s="107" t="s">
        <v>16</v>
      </c>
      <c r="D886" s="107" t="s">
        <v>17</v>
      </c>
      <c r="E886" s="108">
        <v>10000000</v>
      </c>
      <c r="F886" s="108">
        <v>6000000</v>
      </c>
      <c r="G886" s="107" t="s">
        <v>10454</v>
      </c>
    </row>
    <row r="887" spans="1:7" ht="91.8" x14ac:dyDescent="0.3">
      <c r="A887" s="107" t="s">
        <v>13592</v>
      </c>
      <c r="B887" s="107" t="s">
        <v>10455</v>
      </c>
      <c r="C887" s="107" t="s">
        <v>1373</v>
      </c>
      <c r="D887" s="107" t="s">
        <v>1374</v>
      </c>
      <c r="E887" s="108">
        <v>3000000</v>
      </c>
      <c r="F887" s="108">
        <v>400000</v>
      </c>
      <c r="G887" s="107" t="s">
        <v>10456</v>
      </c>
    </row>
    <row r="888" spans="1:7" ht="91.8" x14ac:dyDescent="0.3">
      <c r="A888" s="107" t="s">
        <v>13593</v>
      </c>
      <c r="B888" s="107" t="s">
        <v>8904</v>
      </c>
      <c r="C888" s="107" t="s">
        <v>1930</v>
      </c>
      <c r="D888" s="107" t="s">
        <v>1931</v>
      </c>
      <c r="E888" s="108">
        <v>1500000</v>
      </c>
      <c r="F888" s="109"/>
      <c r="G888" s="107" t="s">
        <v>10457</v>
      </c>
    </row>
    <row r="889" spans="1:7" ht="40.799999999999997" x14ac:dyDescent="0.3">
      <c r="A889" s="107" t="s">
        <v>13594</v>
      </c>
      <c r="B889" s="107" t="s">
        <v>10458</v>
      </c>
      <c r="C889" s="107" t="s">
        <v>16</v>
      </c>
      <c r="D889" s="107" t="s">
        <v>2106</v>
      </c>
      <c r="E889" s="108">
        <v>4000000</v>
      </c>
      <c r="F889" s="108">
        <v>1000000</v>
      </c>
      <c r="G889" s="107" t="s">
        <v>10459</v>
      </c>
    </row>
    <row r="890" spans="1:7" ht="40.799999999999997" x14ac:dyDescent="0.3">
      <c r="A890" s="107" t="s">
        <v>13595</v>
      </c>
      <c r="B890" s="107" t="s">
        <v>10460</v>
      </c>
      <c r="C890" s="107" t="s">
        <v>549</v>
      </c>
      <c r="D890" s="107" t="s">
        <v>7366</v>
      </c>
      <c r="E890" s="108">
        <v>10000000</v>
      </c>
      <c r="F890" s="108">
        <v>1000000</v>
      </c>
      <c r="G890" s="107" t="s">
        <v>10461</v>
      </c>
    </row>
    <row r="891" spans="1:7" ht="51" x14ac:dyDescent="0.3">
      <c r="A891" s="107" t="s">
        <v>13596</v>
      </c>
      <c r="B891" s="107" t="s">
        <v>10462</v>
      </c>
      <c r="C891" s="107" t="s">
        <v>488</v>
      </c>
      <c r="D891" s="107" t="s">
        <v>501</v>
      </c>
      <c r="E891" s="108">
        <v>910000</v>
      </c>
      <c r="F891" s="109"/>
      <c r="G891" s="107" t="s">
        <v>10463</v>
      </c>
    </row>
    <row r="892" spans="1:7" ht="71.400000000000006" x14ac:dyDescent="0.3">
      <c r="A892" s="107" t="s">
        <v>13597</v>
      </c>
      <c r="B892" s="107" t="s">
        <v>10464</v>
      </c>
      <c r="C892" s="107" t="s">
        <v>748</v>
      </c>
      <c r="D892" s="107" t="s">
        <v>779</v>
      </c>
      <c r="E892" s="108">
        <v>5750000</v>
      </c>
      <c r="F892" s="109"/>
      <c r="G892" s="107" t="s">
        <v>10465</v>
      </c>
    </row>
    <row r="893" spans="1:7" ht="102" x14ac:dyDescent="0.3">
      <c r="A893" s="107" t="s">
        <v>13598</v>
      </c>
      <c r="B893" s="107" t="s">
        <v>10466</v>
      </c>
      <c r="C893" s="107" t="s">
        <v>1882</v>
      </c>
      <c r="D893" s="107" t="s">
        <v>10467</v>
      </c>
      <c r="E893" s="108">
        <v>1000000</v>
      </c>
      <c r="F893" s="108">
        <v>1000000</v>
      </c>
      <c r="G893" s="107" t="s">
        <v>10468</v>
      </c>
    </row>
    <row r="894" spans="1:7" ht="71.400000000000006" x14ac:dyDescent="0.3">
      <c r="A894" s="107" t="s">
        <v>13599</v>
      </c>
      <c r="B894" s="107" t="s">
        <v>7969</v>
      </c>
      <c r="C894" s="107" t="s">
        <v>1086</v>
      </c>
      <c r="D894" s="107" t="s">
        <v>5982</v>
      </c>
      <c r="E894" s="108">
        <v>5000000</v>
      </c>
      <c r="F894" s="108">
        <v>750000</v>
      </c>
      <c r="G894" s="107" t="s">
        <v>10469</v>
      </c>
    </row>
    <row r="895" spans="1:7" ht="112.2" x14ac:dyDescent="0.3">
      <c r="A895" s="107" t="s">
        <v>13600</v>
      </c>
      <c r="B895" s="107" t="s">
        <v>10470</v>
      </c>
      <c r="C895" s="107" t="s">
        <v>1325</v>
      </c>
      <c r="D895" s="107" t="s">
        <v>1348</v>
      </c>
      <c r="E895" s="108">
        <v>2500000</v>
      </c>
      <c r="F895" s="109"/>
      <c r="G895" s="107" t="s">
        <v>10471</v>
      </c>
    </row>
    <row r="896" spans="1:7" ht="81.599999999999994" x14ac:dyDescent="0.3">
      <c r="A896" s="107" t="s">
        <v>13601</v>
      </c>
      <c r="B896" s="107" t="s">
        <v>10472</v>
      </c>
      <c r="C896" s="107" t="s">
        <v>1157</v>
      </c>
      <c r="D896" s="107" t="s">
        <v>1158</v>
      </c>
      <c r="E896" s="108">
        <v>2000000</v>
      </c>
      <c r="F896" s="109"/>
      <c r="G896" s="107" t="s">
        <v>10473</v>
      </c>
    </row>
    <row r="897" spans="1:7" ht="71.400000000000006" x14ac:dyDescent="0.3">
      <c r="A897" s="107" t="s">
        <v>13602</v>
      </c>
      <c r="B897" s="107" t="s">
        <v>10474</v>
      </c>
      <c r="C897" s="107" t="s">
        <v>1373</v>
      </c>
      <c r="D897" s="107" t="s">
        <v>1374</v>
      </c>
      <c r="E897" s="108">
        <v>4000000</v>
      </c>
      <c r="F897" s="108">
        <v>1000000</v>
      </c>
      <c r="G897" s="107" t="s">
        <v>10475</v>
      </c>
    </row>
    <row r="898" spans="1:7" ht="112.2" x14ac:dyDescent="0.3">
      <c r="A898" s="107" t="s">
        <v>13603</v>
      </c>
      <c r="B898" s="107" t="s">
        <v>7492</v>
      </c>
      <c r="C898" s="107" t="s">
        <v>697</v>
      </c>
      <c r="D898" s="107" t="s">
        <v>698</v>
      </c>
      <c r="E898" s="108">
        <v>2100000</v>
      </c>
      <c r="F898" s="109"/>
      <c r="G898" s="107" t="s">
        <v>10476</v>
      </c>
    </row>
    <row r="899" spans="1:7" ht="40.799999999999997" x14ac:dyDescent="0.3">
      <c r="A899" s="107" t="s">
        <v>13604</v>
      </c>
      <c r="B899" s="107" t="s">
        <v>10477</v>
      </c>
      <c r="C899" s="107" t="s">
        <v>1157</v>
      </c>
      <c r="D899" s="107" t="s">
        <v>1158</v>
      </c>
      <c r="E899" s="108">
        <v>600000</v>
      </c>
      <c r="F899" s="109"/>
      <c r="G899" s="107" t="s">
        <v>10478</v>
      </c>
    </row>
    <row r="900" spans="1:7" ht="71.400000000000006" x14ac:dyDescent="0.3">
      <c r="A900" s="107" t="s">
        <v>13605</v>
      </c>
      <c r="B900" s="107" t="s">
        <v>6378</v>
      </c>
      <c r="C900" s="107" t="s">
        <v>1373</v>
      </c>
      <c r="D900" s="107" t="s">
        <v>1374</v>
      </c>
      <c r="E900" s="108">
        <v>6000000</v>
      </c>
      <c r="F900" s="109"/>
      <c r="G900" s="107" t="s">
        <v>10479</v>
      </c>
    </row>
    <row r="901" spans="1:7" ht="61.2" x14ac:dyDescent="0.3">
      <c r="A901" s="107" t="s">
        <v>13606</v>
      </c>
      <c r="B901" s="107" t="s">
        <v>313</v>
      </c>
      <c r="C901" s="107" t="s">
        <v>16</v>
      </c>
      <c r="D901" s="107" t="s">
        <v>314</v>
      </c>
      <c r="E901" s="108">
        <v>568000</v>
      </c>
      <c r="F901" s="108">
        <v>568000</v>
      </c>
      <c r="G901" s="107" t="s">
        <v>10480</v>
      </c>
    </row>
    <row r="902" spans="1:7" ht="71.400000000000006" x14ac:dyDescent="0.3">
      <c r="A902" s="107" t="s">
        <v>13607</v>
      </c>
      <c r="B902" s="107" t="s">
        <v>10481</v>
      </c>
      <c r="C902" s="107" t="s">
        <v>1157</v>
      </c>
      <c r="D902" s="107" t="s">
        <v>6004</v>
      </c>
      <c r="E902" s="108">
        <v>3000000</v>
      </c>
      <c r="F902" s="108">
        <v>1000000</v>
      </c>
      <c r="G902" s="107" t="s">
        <v>10482</v>
      </c>
    </row>
    <row r="903" spans="1:7" ht="20.399999999999999" x14ac:dyDescent="0.3">
      <c r="A903" s="107" t="s">
        <v>13608</v>
      </c>
      <c r="B903" s="107" t="s">
        <v>10483</v>
      </c>
      <c r="C903" s="107" t="s">
        <v>1248</v>
      </c>
      <c r="D903" s="107" t="s">
        <v>2858</v>
      </c>
      <c r="E903" s="108">
        <v>6000000</v>
      </c>
      <c r="F903" s="108">
        <v>0</v>
      </c>
      <c r="G903" s="107" t="s">
        <v>10484</v>
      </c>
    </row>
    <row r="904" spans="1:7" ht="102" x14ac:dyDescent="0.3">
      <c r="A904" s="107" t="s">
        <v>13609</v>
      </c>
      <c r="B904" s="107" t="s">
        <v>10485</v>
      </c>
      <c r="C904" s="107" t="s">
        <v>854</v>
      </c>
      <c r="D904" s="107" t="s">
        <v>10486</v>
      </c>
      <c r="E904" s="108">
        <v>650000</v>
      </c>
      <c r="F904" s="108">
        <v>650000</v>
      </c>
      <c r="G904" s="107" t="s">
        <v>10487</v>
      </c>
    </row>
    <row r="905" spans="1:7" ht="71.400000000000006" x14ac:dyDescent="0.3">
      <c r="A905" s="107" t="s">
        <v>13610</v>
      </c>
      <c r="B905" s="107" t="s">
        <v>7737</v>
      </c>
      <c r="C905" s="107" t="s">
        <v>927</v>
      </c>
      <c r="D905" s="107" t="s">
        <v>933</v>
      </c>
      <c r="E905" s="108">
        <v>3000000</v>
      </c>
      <c r="F905" s="109"/>
      <c r="G905" s="107" t="s">
        <v>10488</v>
      </c>
    </row>
    <row r="906" spans="1:7" ht="71.400000000000006" x14ac:dyDescent="0.3">
      <c r="A906" s="107" t="s">
        <v>13611</v>
      </c>
      <c r="B906" s="107" t="s">
        <v>10489</v>
      </c>
      <c r="C906" s="107" t="s">
        <v>1373</v>
      </c>
      <c r="D906" s="107" t="s">
        <v>1374</v>
      </c>
      <c r="E906" s="108">
        <v>10075000</v>
      </c>
      <c r="F906" s="109"/>
      <c r="G906" s="107" t="s">
        <v>10490</v>
      </c>
    </row>
    <row r="907" spans="1:7" ht="71.400000000000006" x14ac:dyDescent="0.3">
      <c r="A907" s="107" t="s">
        <v>13612</v>
      </c>
      <c r="B907" s="107" t="s">
        <v>10491</v>
      </c>
      <c r="C907" s="107" t="s">
        <v>905</v>
      </c>
      <c r="D907" s="107" t="s">
        <v>10492</v>
      </c>
      <c r="E907" s="108">
        <v>600000</v>
      </c>
      <c r="F907" s="108">
        <v>600000</v>
      </c>
      <c r="G907" s="107" t="s">
        <v>10493</v>
      </c>
    </row>
    <row r="908" spans="1:7" ht="91.8" x14ac:dyDescent="0.3">
      <c r="A908" s="107" t="s">
        <v>13613</v>
      </c>
      <c r="B908" s="107" t="s">
        <v>10494</v>
      </c>
      <c r="C908" s="107" t="s">
        <v>697</v>
      </c>
      <c r="D908" s="107" t="s">
        <v>698</v>
      </c>
      <c r="E908" s="108">
        <v>7500000</v>
      </c>
      <c r="F908" s="108">
        <v>3000000</v>
      </c>
      <c r="G908" s="107" t="s">
        <v>10495</v>
      </c>
    </row>
    <row r="909" spans="1:7" ht="61.2" x14ac:dyDescent="0.3">
      <c r="A909" s="107" t="s">
        <v>13614</v>
      </c>
      <c r="B909" s="107" t="s">
        <v>5438</v>
      </c>
      <c r="C909" s="107" t="s">
        <v>16</v>
      </c>
      <c r="D909" s="107" t="s">
        <v>146</v>
      </c>
      <c r="E909" s="108">
        <v>500000</v>
      </c>
      <c r="F909" s="109"/>
      <c r="G909" s="107" t="s">
        <v>10496</v>
      </c>
    </row>
    <row r="910" spans="1:7" ht="81.599999999999994" x14ac:dyDescent="0.3">
      <c r="A910" s="107" t="s">
        <v>13615</v>
      </c>
      <c r="B910" s="107" t="s">
        <v>10497</v>
      </c>
      <c r="C910" s="107" t="s">
        <v>1373</v>
      </c>
      <c r="D910" s="107" t="s">
        <v>1374</v>
      </c>
      <c r="E910" s="108">
        <v>3000000</v>
      </c>
      <c r="F910" s="109"/>
      <c r="G910" s="107" t="s">
        <v>10498</v>
      </c>
    </row>
    <row r="911" spans="1:7" ht="91.8" x14ac:dyDescent="0.3">
      <c r="A911" s="107" t="s">
        <v>13616</v>
      </c>
      <c r="B911" s="107" t="s">
        <v>10499</v>
      </c>
      <c r="C911" s="107" t="s">
        <v>697</v>
      </c>
      <c r="D911" s="107" t="s">
        <v>7467</v>
      </c>
      <c r="E911" s="108">
        <v>650000</v>
      </c>
      <c r="F911" s="109"/>
      <c r="G911" s="107" t="s">
        <v>10500</v>
      </c>
    </row>
    <row r="912" spans="1:7" ht="91.8" x14ac:dyDescent="0.3">
      <c r="A912" s="107" t="s">
        <v>13617</v>
      </c>
      <c r="B912" s="107" t="s">
        <v>10501</v>
      </c>
      <c r="C912" s="107" t="s">
        <v>488</v>
      </c>
      <c r="D912" s="107" t="s">
        <v>501</v>
      </c>
      <c r="E912" s="108">
        <v>2170000</v>
      </c>
      <c r="F912" s="108">
        <v>1500000</v>
      </c>
      <c r="G912" s="107" t="s">
        <v>10502</v>
      </c>
    </row>
    <row r="913" spans="1:7" ht="91.8" x14ac:dyDescent="0.3">
      <c r="A913" s="107" t="s">
        <v>13618</v>
      </c>
      <c r="B913" s="107" t="s">
        <v>10503</v>
      </c>
      <c r="C913" s="107" t="s">
        <v>1373</v>
      </c>
      <c r="D913" s="107" t="s">
        <v>1374</v>
      </c>
      <c r="E913" s="108">
        <v>500000</v>
      </c>
      <c r="F913" s="108">
        <v>500000</v>
      </c>
      <c r="G913" s="107" t="s">
        <v>10504</v>
      </c>
    </row>
    <row r="914" spans="1:7" ht="71.400000000000006" x14ac:dyDescent="0.3">
      <c r="A914" s="107" t="s">
        <v>13619</v>
      </c>
      <c r="B914" s="107" t="s">
        <v>835</v>
      </c>
      <c r="C914" s="107" t="s">
        <v>829</v>
      </c>
      <c r="D914" s="107" t="s">
        <v>830</v>
      </c>
      <c r="E914" s="108">
        <v>6500000</v>
      </c>
      <c r="F914" s="109"/>
      <c r="G914" s="107" t="s">
        <v>10505</v>
      </c>
    </row>
    <row r="915" spans="1:7" ht="61.2" x14ac:dyDescent="0.3">
      <c r="A915" s="107" t="s">
        <v>13620</v>
      </c>
      <c r="B915" s="107" t="s">
        <v>8904</v>
      </c>
      <c r="C915" s="107" t="s">
        <v>1930</v>
      </c>
      <c r="D915" s="107" t="s">
        <v>1931</v>
      </c>
      <c r="E915" s="108">
        <v>2000000</v>
      </c>
      <c r="F915" s="109"/>
      <c r="G915" s="107" t="s">
        <v>10506</v>
      </c>
    </row>
    <row r="916" spans="1:7" ht="30.6" x14ac:dyDescent="0.3">
      <c r="A916" s="107" t="s">
        <v>13621</v>
      </c>
      <c r="B916" s="107" t="s">
        <v>10507</v>
      </c>
      <c r="C916" s="107" t="s">
        <v>1157</v>
      </c>
      <c r="D916" s="107" t="s">
        <v>1158</v>
      </c>
      <c r="E916" s="108">
        <v>5000000</v>
      </c>
      <c r="F916" s="108">
        <v>2000000</v>
      </c>
      <c r="G916" s="107" t="s">
        <v>10508</v>
      </c>
    </row>
    <row r="917" spans="1:7" ht="61.2" x14ac:dyDescent="0.3">
      <c r="A917" s="107" t="s">
        <v>13622</v>
      </c>
      <c r="B917" s="107" t="s">
        <v>2519</v>
      </c>
      <c r="C917" s="107" t="s">
        <v>829</v>
      </c>
      <c r="D917" s="107" t="s">
        <v>830</v>
      </c>
      <c r="E917" s="108">
        <v>7000000</v>
      </c>
      <c r="F917" s="108">
        <v>750000</v>
      </c>
      <c r="G917" s="107" t="s">
        <v>10509</v>
      </c>
    </row>
    <row r="918" spans="1:7" ht="91.8" x14ac:dyDescent="0.3">
      <c r="A918" s="107" t="s">
        <v>13623</v>
      </c>
      <c r="B918" s="107" t="s">
        <v>10510</v>
      </c>
      <c r="C918" s="107" t="s">
        <v>1248</v>
      </c>
      <c r="D918" s="107" t="s">
        <v>1288</v>
      </c>
      <c r="E918" s="108">
        <v>9000000</v>
      </c>
      <c r="F918" s="109"/>
      <c r="G918" s="107" t="s">
        <v>10511</v>
      </c>
    </row>
    <row r="919" spans="1:7" ht="61.2" x14ac:dyDescent="0.3">
      <c r="A919" s="107" t="s">
        <v>13624</v>
      </c>
      <c r="B919" s="107" t="s">
        <v>10512</v>
      </c>
      <c r="C919" s="107" t="s">
        <v>1930</v>
      </c>
      <c r="D919" s="107" t="s">
        <v>1931</v>
      </c>
      <c r="E919" s="108">
        <v>1350000</v>
      </c>
      <c r="F919" s="109"/>
      <c r="G919" s="107" t="s">
        <v>10513</v>
      </c>
    </row>
    <row r="920" spans="1:7" ht="40.799999999999997" x14ac:dyDescent="0.3">
      <c r="A920" s="107" t="s">
        <v>13625</v>
      </c>
      <c r="B920" s="107" t="s">
        <v>10514</v>
      </c>
      <c r="C920" s="107" t="s">
        <v>869</v>
      </c>
      <c r="D920" s="107" t="s">
        <v>870</v>
      </c>
      <c r="E920" s="108">
        <v>1700000</v>
      </c>
      <c r="F920" s="108">
        <v>1000000</v>
      </c>
      <c r="G920" s="107" t="s">
        <v>10515</v>
      </c>
    </row>
    <row r="921" spans="1:7" ht="61.2" x14ac:dyDescent="0.3">
      <c r="A921" s="107" t="s">
        <v>13626</v>
      </c>
      <c r="B921" s="107" t="s">
        <v>1918</v>
      </c>
      <c r="C921" s="107" t="s">
        <v>1882</v>
      </c>
      <c r="D921" s="107" t="s">
        <v>1918</v>
      </c>
      <c r="E921" s="108">
        <v>4200000</v>
      </c>
      <c r="F921" s="108">
        <v>2000000</v>
      </c>
      <c r="G921" s="107" t="s">
        <v>10516</v>
      </c>
    </row>
    <row r="922" spans="1:7" ht="102" x14ac:dyDescent="0.3">
      <c r="A922" s="107" t="s">
        <v>13627</v>
      </c>
      <c r="B922" s="107" t="s">
        <v>10517</v>
      </c>
      <c r="C922" s="107" t="s">
        <v>1373</v>
      </c>
      <c r="D922" s="107" t="s">
        <v>1374</v>
      </c>
      <c r="E922" s="108">
        <v>12597000</v>
      </c>
      <c r="F922" s="109"/>
      <c r="G922" s="107" t="s">
        <v>10518</v>
      </c>
    </row>
    <row r="923" spans="1:7" ht="30.6" x14ac:dyDescent="0.3">
      <c r="A923" s="107" t="s">
        <v>13628</v>
      </c>
      <c r="B923" s="107" t="s">
        <v>5617</v>
      </c>
      <c r="C923" s="107" t="s">
        <v>748</v>
      </c>
      <c r="D923" s="107" t="s">
        <v>749</v>
      </c>
      <c r="E923" s="108">
        <v>500000</v>
      </c>
      <c r="F923" s="109"/>
      <c r="G923" s="107" t="s">
        <v>10519</v>
      </c>
    </row>
    <row r="924" spans="1:7" ht="40.799999999999997" x14ac:dyDescent="0.3">
      <c r="A924" s="107" t="s">
        <v>13629</v>
      </c>
      <c r="B924" s="107" t="s">
        <v>10520</v>
      </c>
      <c r="C924" s="107" t="s">
        <v>549</v>
      </c>
      <c r="D924" s="107" t="s">
        <v>588</v>
      </c>
      <c r="E924" s="108">
        <v>4500000</v>
      </c>
      <c r="F924" s="108">
        <v>0</v>
      </c>
      <c r="G924" s="107" t="s">
        <v>10521</v>
      </c>
    </row>
    <row r="925" spans="1:7" ht="20.399999999999999" x14ac:dyDescent="0.3">
      <c r="A925" s="107" t="s">
        <v>13630</v>
      </c>
      <c r="B925" s="107" t="s">
        <v>10522</v>
      </c>
      <c r="C925" s="107" t="s">
        <v>1086</v>
      </c>
      <c r="D925" s="107" t="s">
        <v>1142</v>
      </c>
      <c r="E925" s="108">
        <v>3000000</v>
      </c>
      <c r="F925" s="108">
        <v>1500000</v>
      </c>
      <c r="G925" s="107" t="s">
        <v>10523</v>
      </c>
    </row>
    <row r="926" spans="1:7" ht="51" x14ac:dyDescent="0.3">
      <c r="A926" s="107" t="s">
        <v>13631</v>
      </c>
      <c r="B926" s="107" t="s">
        <v>8517</v>
      </c>
      <c r="C926" s="107" t="s">
        <v>1373</v>
      </c>
      <c r="D926" s="107" t="s">
        <v>1374</v>
      </c>
      <c r="E926" s="108">
        <v>1900000</v>
      </c>
      <c r="F926" s="109"/>
      <c r="G926" s="107" t="s">
        <v>10524</v>
      </c>
    </row>
    <row r="927" spans="1:7" ht="81.599999999999994" x14ac:dyDescent="0.3">
      <c r="A927" s="107" t="s">
        <v>13632</v>
      </c>
      <c r="B927" s="107" t="s">
        <v>7598</v>
      </c>
      <c r="C927" s="107" t="s">
        <v>829</v>
      </c>
      <c r="D927" s="107" t="s">
        <v>7599</v>
      </c>
      <c r="E927" s="108">
        <v>2983600</v>
      </c>
      <c r="F927" s="109"/>
      <c r="G927" s="107" t="s">
        <v>10525</v>
      </c>
    </row>
    <row r="928" spans="1:7" ht="40.799999999999997" x14ac:dyDescent="0.3">
      <c r="A928" s="107" t="s">
        <v>13633</v>
      </c>
      <c r="B928" s="107" t="s">
        <v>7441</v>
      </c>
      <c r="C928" s="107" t="s">
        <v>672</v>
      </c>
      <c r="D928" s="107" t="s">
        <v>7426</v>
      </c>
      <c r="E928" s="108">
        <v>1200000</v>
      </c>
      <c r="F928" s="109"/>
      <c r="G928" s="107" t="s">
        <v>10526</v>
      </c>
    </row>
    <row r="929" spans="1:7" ht="40.799999999999997" x14ac:dyDescent="0.3">
      <c r="A929" s="107" t="s">
        <v>13634</v>
      </c>
      <c r="B929" s="107" t="s">
        <v>10527</v>
      </c>
      <c r="C929" s="107" t="s">
        <v>16</v>
      </c>
      <c r="D929" s="107" t="s">
        <v>17</v>
      </c>
      <c r="E929" s="108">
        <v>6000000</v>
      </c>
      <c r="F929" s="109"/>
      <c r="G929" s="107" t="s">
        <v>10528</v>
      </c>
    </row>
    <row r="930" spans="1:7" ht="91.8" x14ac:dyDescent="0.3">
      <c r="A930" s="107" t="s">
        <v>13635</v>
      </c>
      <c r="B930" s="107" t="s">
        <v>10529</v>
      </c>
      <c r="C930" s="107" t="s">
        <v>4871</v>
      </c>
      <c r="D930" s="107" t="s">
        <v>6542</v>
      </c>
      <c r="E930" s="108">
        <v>3400000</v>
      </c>
      <c r="F930" s="108">
        <v>1000000</v>
      </c>
      <c r="G930" s="107" t="s">
        <v>10530</v>
      </c>
    </row>
    <row r="931" spans="1:7" ht="40.799999999999997" x14ac:dyDescent="0.3">
      <c r="A931" s="107" t="s">
        <v>13636</v>
      </c>
      <c r="B931" s="107" t="s">
        <v>10531</v>
      </c>
      <c r="C931" s="107" t="s">
        <v>1248</v>
      </c>
      <c r="D931" s="107" t="s">
        <v>10531</v>
      </c>
      <c r="E931" s="108">
        <v>4750000</v>
      </c>
      <c r="F931" s="108">
        <v>1000000</v>
      </c>
      <c r="G931" s="107" t="s">
        <v>10532</v>
      </c>
    </row>
    <row r="932" spans="1:7" ht="81.599999999999994" x14ac:dyDescent="0.3">
      <c r="A932" s="107" t="s">
        <v>13637</v>
      </c>
      <c r="B932" s="107" t="s">
        <v>10533</v>
      </c>
      <c r="C932" s="107" t="s">
        <v>16</v>
      </c>
      <c r="D932" s="107" t="s">
        <v>17</v>
      </c>
      <c r="E932" s="108">
        <v>2000000</v>
      </c>
      <c r="F932" s="108">
        <v>500000</v>
      </c>
      <c r="G932" s="107" t="s">
        <v>10534</v>
      </c>
    </row>
    <row r="933" spans="1:7" ht="61.2" x14ac:dyDescent="0.3">
      <c r="A933" s="107" t="s">
        <v>13638</v>
      </c>
      <c r="B933" s="107" t="s">
        <v>10535</v>
      </c>
      <c r="C933" s="107" t="s">
        <v>1882</v>
      </c>
      <c r="D933" s="107" t="s">
        <v>717</v>
      </c>
      <c r="E933" s="108">
        <v>500000</v>
      </c>
      <c r="F933" s="109"/>
      <c r="G933" s="107" t="s">
        <v>10536</v>
      </c>
    </row>
    <row r="934" spans="1:7" x14ac:dyDescent="0.3">
      <c r="F934" s="110"/>
    </row>
  </sheetData>
  <mergeCells count="4">
    <mergeCell ref="A1:G1"/>
    <mergeCell ref="A2:G2"/>
    <mergeCell ref="A3:G3"/>
    <mergeCell ref="A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72A5-8011-42A1-AFA7-8593DD3F12EB}">
  <dimension ref="A1:G843"/>
  <sheetViews>
    <sheetView tabSelected="1" zoomScale="90" workbookViewId="0">
      <selection activeCell="D17" sqref="D17"/>
    </sheetView>
  </sheetViews>
  <sheetFormatPr defaultRowHeight="14.4" x14ac:dyDescent="0.3"/>
  <cols>
    <col min="1" max="1" width="65.33203125" style="84" customWidth="1"/>
    <col min="2" max="2" width="27.44140625" style="84" customWidth="1"/>
    <col min="3" max="3" width="27" style="84" customWidth="1"/>
    <col min="4" max="4" width="21" style="84" customWidth="1"/>
    <col min="5" max="5" width="15.33203125" style="84" customWidth="1"/>
    <col min="6" max="6" width="16.88671875" style="84" customWidth="1"/>
    <col min="7" max="7" width="50.44140625" style="84" customWidth="1"/>
    <col min="8" max="16384" width="8.88671875" style="84"/>
  </cols>
  <sheetData>
    <row r="1" spans="1:7" ht="17.399999999999999" x14ac:dyDescent="0.3">
      <c r="A1" s="117" t="s">
        <v>0</v>
      </c>
      <c r="B1" s="118"/>
      <c r="C1" s="118"/>
      <c r="D1" s="118"/>
      <c r="E1" s="118"/>
      <c r="F1" s="118"/>
      <c r="G1" s="119"/>
    </row>
    <row r="2" spans="1:7" ht="22.8" x14ac:dyDescent="0.3">
      <c r="A2" s="120" t="s">
        <v>10537</v>
      </c>
      <c r="B2" s="121"/>
      <c r="C2" s="121"/>
      <c r="D2" s="121"/>
      <c r="E2" s="121"/>
      <c r="F2" s="121"/>
      <c r="G2" s="122"/>
    </row>
    <row r="3" spans="1:7" ht="76.2" customHeight="1" x14ac:dyDescent="0.3">
      <c r="A3" s="123" t="s">
        <v>8975</v>
      </c>
      <c r="B3" s="124"/>
      <c r="C3" s="124"/>
      <c r="D3" s="124"/>
      <c r="E3" s="124"/>
      <c r="F3" s="124"/>
      <c r="G3" s="125"/>
    </row>
    <row r="4" spans="1:7" ht="6.6" customHeight="1" x14ac:dyDescent="0.3">
      <c r="A4" s="126"/>
      <c r="B4" s="127"/>
      <c r="C4" s="127"/>
      <c r="D4" s="127"/>
      <c r="E4" s="127"/>
      <c r="F4" s="127"/>
      <c r="G4" s="128"/>
    </row>
    <row r="5" spans="1:7" ht="31.2" x14ac:dyDescent="0.3">
      <c r="A5" s="102" t="s">
        <v>5</v>
      </c>
      <c r="B5" s="102" t="s">
        <v>8976</v>
      </c>
      <c r="C5" s="102" t="s">
        <v>8977</v>
      </c>
      <c r="D5" s="102" t="s">
        <v>8978</v>
      </c>
      <c r="E5" s="103" t="s">
        <v>8979</v>
      </c>
      <c r="F5" s="102" t="s">
        <v>8980</v>
      </c>
      <c r="G5" s="102" t="s">
        <v>8981</v>
      </c>
    </row>
    <row r="6" spans="1:7" ht="76.2" customHeight="1" x14ac:dyDescent="0.3">
      <c r="A6" s="104" t="s">
        <v>10538</v>
      </c>
      <c r="B6" s="104" t="s">
        <v>10539</v>
      </c>
      <c r="C6" s="104" t="s">
        <v>927</v>
      </c>
      <c r="D6" s="104" t="s">
        <v>933</v>
      </c>
      <c r="E6" s="105">
        <v>1175000</v>
      </c>
      <c r="F6" s="106"/>
      <c r="G6" s="104" t="s">
        <v>10540</v>
      </c>
    </row>
    <row r="7" spans="1:7" ht="102" x14ac:dyDescent="0.3">
      <c r="A7" s="104" t="s">
        <v>10541</v>
      </c>
      <c r="B7" s="104" t="s">
        <v>10542</v>
      </c>
      <c r="C7" s="104" t="s">
        <v>1373</v>
      </c>
      <c r="D7" s="104" t="s">
        <v>1374</v>
      </c>
      <c r="E7" s="105">
        <v>965799</v>
      </c>
      <c r="F7" s="106"/>
      <c r="G7" s="104" t="s">
        <v>10543</v>
      </c>
    </row>
    <row r="8" spans="1:7" ht="102" x14ac:dyDescent="0.3">
      <c r="A8" s="104" t="s">
        <v>10544</v>
      </c>
      <c r="B8" s="104" t="s">
        <v>10545</v>
      </c>
      <c r="C8" s="104" t="s">
        <v>410</v>
      </c>
      <c r="D8" s="104" t="s">
        <v>409</v>
      </c>
      <c r="E8" s="105">
        <v>1000000</v>
      </c>
      <c r="F8" s="106"/>
      <c r="G8" s="104" t="s">
        <v>10546</v>
      </c>
    </row>
    <row r="9" spans="1:7" ht="61.2" x14ac:dyDescent="0.3">
      <c r="A9" s="104" t="s">
        <v>10547</v>
      </c>
      <c r="B9" s="104" t="s">
        <v>8498</v>
      </c>
      <c r="C9" s="104" t="s">
        <v>1373</v>
      </c>
      <c r="D9" s="104" t="s">
        <v>1374</v>
      </c>
      <c r="E9" s="105">
        <v>5000000</v>
      </c>
      <c r="F9" s="106"/>
      <c r="G9" s="104" t="s">
        <v>10548</v>
      </c>
    </row>
    <row r="10" spans="1:7" ht="91.8" x14ac:dyDescent="0.3">
      <c r="A10" s="104" t="s">
        <v>10549</v>
      </c>
      <c r="B10" s="104" t="s">
        <v>10550</v>
      </c>
      <c r="C10" s="104" t="s">
        <v>16</v>
      </c>
      <c r="D10" s="104" t="s">
        <v>17</v>
      </c>
      <c r="E10" s="105">
        <v>2000000</v>
      </c>
      <c r="F10" s="106"/>
      <c r="G10" s="104" t="s">
        <v>10551</v>
      </c>
    </row>
    <row r="11" spans="1:7" ht="81.599999999999994" x14ac:dyDescent="0.3">
      <c r="A11" s="104" t="s">
        <v>10552</v>
      </c>
      <c r="B11" s="104" t="s">
        <v>10553</v>
      </c>
      <c r="C11" s="104" t="s">
        <v>1373</v>
      </c>
      <c r="D11" s="104" t="s">
        <v>1374</v>
      </c>
      <c r="E11" s="105">
        <v>5000000</v>
      </c>
      <c r="F11" s="106"/>
      <c r="G11" s="104" t="s">
        <v>10554</v>
      </c>
    </row>
    <row r="12" spans="1:7" ht="102" x14ac:dyDescent="0.3">
      <c r="A12" s="104" t="s">
        <v>10555</v>
      </c>
      <c r="B12" s="104" t="s">
        <v>10361</v>
      </c>
      <c r="C12" s="104" t="s">
        <v>410</v>
      </c>
      <c r="D12" s="104" t="s">
        <v>2275</v>
      </c>
      <c r="E12" s="105">
        <v>4684000</v>
      </c>
      <c r="F12" s="106"/>
      <c r="G12" s="104" t="s">
        <v>10556</v>
      </c>
    </row>
    <row r="13" spans="1:7" ht="51" x14ac:dyDescent="0.3">
      <c r="A13" s="104" t="s">
        <v>10557</v>
      </c>
      <c r="B13" s="104" t="s">
        <v>120</v>
      </c>
      <c r="C13" s="104" t="s">
        <v>16</v>
      </c>
      <c r="D13" s="104" t="s">
        <v>17</v>
      </c>
      <c r="E13" s="105">
        <v>8000000</v>
      </c>
      <c r="F13" s="106"/>
      <c r="G13" s="104" t="s">
        <v>10558</v>
      </c>
    </row>
    <row r="14" spans="1:7" ht="51" x14ac:dyDescent="0.3">
      <c r="A14" s="104" t="s">
        <v>10559</v>
      </c>
      <c r="B14" s="104" t="s">
        <v>10560</v>
      </c>
      <c r="C14" s="104" t="s">
        <v>1086</v>
      </c>
      <c r="D14" s="104" t="s">
        <v>5982</v>
      </c>
      <c r="E14" s="105">
        <v>1800000</v>
      </c>
      <c r="F14" s="106"/>
      <c r="G14" s="104" t="s">
        <v>10561</v>
      </c>
    </row>
    <row r="15" spans="1:7" ht="81.599999999999994" x14ac:dyDescent="0.3">
      <c r="A15" s="104" t="s">
        <v>10562</v>
      </c>
      <c r="B15" s="104" t="s">
        <v>10563</v>
      </c>
      <c r="C15" s="104" t="s">
        <v>410</v>
      </c>
      <c r="D15" s="104" t="s">
        <v>409</v>
      </c>
      <c r="E15" s="105">
        <v>2000000</v>
      </c>
      <c r="F15" s="106"/>
      <c r="G15" s="104" t="s">
        <v>10564</v>
      </c>
    </row>
    <row r="16" spans="1:7" ht="40.799999999999997" x14ac:dyDescent="0.3">
      <c r="A16" s="104" t="s">
        <v>10565</v>
      </c>
      <c r="B16" s="104" t="s">
        <v>120</v>
      </c>
      <c r="C16" s="104" t="s">
        <v>16</v>
      </c>
      <c r="D16" s="104" t="s">
        <v>17</v>
      </c>
      <c r="E16" s="105">
        <v>900000</v>
      </c>
      <c r="F16" s="106"/>
      <c r="G16" s="104" t="s">
        <v>10566</v>
      </c>
    </row>
    <row r="17" spans="1:7" ht="61.2" x14ac:dyDescent="0.3">
      <c r="A17" s="129" t="s">
        <v>10567</v>
      </c>
      <c r="B17" s="104" t="s">
        <v>10568</v>
      </c>
      <c r="C17" s="104" t="s">
        <v>1373</v>
      </c>
      <c r="D17" s="104" t="s">
        <v>1374</v>
      </c>
      <c r="E17" s="105">
        <v>5000000</v>
      </c>
      <c r="F17" s="106"/>
      <c r="G17" s="104" t="s">
        <v>10569</v>
      </c>
    </row>
    <row r="18" spans="1:7" ht="91.8" x14ac:dyDescent="0.3">
      <c r="A18" s="104" t="s">
        <v>10570</v>
      </c>
      <c r="B18" s="104" t="s">
        <v>10571</v>
      </c>
      <c r="C18" s="104" t="s">
        <v>1373</v>
      </c>
      <c r="D18" s="104" t="s">
        <v>1374</v>
      </c>
      <c r="E18" s="105">
        <v>5000000</v>
      </c>
      <c r="F18" s="106"/>
      <c r="G18" s="104" t="s">
        <v>10572</v>
      </c>
    </row>
    <row r="19" spans="1:7" ht="91.8" x14ac:dyDescent="0.3">
      <c r="A19" s="104" t="s">
        <v>10573</v>
      </c>
      <c r="B19" s="104" t="s">
        <v>3566</v>
      </c>
      <c r="C19" s="104" t="s">
        <v>16</v>
      </c>
      <c r="D19" s="104" t="s">
        <v>17</v>
      </c>
      <c r="E19" s="105">
        <v>5500000</v>
      </c>
      <c r="F19" s="106"/>
      <c r="G19" s="104" t="s">
        <v>10574</v>
      </c>
    </row>
    <row r="20" spans="1:7" ht="61.2" x14ac:dyDescent="0.3">
      <c r="A20" s="104" t="s">
        <v>10575</v>
      </c>
      <c r="B20" s="104" t="s">
        <v>7696</v>
      </c>
      <c r="C20" s="104" t="s">
        <v>927</v>
      </c>
      <c r="D20" s="104" t="s">
        <v>933</v>
      </c>
      <c r="E20" s="105">
        <v>1250000</v>
      </c>
      <c r="F20" s="106"/>
      <c r="G20" s="104" t="s">
        <v>10576</v>
      </c>
    </row>
    <row r="21" spans="1:7" ht="51" x14ac:dyDescent="0.3">
      <c r="A21" s="104" t="s">
        <v>10577</v>
      </c>
      <c r="B21" s="104" t="s">
        <v>10578</v>
      </c>
      <c r="C21" s="104" t="s">
        <v>697</v>
      </c>
      <c r="D21" s="104" t="s">
        <v>698</v>
      </c>
      <c r="E21" s="105">
        <v>10000000</v>
      </c>
      <c r="F21" s="106"/>
      <c r="G21" s="104" t="s">
        <v>10579</v>
      </c>
    </row>
    <row r="22" spans="1:7" ht="91.8" x14ac:dyDescent="0.3">
      <c r="A22" s="104" t="s">
        <v>10580</v>
      </c>
      <c r="B22" s="104" t="s">
        <v>10581</v>
      </c>
      <c r="C22" s="104" t="s">
        <v>1373</v>
      </c>
      <c r="D22" s="104" t="s">
        <v>1374</v>
      </c>
      <c r="E22" s="105">
        <v>1500000</v>
      </c>
      <c r="F22" s="106"/>
      <c r="G22" s="104" t="s">
        <v>10582</v>
      </c>
    </row>
    <row r="23" spans="1:7" ht="51" x14ac:dyDescent="0.3">
      <c r="A23" s="104" t="s">
        <v>10583</v>
      </c>
      <c r="B23" s="104" t="s">
        <v>9938</v>
      </c>
      <c r="C23" s="104" t="s">
        <v>16</v>
      </c>
      <c r="D23" s="104" t="s">
        <v>17</v>
      </c>
      <c r="E23" s="105">
        <v>3000000</v>
      </c>
      <c r="F23" s="106"/>
      <c r="G23" s="104" t="s">
        <v>10584</v>
      </c>
    </row>
    <row r="24" spans="1:7" ht="81.599999999999994" x14ac:dyDescent="0.3">
      <c r="A24" s="104" t="s">
        <v>10585</v>
      </c>
      <c r="B24" s="104" t="s">
        <v>10586</v>
      </c>
      <c r="C24" s="104" t="s">
        <v>16</v>
      </c>
      <c r="D24" s="104" t="s">
        <v>146</v>
      </c>
      <c r="E24" s="105">
        <v>15475000</v>
      </c>
      <c r="F24" s="106"/>
      <c r="G24" s="104" t="s">
        <v>10587</v>
      </c>
    </row>
    <row r="25" spans="1:7" ht="40.799999999999997" x14ac:dyDescent="0.3">
      <c r="A25" s="104" t="s">
        <v>10588</v>
      </c>
      <c r="B25" s="104" t="s">
        <v>10589</v>
      </c>
      <c r="C25" s="104" t="s">
        <v>1248</v>
      </c>
      <c r="D25" s="104" t="s">
        <v>9172</v>
      </c>
      <c r="E25" s="105">
        <v>1000000</v>
      </c>
      <c r="F25" s="106"/>
      <c r="G25" s="104" t="s">
        <v>10590</v>
      </c>
    </row>
    <row r="26" spans="1:7" ht="102" x14ac:dyDescent="0.3">
      <c r="A26" s="104" t="s">
        <v>10591</v>
      </c>
      <c r="B26" s="104" t="s">
        <v>3566</v>
      </c>
      <c r="C26" s="104" t="s">
        <v>16</v>
      </c>
      <c r="D26" s="104" t="s">
        <v>17</v>
      </c>
      <c r="E26" s="105">
        <v>4000000</v>
      </c>
      <c r="F26" s="106"/>
      <c r="G26" s="104" t="s">
        <v>10592</v>
      </c>
    </row>
    <row r="27" spans="1:7" ht="81.599999999999994" x14ac:dyDescent="0.3">
      <c r="A27" s="104" t="s">
        <v>10593</v>
      </c>
      <c r="B27" s="104" t="s">
        <v>10329</v>
      </c>
      <c r="C27" s="104" t="s">
        <v>549</v>
      </c>
      <c r="D27" s="104" t="s">
        <v>588</v>
      </c>
      <c r="E27" s="105">
        <v>2500000</v>
      </c>
      <c r="F27" s="106"/>
      <c r="G27" s="104" t="s">
        <v>10594</v>
      </c>
    </row>
    <row r="28" spans="1:7" ht="91.8" x14ac:dyDescent="0.3">
      <c r="A28" s="104" t="s">
        <v>10595</v>
      </c>
      <c r="B28" s="104" t="s">
        <v>10329</v>
      </c>
      <c r="C28" s="104" t="s">
        <v>1373</v>
      </c>
      <c r="D28" s="104" t="s">
        <v>1374</v>
      </c>
      <c r="E28" s="105">
        <v>2000000</v>
      </c>
      <c r="F28" s="106"/>
      <c r="G28" s="104" t="s">
        <v>10596</v>
      </c>
    </row>
    <row r="29" spans="1:7" ht="91.8" x14ac:dyDescent="0.3">
      <c r="A29" s="104" t="s">
        <v>10597</v>
      </c>
      <c r="B29" s="104" t="s">
        <v>1888</v>
      </c>
      <c r="C29" s="104" t="s">
        <v>1882</v>
      </c>
      <c r="D29" s="104" t="s">
        <v>1894</v>
      </c>
      <c r="E29" s="105">
        <v>750000</v>
      </c>
      <c r="F29" s="106"/>
      <c r="G29" s="104" t="s">
        <v>10598</v>
      </c>
    </row>
    <row r="30" spans="1:7" ht="51" x14ac:dyDescent="0.3">
      <c r="A30" s="104" t="s">
        <v>10599</v>
      </c>
      <c r="B30" s="104" t="s">
        <v>10600</v>
      </c>
      <c r="C30" s="104" t="s">
        <v>927</v>
      </c>
      <c r="D30" s="104" t="s">
        <v>7793</v>
      </c>
      <c r="E30" s="105">
        <v>4000000</v>
      </c>
      <c r="F30" s="106"/>
      <c r="G30" s="104" t="s">
        <v>10601</v>
      </c>
    </row>
    <row r="31" spans="1:7" ht="40.799999999999997" x14ac:dyDescent="0.3">
      <c r="A31" s="104" t="s">
        <v>10602</v>
      </c>
      <c r="B31" s="104" t="s">
        <v>6378</v>
      </c>
      <c r="C31" s="104" t="s">
        <v>1373</v>
      </c>
      <c r="D31" s="104" t="s">
        <v>1374</v>
      </c>
      <c r="E31" s="105">
        <v>2535979</v>
      </c>
      <c r="F31" s="106"/>
      <c r="G31" s="104" t="s">
        <v>10603</v>
      </c>
    </row>
    <row r="32" spans="1:7" ht="81.599999999999994" x14ac:dyDescent="0.3">
      <c r="A32" s="104" t="s">
        <v>10604</v>
      </c>
      <c r="B32" s="104" t="s">
        <v>10605</v>
      </c>
      <c r="C32" s="104" t="s">
        <v>16</v>
      </c>
      <c r="D32" s="104" t="s">
        <v>17</v>
      </c>
      <c r="E32" s="105">
        <v>1000000</v>
      </c>
      <c r="F32" s="106"/>
      <c r="G32" s="104" t="s">
        <v>10606</v>
      </c>
    </row>
    <row r="33" spans="1:7" ht="61.2" x14ac:dyDescent="0.3">
      <c r="A33" s="104" t="s">
        <v>10607</v>
      </c>
      <c r="B33" s="104" t="s">
        <v>10608</v>
      </c>
      <c r="C33" s="104" t="s">
        <v>927</v>
      </c>
      <c r="D33" s="104" t="s">
        <v>933</v>
      </c>
      <c r="E33" s="105">
        <v>1250000</v>
      </c>
      <c r="F33" s="106"/>
      <c r="G33" s="104" t="s">
        <v>10609</v>
      </c>
    </row>
    <row r="34" spans="1:7" ht="61.2" x14ac:dyDescent="0.3">
      <c r="A34" s="104" t="s">
        <v>10610</v>
      </c>
      <c r="B34" s="104" t="s">
        <v>10611</v>
      </c>
      <c r="C34" s="104" t="s">
        <v>16</v>
      </c>
      <c r="D34" s="104" t="s">
        <v>17</v>
      </c>
      <c r="E34" s="105">
        <v>5000000</v>
      </c>
      <c r="F34" s="106"/>
      <c r="G34" s="104" t="s">
        <v>10612</v>
      </c>
    </row>
    <row r="35" spans="1:7" ht="40.799999999999997" x14ac:dyDescent="0.3">
      <c r="A35" s="104" t="s">
        <v>10613</v>
      </c>
      <c r="B35" s="104" t="s">
        <v>10614</v>
      </c>
      <c r="C35" s="104" t="s">
        <v>991</v>
      </c>
      <c r="D35" s="104" t="s">
        <v>5857</v>
      </c>
      <c r="E35" s="105">
        <v>3000000</v>
      </c>
      <c r="F35" s="106"/>
      <c r="G35" s="104" t="s">
        <v>10615</v>
      </c>
    </row>
    <row r="36" spans="1:7" ht="40.799999999999997" x14ac:dyDescent="0.3">
      <c r="A36" s="104" t="s">
        <v>10616</v>
      </c>
      <c r="B36" s="104" t="s">
        <v>10617</v>
      </c>
      <c r="C36" s="104" t="s">
        <v>1086</v>
      </c>
      <c r="D36" s="104" t="s">
        <v>1102</v>
      </c>
      <c r="E36" s="105">
        <v>1500000</v>
      </c>
      <c r="F36" s="106"/>
      <c r="G36" s="104" t="s">
        <v>10618</v>
      </c>
    </row>
    <row r="37" spans="1:7" ht="51" x14ac:dyDescent="0.3">
      <c r="A37" s="104" t="s">
        <v>10619</v>
      </c>
      <c r="B37" s="104" t="s">
        <v>9620</v>
      </c>
      <c r="C37" s="104" t="s">
        <v>1373</v>
      </c>
      <c r="D37" s="104" t="s">
        <v>1374</v>
      </c>
      <c r="E37" s="105">
        <v>1000000</v>
      </c>
      <c r="F37" s="106"/>
      <c r="G37" s="104" t="s">
        <v>10620</v>
      </c>
    </row>
    <row r="38" spans="1:7" ht="71.400000000000006" x14ac:dyDescent="0.3">
      <c r="A38" s="104" t="s">
        <v>10621</v>
      </c>
      <c r="B38" s="104" t="s">
        <v>10622</v>
      </c>
      <c r="C38" s="104" t="s">
        <v>1930</v>
      </c>
      <c r="D38" s="104" t="s">
        <v>8945</v>
      </c>
      <c r="E38" s="105">
        <v>1323309</v>
      </c>
      <c r="F38" s="106"/>
      <c r="G38" s="104" t="s">
        <v>10623</v>
      </c>
    </row>
    <row r="39" spans="1:7" ht="81.599999999999994" x14ac:dyDescent="0.3">
      <c r="A39" s="104" t="s">
        <v>10624</v>
      </c>
      <c r="B39" s="104" t="s">
        <v>219</v>
      </c>
      <c r="C39" s="104" t="s">
        <v>16</v>
      </c>
      <c r="D39" s="104" t="s">
        <v>5290</v>
      </c>
      <c r="E39" s="105">
        <v>2419102</v>
      </c>
      <c r="F39" s="106"/>
      <c r="G39" s="104" t="s">
        <v>10625</v>
      </c>
    </row>
    <row r="40" spans="1:7" ht="51" x14ac:dyDescent="0.3">
      <c r="A40" s="104" t="s">
        <v>10626</v>
      </c>
      <c r="B40" s="104" t="s">
        <v>10627</v>
      </c>
      <c r="C40" s="104" t="s">
        <v>1075</v>
      </c>
      <c r="D40" s="104" t="s">
        <v>4263</v>
      </c>
      <c r="E40" s="105">
        <v>1000000</v>
      </c>
      <c r="F40" s="106"/>
      <c r="G40" s="104" t="s">
        <v>10628</v>
      </c>
    </row>
    <row r="41" spans="1:7" ht="81.599999999999994" x14ac:dyDescent="0.3">
      <c r="A41" s="104" t="s">
        <v>10629</v>
      </c>
      <c r="B41" s="104" t="s">
        <v>10630</v>
      </c>
      <c r="C41" s="104" t="s">
        <v>1248</v>
      </c>
      <c r="D41" s="104" t="s">
        <v>1255</v>
      </c>
      <c r="E41" s="105">
        <v>6000000</v>
      </c>
      <c r="F41" s="106"/>
      <c r="G41" s="104" t="s">
        <v>10631</v>
      </c>
    </row>
    <row r="42" spans="1:7" ht="71.400000000000006" x14ac:dyDescent="0.3">
      <c r="A42" s="104" t="s">
        <v>10632</v>
      </c>
      <c r="B42" s="104" t="s">
        <v>5320</v>
      </c>
      <c r="C42" s="104" t="s">
        <v>2174</v>
      </c>
      <c r="D42" s="104" t="s">
        <v>3638</v>
      </c>
      <c r="E42" s="105">
        <v>1250000</v>
      </c>
      <c r="F42" s="106"/>
      <c r="G42" s="104" t="s">
        <v>10633</v>
      </c>
    </row>
    <row r="43" spans="1:7" ht="91.8" x14ac:dyDescent="0.3">
      <c r="A43" s="104" t="s">
        <v>10634</v>
      </c>
      <c r="B43" s="104" t="s">
        <v>10635</v>
      </c>
      <c r="C43" s="104" t="s">
        <v>927</v>
      </c>
      <c r="D43" s="104" t="s">
        <v>933</v>
      </c>
      <c r="E43" s="105">
        <v>1091075</v>
      </c>
      <c r="F43" s="106"/>
      <c r="G43" s="104" t="s">
        <v>10636</v>
      </c>
    </row>
    <row r="44" spans="1:7" ht="40.799999999999997" x14ac:dyDescent="0.3">
      <c r="A44" s="104" t="s">
        <v>10637</v>
      </c>
      <c r="B44" s="104" t="s">
        <v>2606</v>
      </c>
      <c r="C44" s="104" t="s">
        <v>920</v>
      </c>
      <c r="D44" s="104" t="s">
        <v>2607</v>
      </c>
      <c r="E44" s="105">
        <v>1500000</v>
      </c>
      <c r="F44" s="106"/>
      <c r="G44" s="104" t="s">
        <v>10638</v>
      </c>
    </row>
    <row r="45" spans="1:7" ht="81.599999999999994" x14ac:dyDescent="0.3">
      <c r="A45" s="104" t="s">
        <v>10639</v>
      </c>
      <c r="B45" s="104" t="s">
        <v>10640</v>
      </c>
      <c r="C45" s="104" t="s">
        <v>16</v>
      </c>
      <c r="D45" s="104" t="s">
        <v>5151</v>
      </c>
      <c r="E45" s="105">
        <v>1486382</v>
      </c>
      <c r="F45" s="106"/>
      <c r="G45" s="104" t="s">
        <v>10641</v>
      </c>
    </row>
    <row r="46" spans="1:7" ht="61.2" x14ac:dyDescent="0.3">
      <c r="A46" s="104" t="s">
        <v>10642</v>
      </c>
      <c r="B46" s="104" t="s">
        <v>10643</v>
      </c>
      <c r="C46" s="104" t="s">
        <v>1816</v>
      </c>
      <c r="D46" s="104" t="s">
        <v>9216</v>
      </c>
      <c r="E46" s="105">
        <v>1990000</v>
      </c>
      <c r="F46" s="106"/>
      <c r="G46" s="104" t="s">
        <v>10644</v>
      </c>
    </row>
    <row r="47" spans="1:7" ht="51" x14ac:dyDescent="0.3">
      <c r="A47" s="104" t="s">
        <v>10645</v>
      </c>
      <c r="B47" s="104" t="s">
        <v>10646</v>
      </c>
      <c r="C47" s="104" t="s">
        <v>1248</v>
      </c>
      <c r="D47" s="104" t="s">
        <v>2858</v>
      </c>
      <c r="E47" s="105">
        <v>750000</v>
      </c>
      <c r="F47" s="106"/>
      <c r="G47" s="104" t="s">
        <v>10647</v>
      </c>
    </row>
    <row r="48" spans="1:7" ht="71.400000000000006" x14ac:dyDescent="0.3">
      <c r="A48" s="104" t="s">
        <v>10648</v>
      </c>
      <c r="B48" s="104" t="s">
        <v>658</v>
      </c>
      <c r="C48" s="104" t="s">
        <v>659</v>
      </c>
      <c r="D48" s="104" t="s">
        <v>660</v>
      </c>
      <c r="E48" s="105">
        <v>2525000</v>
      </c>
      <c r="F48" s="106"/>
      <c r="G48" s="104" t="s">
        <v>10649</v>
      </c>
    </row>
    <row r="49" spans="1:7" ht="51" x14ac:dyDescent="0.3">
      <c r="A49" s="104" t="s">
        <v>10650</v>
      </c>
      <c r="B49" s="104" t="s">
        <v>9110</v>
      </c>
      <c r="C49" s="104" t="s">
        <v>348</v>
      </c>
      <c r="D49" s="104" t="s">
        <v>5340</v>
      </c>
      <c r="E49" s="105">
        <v>2814000</v>
      </c>
      <c r="F49" s="106"/>
      <c r="G49" s="104" t="s">
        <v>10651</v>
      </c>
    </row>
    <row r="50" spans="1:7" ht="71.400000000000006" x14ac:dyDescent="0.3">
      <c r="A50" s="104" t="s">
        <v>10652</v>
      </c>
      <c r="B50" s="104" t="s">
        <v>10653</v>
      </c>
      <c r="C50" s="104" t="s">
        <v>1038</v>
      </c>
      <c r="D50" s="104" t="s">
        <v>1039</v>
      </c>
      <c r="E50" s="105">
        <v>500000</v>
      </c>
      <c r="F50" s="106"/>
      <c r="G50" s="104" t="s">
        <v>10654</v>
      </c>
    </row>
    <row r="51" spans="1:7" ht="102" x14ac:dyDescent="0.3">
      <c r="A51" s="104" t="s">
        <v>10655</v>
      </c>
      <c r="B51" s="104" t="s">
        <v>10656</v>
      </c>
      <c r="C51" s="104" t="s">
        <v>16</v>
      </c>
      <c r="D51" s="104" t="s">
        <v>146</v>
      </c>
      <c r="E51" s="105">
        <v>3700000</v>
      </c>
      <c r="F51" s="106"/>
      <c r="G51" s="104" t="s">
        <v>10657</v>
      </c>
    </row>
    <row r="52" spans="1:7" ht="61.2" x14ac:dyDescent="0.3">
      <c r="A52" s="104" t="s">
        <v>10658</v>
      </c>
      <c r="B52" s="104" t="s">
        <v>9339</v>
      </c>
      <c r="C52" s="104" t="s">
        <v>16</v>
      </c>
      <c r="D52" s="104" t="s">
        <v>9341</v>
      </c>
      <c r="E52" s="105">
        <v>10848516</v>
      </c>
      <c r="F52" s="105">
        <v>5848516</v>
      </c>
      <c r="G52" s="104" t="s">
        <v>10659</v>
      </c>
    </row>
    <row r="53" spans="1:7" ht="81.599999999999994" x14ac:dyDescent="0.3">
      <c r="A53" s="104" t="s">
        <v>10660</v>
      </c>
      <c r="B53" s="104" t="s">
        <v>10661</v>
      </c>
      <c r="C53" s="104" t="s">
        <v>16</v>
      </c>
      <c r="D53" s="104" t="s">
        <v>17</v>
      </c>
      <c r="E53" s="105">
        <v>5000000</v>
      </c>
      <c r="F53" s="106"/>
      <c r="G53" s="104" t="s">
        <v>10662</v>
      </c>
    </row>
    <row r="54" spans="1:7" ht="61.2" x14ac:dyDescent="0.3">
      <c r="A54" s="104" t="s">
        <v>10663</v>
      </c>
      <c r="B54" s="104" t="s">
        <v>10656</v>
      </c>
      <c r="C54" s="104" t="s">
        <v>16</v>
      </c>
      <c r="D54" s="104" t="s">
        <v>17</v>
      </c>
      <c r="E54" s="105">
        <v>2000000</v>
      </c>
      <c r="F54" s="106"/>
      <c r="G54" s="104" t="s">
        <v>10664</v>
      </c>
    </row>
    <row r="55" spans="1:7" ht="71.400000000000006" x14ac:dyDescent="0.3">
      <c r="A55" s="104" t="s">
        <v>10665</v>
      </c>
      <c r="B55" s="104" t="s">
        <v>6767</v>
      </c>
      <c r="C55" s="104" t="s">
        <v>16</v>
      </c>
      <c r="D55" s="104" t="s">
        <v>17</v>
      </c>
      <c r="E55" s="105">
        <v>2500000</v>
      </c>
      <c r="F55" s="106"/>
      <c r="G55" s="104" t="s">
        <v>10666</v>
      </c>
    </row>
    <row r="56" spans="1:7" ht="61.2" x14ac:dyDescent="0.3">
      <c r="A56" s="104" t="s">
        <v>10667</v>
      </c>
      <c r="B56" s="104" t="s">
        <v>6764</v>
      </c>
      <c r="C56" s="104" t="s">
        <v>16</v>
      </c>
      <c r="D56" s="104" t="s">
        <v>328</v>
      </c>
      <c r="E56" s="105">
        <v>2000000</v>
      </c>
      <c r="F56" s="106"/>
      <c r="G56" s="104" t="s">
        <v>10668</v>
      </c>
    </row>
    <row r="57" spans="1:7" ht="91.8" x14ac:dyDescent="0.3">
      <c r="A57" s="104" t="s">
        <v>10669</v>
      </c>
      <c r="B57" s="104" t="s">
        <v>10656</v>
      </c>
      <c r="C57" s="104" t="s">
        <v>16</v>
      </c>
      <c r="D57" s="104" t="s">
        <v>211</v>
      </c>
      <c r="E57" s="105">
        <v>1100000</v>
      </c>
      <c r="F57" s="106"/>
      <c r="G57" s="104" t="s">
        <v>10670</v>
      </c>
    </row>
    <row r="58" spans="1:7" ht="81.599999999999994" x14ac:dyDescent="0.3">
      <c r="A58" s="104" t="s">
        <v>10671</v>
      </c>
      <c r="B58" s="104" t="s">
        <v>6770</v>
      </c>
      <c r="C58" s="104" t="s">
        <v>16</v>
      </c>
      <c r="D58" s="104" t="s">
        <v>2128</v>
      </c>
      <c r="E58" s="105">
        <v>5000000</v>
      </c>
      <c r="F58" s="106"/>
      <c r="G58" s="104" t="s">
        <v>10672</v>
      </c>
    </row>
    <row r="59" spans="1:7" ht="81.599999999999994" x14ac:dyDescent="0.3">
      <c r="A59" s="104" t="s">
        <v>10673</v>
      </c>
      <c r="B59" s="104" t="s">
        <v>2734</v>
      </c>
      <c r="C59" s="104" t="s">
        <v>1075</v>
      </c>
      <c r="D59" s="104" t="s">
        <v>2716</v>
      </c>
      <c r="E59" s="105">
        <v>21000000</v>
      </c>
      <c r="F59" s="106"/>
      <c r="G59" s="104" t="s">
        <v>10674</v>
      </c>
    </row>
    <row r="60" spans="1:7" ht="71.400000000000006" x14ac:dyDescent="0.3">
      <c r="A60" s="104" t="s">
        <v>10675</v>
      </c>
      <c r="B60" s="104" t="s">
        <v>10676</v>
      </c>
      <c r="C60" s="104" t="s">
        <v>386</v>
      </c>
      <c r="D60" s="104" t="s">
        <v>10677</v>
      </c>
      <c r="E60" s="105">
        <v>1900000</v>
      </c>
      <c r="F60" s="106"/>
      <c r="G60" s="104" t="s">
        <v>10678</v>
      </c>
    </row>
    <row r="61" spans="1:7" ht="51" x14ac:dyDescent="0.3">
      <c r="A61" s="104" t="s">
        <v>10679</v>
      </c>
      <c r="B61" s="104" t="s">
        <v>10680</v>
      </c>
      <c r="C61" s="104" t="s">
        <v>1829</v>
      </c>
      <c r="D61" s="104" t="s">
        <v>1852</v>
      </c>
      <c r="E61" s="105">
        <v>10000000</v>
      </c>
      <c r="F61" s="106"/>
      <c r="G61" s="104" t="s">
        <v>10681</v>
      </c>
    </row>
    <row r="62" spans="1:7" ht="61.2" x14ac:dyDescent="0.3">
      <c r="A62" s="104" t="s">
        <v>10682</v>
      </c>
      <c r="B62" s="104" t="s">
        <v>376</v>
      </c>
      <c r="C62" s="104" t="s">
        <v>365</v>
      </c>
      <c r="D62" s="104" t="s">
        <v>366</v>
      </c>
      <c r="E62" s="105">
        <v>3000000</v>
      </c>
      <c r="F62" s="106"/>
      <c r="G62" s="104" t="s">
        <v>10683</v>
      </c>
    </row>
    <row r="63" spans="1:7" ht="71.400000000000006" x14ac:dyDescent="0.3">
      <c r="A63" s="104" t="s">
        <v>10684</v>
      </c>
      <c r="B63" s="104" t="s">
        <v>2861</v>
      </c>
      <c r="C63" s="104" t="s">
        <v>1248</v>
      </c>
      <c r="D63" s="104" t="s">
        <v>1298</v>
      </c>
      <c r="E63" s="105">
        <v>4627761</v>
      </c>
      <c r="F63" s="106"/>
      <c r="G63" s="104" t="s">
        <v>10685</v>
      </c>
    </row>
    <row r="64" spans="1:7" ht="91.8" x14ac:dyDescent="0.3">
      <c r="A64" s="104" t="s">
        <v>10686</v>
      </c>
      <c r="B64" s="104" t="s">
        <v>10687</v>
      </c>
      <c r="C64" s="104" t="s">
        <v>4354</v>
      </c>
      <c r="D64" s="104" t="s">
        <v>10688</v>
      </c>
      <c r="E64" s="105">
        <v>3371000</v>
      </c>
      <c r="F64" s="106"/>
      <c r="G64" s="104" t="s">
        <v>10689</v>
      </c>
    </row>
    <row r="65" spans="1:7" ht="61.2" x14ac:dyDescent="0.3">
      <c r="A65" s="104" t="s">
        <v>10690</v>
      </c>
      <c r="B65" s="104" t="s">
        <v>10691</v>
      </c>
      <c r="C65" s="104" t="s">
        <v>905</v>
      </c>
      <c r="D65" s="104" t="s">
        <v>10692</v>
      </c>
      <c r="E65" s="105">
        <v>3000000</v>
      </c>
      <c r="F65" s="106"/>
      <c r="G65" s="104" t="s">
        <v>10693</v>
      </c>
    </row>
    <row r="66" spans="1:7" ht="61.2" x14ac:dyDescent="0.3">
      <c r="A66" s="104" t="s">
        <v>10694</v>
      </c>
      <c r="B66" s="104" t="s">
        <v>10695</v>
      </c>
      <c r="C66" s="104" t="s">
        <v>1038</v>
      </c>
      <c r="D66" s="104" t="s">
        <v>1049</v>
      </c>
      <c r="E66" s="105">
        <v>3000000</v>
      </c>
      <c r="F66" s="106"/>
      <c r="G66" s="104" t="s">
        <v>10696</v>
      </c>
    </row>
    <row r="67" spans="1:7" ht="91.8" x14ac:dyDescent="0.3">
      <c r="A67" s="104" t="s">
        <v>10697</v>
      </c>
      <c r="B67" s="104" t="s">
        <v>10698</v>
      </c>
      <c r="C67" s="104" t="s">
        <v>1038</v>
      </c>
      <c r="D67" s="104" t="s">
        <v>1039</v>
      </c>
      <c r="E67" s="105">
        <v>3000000</v>
      </c>
      <c r="F67" s="106"/>
      <c r="G67" s="104" t="s">
        <v>10699</v>
      </c>
    </row>
    <row r="68" spans="1:7" ht="71.400000000000006" x14ac:dyDescent="0.3">
      <c r="A68" s="104" t="s">
        <v>10700</v>
      </c>
      <c r="B68" s="104" t="s">
        <v>10701</v>
      </c>
      <c r="C68" s="104" t="s">
        <v>869</v>
      </c>
      <c r="D68" s="104" t="s">
        <v>10702</v>
      </c>
      <c r="E68" s="105">
        <v>1795753</v>
      </c>
      <c r="F68" s="106"/>
      <c r="G68" s="104" t="s">
        <v>10703</v>
      </c>
    </row>
    <row r="69" spans="1:7" ht="102" x14ac:dyDescent="0.3">
      <c r="A69" s="104" t="s">
        <v>10704</v>
      </c>
      <c r="B69" s="104" t="s">
        <v>10702</v>
      </c>
      <c r="C69" s="104" t="s">
        <v>869</v>
      </c>
      <c r="D69" s="104" t="s">
        <v>10702</v>
      </c>
      <c r="E69" s="105">
        <v>3240664</v>
      </c>
      <c r="F69" s="106"/>
      <c r="G69" s="104" t="s">
        <v>10705</v>
      </c>
    </row>
    <row r="70" spans="1:7" ht="20.399999999999999" x14ac:dyDescent="0.3">
      <c r="A70" s="104" t="s">
        <v>10706</v>
      </c>
      <c r="B70" s="104" t="s">
        <v>10707</v>
      </c>
      <c r="C70" s="104" t="s">
        <v>410</v>
      </c>
      <c r="D70" s="104" t="s">
        <v>5393</v>
      </c>
      <c r="E70" s="105">
        <v>3387536</v>
      </c>
      <c r="F70" s="106"/>
      <c r="G70" s="104" t="s">
        <v>10708</v>
      </c>
    </row>
    <row r="71" spans="1:7" ht="61.2" x14ac:dyDescent="0.3">
      <c r="A71" s="104" t="s">
        <v>10709</v>
      </c>
      <c r="B71" s="104" t="s">
        <v>8344</v>
      </c>
      <c r="C71" s="104" t="s">
        <v>1373</v>
      </c>
      <c r="D71" s="104" t="s">
        <v>1374</v>
      </c>
      <c r="E71" s="105">
        <v>450000</v>
      </c>
      <c r="F71" s="106"/>
      <c r="G71" s="104" t="s">
        <v>10710</v>
      </c>
    </row>
    <row r="72" spans="1:7" ht="51" x14ac:dyDescent="0.3">
      <c r="A72" s="104" t="s">
        <v>10711</v>
      </c>
      <c r="B72" s="104" t="s">
        <v>10712</v>
      </c>
      <c r="C72" s="104" t="s">
        <v>991</v>
      </c>
      <c r="D72" s="104" t="s">
        <v>1016</v>
      </c>
      <c r="E72" s="105">
        <v>5339900</v>
      </c>
      <c r="F72" s="106"/>
      <c r="G72" s="104" t="s">
        <v>10713</v>
      </c>
    </row>
    <row r="73" spans="1:7" ht="71.400000000000006" x14ac:dyDescent="0.3">
      <c r="A73" s="104" t="s">
        <v>10714</v>
      </c>
      <c r="B73" s="104" t="s">
        <v>10715</v>
      </c>
      <c r="C73" s="104" t="s">
        <v>991</v>
      </c>
      <c r="D73" s="104" t="s">
        <v>7081</v>
      </c>
      <c r="E73" s="105">
        <v>3000000</v>
      </c>
      <c r="F73" s="106"/>
      <c r="G73" s="104" t="s">
        <v>10716</v>
      </c>
    </row>
    <row r="74" spans="1:7" ht="71.400000000000006" x14ac:dyDescent="0.3">
      <c r="A74" s="104" t="s">
        <v>10717</v>
      </c>
      <c r="B74" s="104" t="s">
        <v>7230</v>
      </c>
      <c r="C74" s="104" t="s">
        <v>410</v>
      </c>
      <c r="D74" s="104" t="s">
        <v>415</v>
      </c>
      <c r="E74" s="105">
        <v>5000000</v>
      </c>
      <c r="F74" s="106"/>
      <c r="G74" s="104" t="s">
        <v>10718</v>
      </c>
    </row>
    <row r="75" spans="1:7" ht="30.6" x14ac:dyDescent="0.3">
      <c r="A75" s="104" t="s">
        <v>10719</v>
      </c>
      <c r="B75" s="104" t="s">
        <v>10720</v>
      </c>
      <c r="C75" s="104" t="s">
        <v>1882</v>
      </c>
      <c r="D75" s="104" t="s">
        <v>10721</v>
      </c>
      <c r="E75" s="105">
        <v>7000000</v>
      </c>
      <c r="F75" s="106"/>
      <c r="G75" s="104" t="s">
        <v>10722</v>
      </c>
    </row>
    <row r="76" spans="1:7" ht="71.400000000000006" x14ac:dyDescent="0.3">
      <c r="A76" s="104" t="s">
        <v>10723</v>
      </c>
      <c r="B76" s="104" t="s">
        <v>10724</v>
      </c>
      <c r="C76" s="104" t="s">
        <v>1373</v>
      </c>
      <c r="D76" s="104" t="s">
        <v>1374</v>
      </c>
      <c r="E76" s="105">
        <v>556500</v>
      </c>
      <c r="F76" s="106"/>
      <c r="G76" s="104" t="s">
        <v>10725</v>
      </c>
    </row>
    <row r="77" spans="1:7" ht="61.2" x14ac:dyDescent="0.3">
      <c r="A77" s="104" t="s">
        <v>10726</v>
      </c>
      <c r="B77" s="104" t="s">
        <v>10727</v>
      </c>
      <c r="C77" s="104" t="s">
        <v>1373</v>
      </c>
      <c r="D77" s="104" t="s">
        <v>1374</v>
      </c>
      <c r="E77" s="105">
        <v>1500000</v>
      </c>
      <c r="F77" s="106"/>
      <c r="G77" s="104" t="s">
        <v>10728</v>
      </c>
    </row>
    <row r="78" spans="1:7" ht="71.400000000000006" x14ac:dyDescent="0.3">
      <c r="A78" s="104" t="s">
        <v>10729</v>
      </c>
      <c r="B78" s="104" t="s">
        <v>10730</v>
      </c>
      <c r="C78" s="104" t="s">
        <v>16</v>
      </c>
      <c r="D78" s="104" t="s">
        <v>17</v>
      </c>
      <c r="E78" s="105">
        <v>8000000</v>
      </c>
      <c r="F78" s="105">
        <v>8000000</v>
      </c>
      <c r="G78" s="104" t="s">
        <v>10731</v>
      </c>
    </row>
    <row r="79" spans="1:7" ht="71.400000000000006" x14ac:dyDescent="0.3">
      <c r="A79" s="104" t="s">
        <v>10732</v>
      </c>
      <c r="B79" s="104" t="s">
        <v>2882</v>
      </c>
      <c r="C79" s="104" t="s">
        <v>1325</v>
      </c>
      <c r="D79" s="104" t="s">
        <v>1348</v>
      </c>
      <c r="E79" s="105">
        <v>1000000</v>
      </c>
      <c r="F79" s="106"/>
      <c r="G79" s="104" t="s">
        <v>10733</v>
      </c>
    </row>
    <row r="80" spans="1:7" ht="71.400000000000006" x14ac:dyDescent="0.3">
      <c r="A80" s="104" t="s">
        <v>10734</v>
      </c>
      <c r="B80" s="104" t="s">
        <v>2882</v>
      </c>
      <c r="C80" s="104" t="s">
        <v>1325</v>
      </c>
      <c r="D80" s="104" t="s">
        <v>1348</v>
      </c>
      <c r="E80" s="105">
        <v>1000000</v>
      </c>
      <c r="F80" s="106"/>
      <c r="G80" s="104" t="s">
        <v>10735</v>
      </c>
    </row>
    <row r="81" spans="1:7" ht="51" x14ac:dyDescent="0.3">
      <c r="A81" s="104" t="s">
        <v>10736</v>
      </c>
      <c r="B81" s="104" t="s">
        <v>10737</v>
      </c>
      <c r="C81" s="104" t="s">
        <v>1075</v>
      </c>
      <c r="D81" s="104" t="s">
        <v>2716</v>
      </c>
      <c r="E81" s="105">
        <v>875000</v>
      </c>
      <c r="F81" s="106"/>
      <c r="G81" s="104" t="s">
        <v>10738</v>
      </c>
    </row>
    <row r="82" spans="1:7" ht="102" x14ac:dyDescent="0.3">
      <c r="A82" s="104" t="s">
        <v>10739</v>
      </c>
      <c r="B82" s="104" t="s">
        <v>1091</v>
      </c>
      <c r="C82" s="104" t="s">
        <v>927</v>
      </c>
      <c r="D82" s="104" t="s">
        <v>933</v>
      </c>
      <c r="E82" s="105">
        <v>1875000</v>
      </c>
      <c r="F82" s="105"/>
      <c r="G82" s="104" t="s">
        <v>10740</v>
      </c>
    </row>
    <row r="83" spans="1:7" ht="71.400000000000006" x14ac:dyDescent="0.3">
      <c r="A83" s="104" t="s">
        <v>10741</v>
      </c>
      <c r="B83" s="104" t="s">
        <v>10742</v>
      </c>
      <c r="C83" s="104" t="s">
        <v>1373</v>
      </c>
      <c r="D83" s="104" t="s">
        <v>1374</v>
      </c>
      <c r="E83" s="105">
        <v>5000000</v>
      </c>
      <c r="F83" s="106"/>
      <c r="G83" s="104" t="s">
        <v>10743</v>
      </c>
    </row>
    <row r="84" spans="1:7" ht="71.400000000000006" x14ac:dyDescent="0.3">
      <c r="A84" s="104" t="s">
        <v>10744</v>
      </c>
      <c r="B84" s="104" t="s">
        <v>10745</v>
      </c>
      <c r="C84" s="104" t="s">
        <v>1829</v>
      </c>
      <c r="D84" s="104" t="s">
        <v>1841</v>
      </c>
      <c r="E84" s="105">
        <v>5147703</v>
      </c>
      <c r="F84" s="106"/>
      <c r="G84" s="104" t="s">
        <v>10746</v>
      </c>
    </row>
    <row r="85" spans="1:7" ht="81.599999999999994" x14ac:dyDescent="0.3">
      <c r="A85" s="104" t="s">
        <v>10747</v>
      </c>
      <c r="B85" s="104" t="s">
        <v>10748</v>
      </c>
      <c r="C85" s="104" t="s">
        <v>1373</v>
      </c>
      <c r="D85" s="104" t="s">
        <v>1374</v>
      </c>
      <c r="E85" s="105">
        <v>15000000</v>
      </c>
      <c r="F85" s="106"/>
      <c r="G85" s="104" t="s">
        <v>10749</v>
      </c>
    </row>
    <row r="86" spans="1:7" ht="81.599999999999994" x14ac:dyDescent="0.3">
      <c r="A86" s="104" t="s">
        <v>10750</v>
      </c>
      <c r="B86" s="104" t="s">
        <v>1917</v>
      </c>
      <c r="C86" s="104" t="s">
        <v>16</v>
      </c>
      <c r="D86" s="104" t="s">
        <v>17</v>
      </c>
      <c r="E86" s="105">
        <v>4000000</v>
      </c>
      <c r="F86" s="106"/>
      <c r="G86" s="104" t="s">
        <v>10751</v>
      </c>
    </row>
    <row r="87" spans="1:7" ht="81.599999999999994" x14ac:dyDescent="0.3">
      <c r="A87" s="104" t="s">
        <v>10752</v>
      </c>
      <c r="B87" s="104" t="s">
        <v>10753</v>
      </c>
      <c r="C87" s="104" t="s">
        <v>1373</v>
      </c>
      <c r="D87" s="104" t="s">
        <v>1374</v>
      </c>
      <c r="E87" s="105">
        <v>9466471</v>
      </c>
      <c r="F87" s="106"/>
      <c r="G87" s="104" t="s">
        <v>10754</v>
      </c>
    </row>
    <row r="88" spans="1:7" ht="81.599999999999994" x14ac:dyDescent="0.3">
      <c r="A88" s="104" t="s">
        <v>10755</v>
      </c>
      <c r="B88" s="104" t="s">
        <v>1656</v>
      </c>
      <c r="C88" s="104" t="s">
        <v>1373</v>
      </c>
      <c r="D88" s="104" t="s">
        <v>1374</v>
      </c>
      <c r="E88" s="105">
        <v>8000000</v>
      </c>
      <c r="F88" s="106"/>
      <c r="G88" s="104" t="s">
        <v>10756</v>
      </c>
    </row>
    <row r="89" spans="1:7" ht="61.2" x14ac:dyDescent="0.3">
      <c r="A89" s="104" t="s">
        <v>10757</v>
      </c>
      <c r="B89" s="104" t="s">
        <v>839</v>
      </c>
      <c r="C89" s="104" t="s">
        <v>829</v>
      </c>
      <c r="D89" s="104" t="s">
        <v>830</v>
      </c>
      <c r="E89" s="105">
        <v>9500000</v>
      </c>
      <c r="F89" s="105">
        <v>9500000</v>
      </c>
      <c r="G89" s="104" t="s">
        <v>10758</v>
      </c>
    </row>
    <row r="90" spans="1:7" ht="40.799999999999997" x14ac:dyDescent="0.3">
      <c r="A90" s="104" t="s">
        <v>10759</v>
      </c>
      <c r="B90" s="104" t="s">
        <v>10760</v>
      </c>
      <c r="C90" s="104" t="s">
        <v>348</v>
      </c>
      <c r="D90" s="104" t="s">
        <v>3691</v>
      </c>
      <c r="E90" s="105">
        <v>625000</v>
      </c>
      <c r="F90" s="106"/>
      <c r="G90" s="104" t="s">
        <v>10761</v>
      </c>
    </row>
    <row r="91" spans="1:7" ht="91.8" x14ac:dyDescent="0.3">
      <c r="A91" s="104" t="s">
        <v>10762</v>
      </c>
      <c r="B91" s="104" t="s">
        <v>237</v>
      </c>
      <c r="C91" s="104" t="s">
        <v>16</v>
      </c>
      <c r="D91" s="104" t="s">
        <v>17</v>
      </c>
      <c r="E91" s="105">
        <v>1250000</v>
      </c>
      <c r="F91" s="106"/>
      <c r="G91" s="104" t="s">
        <v>10763</v>
      </c>
    </row>
    <row r="92" spans="1:7" ht="71.400000000000006" x14ac:dyDescent="0.3">
      <c r="A92" s="104" t="s">
        <v>10764</v>
      </c>
      <c r="B92" s="104" t="s">
        <v>10765</v>
      </c>
      <c r="C92" s="104" t="s">
        <v>2181</v>
      </c>
      <c r="D92" s="104" t="s">
        <v>10766</v>
      </c>
      <c r="E92" s="105">
        <v>2000000</v>
      </c>
      <c r="F92" s="106"/>
      <c r="G92" s="104" t="s">
        <v>10767</v>
      </c>
    </row>
    <row r="93" spans="1:7" ht="81.599999999999994" x14ac:dyDescent="0.3">
      <c r="A93" s="104" t="s">
        <v>10768</v>
      </c>
      <c r="B93" s="104" t="s">
        <v>10769</v>
      </c>
      <c r="C93" s="104" t="s">
        <v>16</v>
      </c>
      <c r="D93" s="104" t="s">
        <v>17</v>
      </c>
      <c r="E93" s="105">
        <v>10000000</v>
      </c>
      <c r="F93" s="106"/>
      <c r="G93" s="104" t="s">
        <v>10770</v>
      </c>
    </row>
    <row r="94" spans="1:7" ht="61.2" x14ac:dyDescent="0.3">
      <c r="A94" s="104" t="s">
        <v>10771</v>
      </c>
      <c r="B94" s="104" t="s">
        <v>415</v>
      </c>
      <c r="C94" s="104" t="s">
        <v>410</v>
      </c>
      <c r="D94" s="104" t="s">
        <v>415</v>
      </c>
      <c r="E94" s="105">
        <v>2200000</v>
      </c>
      <c r="F94" s="106"/>
      <c r="G94" s="104" t="s">
        <v>10772</v>
      </c>
    </row>
    <row r="95" spans="1:7" ht="30.6" x14ac:dyDescent="0.3">
      <c r="A95" s="104" t="s">
        <v>10773</v>
      </c>
      <c r="B95" s="104" t="s">
        <v>10774</v>
      </c>
      <c r="C95" s="104" t="s">
        <v>1248</v>
      </c>
      <c r="D95" s="104" t="s">
        <v>1288</v>
      </c>
      <c r="E95" s="105">
        <v>6800000</v>
      </c>
      <c r="F95" s="106"/>
      <c r="G95" s="104" t="s">
        <v>10775</v>
      </c>
    </row>
    <row r="96" spans="1:7" ht="61.2" x14ac:dyDescent="0.3">
      <c r="A96" s="104" t="s">
        <v>10776</v>
      </c>
      <c r="B96" s="104" t="s">
        <v>313</v>
      </c>
      <c r="C96" s="104" t="s">
        <v>16</v>
      </c>
      <c r="D96" s="104" t="s">
        <v>314</v>
      </c>
      <c r="E96" s="105">
        <v>2000000</v>
      </c>
      <c r="F96" s="106"/>
      <c r="G96" s="104" t="s">
        <v>10777</v>
      </c>
    </row>
    <row r="97" spans="1:7" ht="20.399999999999999" x14ac:dyDescent="0.3">
      <c r="A97" s="104" t="s">
        <v>10778</v>
      </c>
      <c r="B97" s="104" t="s">
        <v>9763</v>
      </c>
      <c r="C97" s="104" t="s">
        <v>1075</v>
      </c>
      <c r="D97" s="104" t="s">
        <v>2720</v>
      </c>
      <c r="E97" s="105">
        <v>3500000</v>
      </c>
      <c r="F97" s="106"/>
      <c r="G97" s="104" t="s">
        <v>10779</v>
      </c>
    </row>
    <row r="98" spans="1:7" ht="30.6" x14ac:dyDescent="0.3">
      <c r="A98" s="104" t="s">
        <v>10780</v>
      </c>
      <c r="B98" s="104" t="s">
        <v>10781</v>
      </c>
      <c r="C98" s="104" t="s">
        <v>1325</v>
      </c>
      <c r="D98" s="104" t="s">
        <v>1348</v>
      </c>
      <c r="E98" s="105">
        <v>1000000</v>
      </c>
      <c r="F98" s="106"/>
      <c r="G98" s="104" t="s">
        <v>10782</v>
      </c>
    </row>
    <row r="99" spans="1:7" ht="91.8" x14ac:dyDescent="0.3">
      <c r="A99" s="104" t="s">
        <v>10783</v>
      </c>
      <c r="B99" s="104" t="s">
        <v>10784</v>
      </c>
      <c r="C99" s="104" t="s">
        <v>1325</v>
      </c>
      <c r="D99" s="104" t="s">
        <v>1348</v>
      </c>
      <c r="E99" s="105">
        <v>2000000</v>
      </c>
      <c r="F99" s="106"/>
      <c r="G99" s="104" t="s">
        <v>10785</v>
      </c>
    </row>
    <row r="100" spans="1:7" ht="81.599999999999994" x14ac:dyDescent="0.3">
      <c r="A100" s="104" t="s">
        <v>10786</v>
      </c>
      <c r="B100" s="104" t="s">
        <v>347</v>
      </c>
      <c r="C100" s="104" t="s">
        <v>348</v>
      </c>
      <c r="D100" s="104" t="s">
        <v>349</v>
      </c>
      <c r="E100" s="105">
        <v>3500000</v>
      </c>
      <c r="F100" s="106"/>
      <c r="G100" s="104" t="s">
        <v>10787</v>
      </c>
    </row>
    <row r="101" spans="1:7" ht="61.2" x14ac:dyDescent="0.3">
      <c r="A101" s="104" t="s">
        <v>10788</v>
      </c>
      <c r="B101" s="104" t="s">
        <v>9847</v>
      </c>
      <c r="C101" s="104" t="s">
        <v>1373</v>
      </c>
      <c r="D101" s="104" t="s">
        <v>1374</v>
      </c>
      <c r="E101" s="105">
        <v>1500000</v>
      </c>
      <c r="F101" s="106"/>
      <c r="G101" s="104" t="s">
        <v>10789</v>
      </c>
    </row>
    <row r="102" spans="1:7" ht="61.2" x14ac:dyDescent="0.3">
      <c r="A102" s="104" t="s">
        <v>10790</v>
      </c>
      <c r="B102" s="104" t="s">
        <v>10791</v>
      </c>
      <c r="C102" s="104" t="s">
        <v>16</v>
      </c>
      <c r="D102" s="104" t="s">
        <v>17</v>
      </c>
      <c r="E102" s="105">
        <v>600000</v>
      </c>
      <c r="F102" s="106"/>
      <c r="G102" s="104" t="s">
        <v>10792</v>
      </c>
    </row>
    <row r="103" spans="1:7" ht="61.2" x14ac:dyDescent="0.3">
      <c r="A103" s="104" t="s">
        <v>10793</v>
      </c>
      <c r="B103" s="104" t="s">
        <v>10794</v>
      </c>
      <c r="C103" s="104" t="s">
        <v>1325</v>
      </c>
      <c r="D103" s="104" t="s">
        <v>1348</v>
      </c>
      <c r="E103" s="105">
        <v>2500000</v>
      </c>
      <c r="F103" s="106"/>
      <c r="G103" s="104" t="s">
        <v>10795</v>
      </c>
    </row>
    <row r="104" spans="1:7" ht="51" x14ac:dyDescent="0.3">
      <c r="A104" s="104" t="s">
        <v>10796</v>
      </c>
      <c r="B104" s="104" t="s">
        <v>10797</v>
      </c>
      <c r="C104" s="104" t="s">
        <v>697</v>
      </c>
      <c r="D104" s="104" t="s">
        <v>7467</v>
      </c>
      <c r="E104" s="105">
        <v>4000000</v>
      </c>
      <c r="F104" s="106"/>
      <c r="G104" s="104" t="s">
        <v>10798</v>
      </c>
    </row>
    <row r="105" spans="1:7" ht="81.599999999999994" x14ac:dyDescent="0.3">
      <c r="A105" s="104" t="s">
        <v>10799</v>
      </c>
      <c r="B105" s="104" t="s">
        <v>10800</v>
      </c>
      <c r="C105" s="104" t="s">
        <v>697</v>
      </c>
      <c r="D105" s="104" t="s">
        <v>5603</v>
      </c>
      <c r="E105" s="105">
        <v>1400000</v>
      </c>
      <c r="F105" s="106"/>
      <c r="G105" s="104" t="s">
        <v>10801</v>
      </c>
    </row>
    <row r="106" spans="1:7" ht="61.2" x14ac:dyDescent="0.3">
      <c r="A106" s="104" t="s">
        <v>10802</v>
      </c>
      <c r="B106" s="104" t="s">
        <v>7714</v>
      </c>
      <c r="C106" s="104" t="s">
        <v>927</v>
      </c>
      <c r="D106" s="104" t="s">
        <v>7714</v>
      </c>
      <c r="E106" s="105">
        <v>7000000</v>
      </c>
      <c r="F106" s="105"/>
      <c r="G106" s="104" t="s">
        <v>10803</v>
      </c>
    </row>
    <row r="107" spans="1:7" ht="81.599999999999994" x14ac:dyDescent="0.3">
      <c r="A107" s="104" t="s">
        <v>10804</v>
      </c>
      <c r="B107" s="104" t="s">
        <v>10805</v>
      </c>
      <c r="C107" s="104" t="s">
        <v>1086</v>
      </c>
      <c r="D107" s="104" t="s">
        <v>1097</v>
      </c>
      <c r="E107" s="105">
        <v>2385000</v>
      </c>
      <c r="F107" s="106"/>
      <c r="G107" s="104" t="s">
        <v>10806</v>
      </c>
    </row>
    <row r="108" spans="1:7" ht="71.400000000000006" x14ac:dyDescent="0.3">
      <c r="A108" s="104" t="s">
        <v>10807</v>
      </c>
      <c r="B108" s="104" t="s">
        <v>5102</v>
      </c>
      <c r="C108" s="104" t="s">
        <v>16</v>
      </c>
      <c r="D108" s="104" t="s">
        <v>17</v>
      </c>
      <c r="E108" s="105">
        <v>1500000</v>
      </c>
      <c r="F108" s="106"/>
      <c r="G108" s="104" t="s">
        <v>10808</v>
      </c>
    </row>
    <row r="109" spans="1:7" ht="71.400000000000006" x14ac:dyDescent="0.3">
      <c r="A109" s="104" t="s">
        <v>10809</v>
      </c>
      <c r="B109" s="104" t="s">
        <v>10810</v>
      </c>
      <c r="C109" s="104" t="s">
        <v>2382</v>
      </c>
      <c r="D109" s="104" t="s">
        <v>2389</v>
      </c>
      <c r="E109" s="105">
        <v>3000000</v>
      </c>
      <c r="F109" s="106"/>
      <c r="G109" s="104" t="s">
        <v>10811</v>
      </c>
    </row>
    <row r="110" spans="1:7" ht="91.8" x14ac:dyDescent="0.3">
      <c r="A110" s="104" t="s">
        <v>10812</v>
      </c>
      <c r="B110" s="104" t="s">
        <v>10813</v>
      </c>
      <c r="C110" s="104" t="s">
        <v>1373</v>
      </c>
      <c r="D110" s="104" t="s">
        <v>1374</v>
      </c>
      <c r="E110" s="105">
        <v>4000000</v>
      </c>
      <c r="F110" s="106"/>
      <c r="G110" s="104" t="s">
        <v>10814</v>
      </c>
    </row>
    <row r="111" spans="1:7" ht="61.2" x14ac:dyDescent="0.3">
      <c r="A111" s="104" t="s">
        <v>10815</v>
      </c>
      <c r="B111" s="104" t="s">
        <v>10816</v>
      </c>
      <c r="C111" s="104" t="s">
        <v>1829</v>
      </c>
      <c r="D111" s="104" t="s">
        <v>1847</v>
      </c>
      <c r="E111" s="105">
        <v>727114</v>
      </c>
      <c r="F111" s="106"/>
      <c r="G111" s="104" t="s">
        <v>10817</v>
      </c>
    </row>
    <row r="112" spans="1:7" ht="81.599999999999994" x14ac:dyDescent="0.3">
      <c r="A112" s="104" t="s">
        <v>10818</v>
      </c>
      <c r="B112" s="104" t="s">
        <v>10819</v>
      </c>
      <c r="C112" s="104" t="s">
        <v>672</v>
      </c>
      <c r="D112" s="104" t="s">
        <v>7426</v>
      </c>
      <c r="E112" s="105">
        <v>4300000</v>
      </c>
      <c r="F112" s="106"/>
      <c r="G112" s="104" t="s">
        <v>10820</v>
      </c>
    </row>
    <row r="113" spans="1:7" ht="81.599999999999994" x14ac:dyDescent="0.3">
      <c r="A113" s="104" t="s">
        <v>10821</v>
      </c>
      <c r="B113" s="104" t="s">
        <v>10822</v>
      </c>
      <c r="C113" s="104" t="s">
        <v>1373</v>
      </c>
      <c r="D113" s="104" t="s">
        <v>1374</v>
      </c>
      <c r="E113" s="105">
        <v>20000000</v>
      </c>
      <c r="F113" s="106"/>
      <c r="G113" s="104" t="s">
        <v>10823</v>
      </c>
    </row>
    <row r="114" spans="1:7" ht="102" x14ac:dyDescent="0.3">
      <c r="A114" s="104" t="s">
        <v>10824</v>
      </c>
      <c r="B114" s="104" t="s">
        <v>10825</v>
      </c>
      <c r="C114" s="104" t="s">
        <v>697</v>
      </c>
      <c r="D114" s="104" t="s">
        <v>3948</v>
      </c>
      <c r="E114" s="105">
        <v>1200000</v>
      </c>
      <c r="F114" s="106"/>
      <c r="G114" s="104" t="s">
        <v>10826</v>
      </c>
    </row>
    <row r="115" spans="1:7" ht="91.8" x14ac:dyDescent="0.3">
      <c r="A115" s="104" t="s">
        <v>10827</v>
      </c>
      <c r="B115" s="104" t="s">
        <v>10828</v>
      </c>
      <c r="C115" s="104" t="s">
        <v>1178</v>
      </c>
      <c r="D115" s="104" t="s">
        <v>1179</v>
      </c>
      <c r="E115" s="105">
        <v>1200000</v>
      </c>
      <c r="F115" s="106"/>
      <c r="G115" s="104" t="s">
        <v>10829</v>
      </c>
    </row>
    <row r="116" spans="1:7" ht="40.799999999999997" x14ac:dyDescent="0.3">
      <c r="A116" s="104" t="s">
        <v>10830</v>
      </c>
      <c r="B116" s="104" t="s">
        <v>10831</v>
      </c>
      <c r="C116" s="104" t="s">
        <v>1086</v>
      </c>
      <c r="D116" s="104" t="s">
        <v>5971</v>
      </c>
      <c r="E116" s="105">
        <v>1601905</v>
      </c>
      <c r="F116" s="106"/>
      <c r="G116" s="104" t="s">
        <v>10832</v>
      </c>
    </row>
    <row r="117" spans="1:7" ht="61.2" x14ac:dyDescent="0.3">
      <c r="A117" s="104" t="s">
        <v>10833</v>
      </c>
      <c r="B117" s="104" t="s">
        <v>3976</v>
      </c>
      <c r="C117" s="104" t="s">
        <v>748</v>
      </c>
      <c r="D117" s="104" t="s">
        <v>761</v>
      </c>
      <c r="E117" s="105">
        <v>5000000</v>
      </c>
      <c r="F117" s="106"/>
      <c r="G117" s="104" t="s">
        <v>10834</v>
      </c>
    </row>
    <row r="118" spans="1:7" ht="81.599999999999994" x14ac:dyDescent="0.3">
      <c r="A118" s="104" t="s">
        <v>10835</v>
      </c>
      <c r="B118" s="104" t="s">
        <v>10836</v>
      </c>
      <c r="C118" s="104" t="s">
        <v>1373</v>
      </c>
      <c r="D118" s="104" t="s">
        <v>1374</v>
      </c>
      <c r="E118" s="105">
        <v>1750000</v>
      </c>
      <c r="F118" s="106"/>
      <c r="G118" s="104" t="s">
        <v>10837</v>
      </c>
    </row>
    <row r="119" spans="1:7" ht="51" x14ac:dyDescent="0.3">
      <c r="A119" s="104" t="s">
        <v>10838</v>
      </c>
      <c r="B119" s="104" t="s">
        <v>9288</v>
      </c>
      <c r="C119" s="104" t="s">
        <v>16</v>
      </c>
      <c r="D119" s="104" t="s">
        <v>17</v>
      </c>
      <c r="E119" s="105">
        <v>5000000</v>
      </c>
      <c r="F119" s="106"/>
      <c r="G119" s="104" t="s">
        <v>10839</v>
      </c>
    </row>
    <row r="120" spans="1:7" ht="102" x14ac:dyDescent="0.3">
      <c r="A120" s="104" t="s">
        <v>10840</v>
      </c>
      <c r="B120" s="104" t="s">
        <v>10841</v>
      </c>
      <c r="C120" s="104" t="s">
        <v>16</v>
      </c>
      <c r="D120" s="104" t="s">
        <v>10842</v>
      </c>
      <c r="E120" s="105">
        <v>1250000</v>
      </c>
      <c r="F120" s="106"/>
      <c r="G120" s="104" t="s">
        <v>10843</v>
      </c>
    </row>
    <row r="121" spans="1:7" ht="71.400000000000006" x14ac:dyDescent="0.3">
      <c r="A121" s="104" t="s">
        <v>10844</v>
      </c>
      <c r="B121" s="104" t="s">
        <v>10845</v>
      </c>
      <c r="C121" s="104" t="s">
        <v>1971</v>
      </c>
      <c r="D121" s="104" t="s">
        <v>1976</v>
      </c>
      <c r="E121" s="105">
        <v>1500000</v>
      </c>
      <c r="F121" s="106"/>
      <c r="G121" s="104" t="s">
        <v>10846</v>
      </c>
    </row>
    <row r="122" spans="1:7" ht="102" x14ac:dyDescent="0.3">
      <c r="A122" s="104" t="s">
        <v>10847</v>
      </c>
      <c r="B122" s="104" t="s">
        <v>7097</v>
      </c>
      <c r="C122" s="104" t="s">
        <v>348</v>
      </c>
      <c r="D122" s="104" t="s">
        <v>7097</v>
      </c>
      <c r="E122" s="105">
        <v>1750000</v>
      </c>
      <c r="F122" s="106"/>
      <c r="G122" s="104" t="s">
        <v>10848</v>
      </c>
    </row>
    <row r="123" spans="1:7" ht="102" x14ac:dyDescent="0.3">
      <c r="A123" s="104" t="s">
        <v>10849</v>
      </c>
      <c r="B123" s="104" t="s">
        <v>10850</v>
      </c>
      <c r="C123" s="104" t="s">
        <v>410</v>
      </c>
      <c r="D123" s="104" t="s">
        <v>5393</v>
      </c>
      <c r="E123" s="105">
        <v>1500000</v>
      </c>
      <c r="F123" s="106"/>
      <c r="G123" s="104" t="s">
        <v>10851</v>
      </c>
    </row>
    <row r="124" spans="1:7" ht="71.400000000000006" x14ac:dyDescent="0.3">
      <c r="A124" s="104" t="s">
        <v>10852</v>
      </c>
      <c r="B124" s="104" t="s">
        <v>10853</v>
      </c>
      <c r="C124" s="104" t="s">
        <v>625</v>
      </c>
      <c r="D124" s="104" t="s">
        <v>626</v>
      </c>
      <c r="E124" s="105">
        <v>2308167</v>
      </c>
      <c r="F124" s="106"/>
      <c r="G124" s="104" t="s">
        <v>10854</v>
      </c>
    </row>
    <row r="125" spans="1:7" ht="40.799999999999997" x14ac:dyDescent="0.3">
      <c r="A125" s="104" t="s">
        <v>10855</v>
      </c>
      <c r="B125" s="104" t="s">
        <v>9425</v>
      </c>
      <c r="C125" s="104" t="s">
        <v>365</v>
      </c>
      <c r="D125" s="104" t="s">
        <v>543</v>
      </c>
      <c r="E125" s="105">
        <v>5000000</v>
      </c>
      <c r="F125" s="106"/>
      <c r="G125" s="104" t="s">
        <v>10856</v>
      </c>
    </row>
    <row r="126" spans="1:7" ht="71.400000000000006" x14ac:dyDescent="0.3">
      <c r="A126" s="104" t="s">
        <v>10857</v>
      </c>
      <c r="B126" s="104" t="s">
        <v>10858</v>
      </c>
      <c r="C126" s="104" t="s">
        <v>920</v>
      </c>
      <c r="D126" s="104" t="s">
        <v>10859</v>
      </c>
      <c r="E126" s="105">
        <v>500000</v>
      </c>
      <c r="F126" s="106"/>
      <c r="G126" s="104" t="s">
        <v>10860</v>
      </c>
    </row>
    <row r="127" spans="1:7" ht="20.399999999999999" x14ac:dyDescent="0.3">
      <c r="A127" s="104" t="s">
        <v>10861</v>
      </c>
      <c r="B127" s="104" t="s">
        <v>8988</v>
      </c>
      <c r="C127" s="104" t="s">
        <v>920</v>
      </c>
      <c r="D127" s="104" t="s">
        <v>8989</v>
      </c>
      <c r="E127" s="105">
        <v>1000000</v>
      </c>
      <c r="F127" s="106"/>
      <c r="G127" s="104" t="s">
        <v>10862</v>
      </c>
    </row>
    <row r="128" spans="1:7" ht="71.400000000000006" x14ac:dyDescent="0.3">
      <c r="A128" s="104" t="s">
        <v>10863</v>
      </c>
      <c r="B128" s="104" t="s">
        <v>10864</v>
      </c>
      <c r="C128" s="104" t="s">
        <v>1086</v>
      </c>
      <c r="D128" s="104" t="s">
        <v>10865</v>
      </c>
      <c r="E128" s="105">
        <v>4176771</v>
      </c>
      <c r="F128" s="106"/>
      <c r="G128" s="104" t="s">
        <v>10866</v>
      </c>
    </row>
    <row r="129" spans="1:7" ht="40.799999999999997" x14ac:dyDescent="0.3">
      <c r="A129" s="104" t="s">
        <v>10867</v>
      </c>
      <c r="B129" s="104" t="s">
        <v>10868</v>
      </c>
      <c r="C129" s="104" t="s">
        <v>410</v>
      </c>
      <c r="D129" s="104" t="s">
        <v>5393</v>
      </c>
      <c r="E129" s="105">
        <v>1000000</v>
      </c>
      <c r="F129" s="106"/>
      <c r="G129" s="104" t="s">
        <v>10869</v>
      </c>
    </row>
    <row r="130" spans="1:7" ht="51" x14ac:dyDescent="0.3">
      <c r="A130" s="104" t="s">
        <v>10870</v>
      </c>
      <c r="B130" s="104" t="s">
        <v>9560</v>
      </c>
      <c r="C130" s="104" t="s">
        <v>1373</v>
      </c>
      <c r="D130" s="104" t="s">
        <v>1374</v>
      </c>
      <c r="E130" s="105">
        <v>5000000</v>
      </c>
      <c r="F130" s="106"/>
      <c r="G130" s="104" t="s">
        <v>10871</v>
      </c>
    </row>
    <row r="131" spans="1:7" ht="71.400000000000006" x14ac:dyDescent="0.3">
      <c r="A131" s="104" t="s">
        <v>10872</v>
      </c>
      <c r="B131" s="104" t="s">
        <v>8247</v>
      </c>
      <c r="C131" s="104" t="s">
        <v>1325</v>
      </c>
      <c r="D131" s="104" t="s">
        <v>1326</v>
      </c>
      <c r="E131" s="105">
        <v>1000000</v>
      </c>
      <c r="F131" s="106"/>
      <c r="G131" s="104" t="s">
        <v>10873</v>
      </c>
    </row>
    <row r="132" spans="1:7" ht="51" x14ac:dyDescent="0.3">
      <c r="A132" s="104" t="s">
        <v>10874</v>
      </c>
      <c r="B132" s="104" t="s">
        <v>10875</v>
      </c>
      <c r="C132" s="104" t="s">
        <v>459</v>
      </c>
      <c r="D132" s="104" t="s">
        <v>2750</v>
      </c>
      <c r="E132" s="105">
        <v>1675000</v>
      </c>
      <c r="F132" s="106"/>
      <c r="G132" s="104" t="s">
        <v>10876</v>
      </c>
    </row>
    <row r="133" spans="1:7" ht="30.6" x14ac:dyDescent="0.3">
      <c r="A133" s="104" t="s">
        <v>10877</v>
      </c>
      <c r="B133" s="104" t="s">
        <v>7147</v>
      </c>
      <c r="C133" s="104" t="s">
        <v>365</v>
      </c>
      <c r="D133" s="104" t="s">
        <v>5370</v>
      </c>
      <c r="E133" s="105">
        <v>15000000</v>
      </c>
      <c r="F133" s="106"/>
      <c r="G133" s="104" t="s">
        <v>10878</v>
      </c>
    </row>
    <row r="134" spans="1:7" ht="91.8" x14ac:dyDescent="0.3">
      <c r="A134" s="104" t="s">
        <v>10879</v>
      </c>
      <c r="B134" s="104" t="s">
        <v>10880</v>
      </c>
      <c r="C134" s="104" t="s">
        <v>1810</v>
      </c>
      <c r="D134" s="104" t="s">
        <v>10881</v>
      </c>
      <c r="E134" s="105">
        <v>5000000</v>
      </c>
      <c r="F134" s="106"/>
      <c r="G134" s="104" t="s">
        <v>10882</v>
      </c>
    </row>
    <row r="135" spans="1:7" ht="102" x14ac:dyDescent="0.3">
      <c r="A135" s="104" t="s">
        <v>10883</v>
      </c>
      <c r="B135" s="104" t="s">
        <v>10884</v>
      </c>
      <c r="C135" s="104" t="s">
        <v>659</v>
      </c>
      <c r="D135" s="104" t="s">
        <v>10885</v>
      </c>
      <c r="E135" s="105">
        <v>500000</v>
      </c>
      <c r="F135" s="106"/>
      <c r="G135" s="104" t="s">
        <v>10886</v>
      </c>
    </row>
    <row r="136" spans="1:7" ht="51" x14ac:dyDescent="0.3">
      <c r="A136" s="104" t="s">
        <v>10887</v>
      </c>
      <c r="B136" s="104" t="s">
        <v>10888</v>
      </c>
      <c r="C136" s="104" t="s">
        <v>672</v>
      </c>
      <c r="D136" s="104" t="s">
        <v>10889</v>
      </c>
      <c r="E136" s="105">
        <v>1812497</v>
      </c>
      <c r="F136" s="106"/>
      <c r="G136" s="104" t="s">
        <v>10890</v>
      </c>
    </row>
    <row r="137" spans="1:7" ht="40.799999999999997" x14ac:dyDescent="0.3">
      <c r="A137" s="104" t="s">
        <v>10891</v>
      </c>
      <c r="B137" s="104" t="s">
        <v>10892</v>
      </c>
      <c r="C137" s="104" t="s">
        <v>1086</v>
      </c>
      <c r="D137" s="104" t="s">
        <v>7963</v>
      </c>
      <c r="E137" s="105">
        <v>1262051</v>
      </c>
      <c r="F137" s="106"/>
      <c r="G137" s="104" t="s">
        <v>10893</v>
      </c>
    </row>
    <row r="138" spans="1:7" ht="71.400000000000006" x14ac:dyDescent="0.3">
      <c r="A138" s="104" t="s">
        <v>10894</v>
      </c>
      <c r="B138" s="104" t="s">
        <v>10895</v>
      </c>
      <c r="C138" s="104" t="s">
        <v>1876</v>
      </c>
      <c r="D138" s="104" t="s">
        <v>10896</v>
      </c>
      <c r="E138" s="105">
        <v>1500000</v>
      </c>
      <c r="F138" s="106"/>
      <c r="G138" s="104" t="s">
        <v>10897</v>
      </c>
    </row>
    <row r="139" spans="1:7" ht="61.2" x14ac:dyDescent="0.3">
      <c r="A139" s="104" t="s">
        <v>10898</v>
      </c>
      <c r="B139" s="104" t="s">
        <v>10899</v>
      </c>
      <c r="C139" s="104" t="s">
        <v>1248</v>
      </c>
      <c r="D139" s="104" t="s">
        <v>9860</v>
      </c>
      <c r="E139" s="105">
        <v>906250</v>
      </c>
      <c r="F139" s="106"/>
      <c r="G139" s="104" t="s">
        <v>10900</v>
      </c>
    </row>
    <row r="140" spans="1:7" ht="102" x14ac:dyDescent="0.3">
      <c r="A140" s="104" t="s">
        <v>10901</v>
      </c>
      <c r="B140" s="104" t="s">
        <v>10902</v>
      </c>
      <c r="C140" s="104" t="s">
        <v>697</v>
      </c>
      <c r="D140" s="104" t="s">
        <v>7504</v>
      </c>
      <c r="E140" s="105">
        <v>2000000</v>
      </c>
      <c r="F140" s="106"/>
      <c r="G140" s="104" t="s">
        <v>10903</v>
      </c>
    </row>
    <row r="141" spans="1:7" ht="61.2" x14ac:dyDescent="0.3">
      <c r="A141" s="104" t="s">
        <v>10904</v>
      </c>
      <c r="B141" s="104" t="s">
        <v>10905</v>
      </c>
      <c r="C141" s="104" t="s">
        <v>1373</v>
      </c>
      <c r="D141" s="104" t="s">
        <v>1374</v>
      </c>
      <c r="E141" s="105">
        <v>2000000</v>
      </c>
      <c r="F141" s="106"/>
      <c r="G141" s="104" t="s">
        <v>10906</v>
      </c>
    </row>
    <row r="142" spans="1:7" ht="81.599999999999994" x14ac:dyDescent="0.3">
      <c r="A142" s="104" t="s">
        <v>10907</v>
      </c>
      <c r="B142" s="104" t="s">
        <v>10908</v>
      </c>
      <c r="C142" s="104" t="s">
        <v>1829</v>
      </c>
      <c r="D142" s="104" t="s">
        <v>1870</v>
      </c>
      <c r="E142" s="105">
        <v>750000</v>
      </c>
      <c r="F142" s="106"/>
      <c r="G142" s="104" t="s">
        <v>10909</v>
      </c>
    </row>
    <row r="143" spans="1:7" ht="51" x14ac:dyDescent="0.3">
      <c r="A143" s="104" t="s">
        <v>10910</v>
      </c>
      <c r="B143" s="104" t="s">
        <v>9186</v>
      </c>
      <c r="C143" s="104" t="s">
        <v>927</v>
      </c>
      <c r="D143" s="104" t="s">
        <v>933</v>
      </c>
      <c r="E143" s="105">
        <v>2500000</v>
      </c>
      <c r="F143" s="106"/>
      <c r="G143" s="104" t="s">
        <v>10911</v>
      </c>
    </row>
    <row r="144" spans="1:7" ht="40.799999999999997" x14ac:dyDescent="0.3">
      <c r="A144" s="104" t="s">
        <v>10912</v>
      </c>
      <c r="B144" s="104" t="s">
        <v>2621</v>
      </c>
      <c r="C144" s="104" t="s">
        <v>927</v>
      </c>
      <c r="D144" s="104" t="s">
        <v>928</v>
      </c>
      <c r="E144" s="105">
        <v>506424</v>
      </c>
      <c r="F144" s="106"/>
      <c r="G144" s="104" t="s">
        <v>10913</v>
      </c>
    </row>
    <row r="145" spans="1:7" ht="30.6" x14ac:dyDescent="0.3">
      <c r="A145" s="104" t="s">
        <v>10914</v>
      </c>
      <c r="B145" s="104" t="s">
        <v>7717</v>
      </c>
      <c r="C145" s="104" t="s">
        <v>927</v>
      </c>
      <c r="D145" s="104" t="s">
        <v>928</v>
      </c>
      <c r="E145" s="105">
        <v>1000000</v>
      </c>
      <c r="F145" s="106"/>
      <c r="G145" s="104" t="s">
        <v>10915</v>
      </c>
    </row>
    <row r="146" spans="1:7" ht="40.799999999999997" x14ac:dyDescent="0.3">
      <c r="A146" s="104" t="s">
        <v>10916</v>
      </c>
      <c r="B146" s="104" t="s">
        <v>10917</v>
      </c>
      <c r="C146" s="104" t="s">
        <v>927</v>
      </c>
      <c r="D146" s="104" t="s">
        <v>928</v>
      </c>
      <c r="E146" s="105">
        <v>750000</v>
      </c>
      <c r="F146" s="106"/>
      <c r="G146" s="104" t="s">
        <v>10918</v>
      </c>
    </row>
    <row r="147" spans="1:7" ht="61.2" x14ac:dyDescent="0.3">
      <c r="A147" s="104" t="s">
        <v>10919</v>
      </c>
      <c r="B147" s="104" t="s">
        <v>7790</v>
      </c>
      <c r="C147" s="104" t="s">
        <v>927</v>
      </c>
      <c r="D147" s="104" t="s">
        <v>928</v>
      </c>
      <c r="E147" s="105">
        <v>1000000</v>
      </c>
      <c r="F147" s="106"/>
      <c r="G147" s="104" t="s">
        <v>10920</v>
      </c>
    </row>
    <row r="148" spans="1:7" ht="61.2" x14ac:dyDescent="0.3">
      <c r="A148" s="104" t="s">
        <v>10921</v>
      </c>
      <c r="B148" s="104" t="s">
        <v>10133</v>
      </c>
      <c r="C148" s="104" t="s">
        <v>1086</v>
      </c>
      <c r="D148" s="104" t="s">
        <v>1087</v>
      </c>
      <c r="E148" s="105">
        <v>1900000</v>
      </c>
      <c r="F148" s="106"/>
      <c r="G148" s="104" t="s">
        <v>10922</v>
      </c>
    </row>
    <row r="149" spans="1:7" ht="81.599999999999994" x14ac:dyDescent="0.3">
      <c r="A149" s="104" t="s">
        <v>10923</v>
      </c>
      <c r="B149" s="104" t="s">
        <v>8710</v>
      </c>
      <c r="C149" s="104" t="s">
        <v>1373</v>
      </c>
      <c r="D149" s="104" t="s">
        <v>1374</v>
      </c>
      <c r="E149" s="105">
        <v>10000000</v>
      </c>
      <c r="F149" s="106"/>
      <c r="G149" s="104" t="s">
        <v>10924</v>
      </c>
    </row>
    <row r="150" spans="1:7" ht="20.399999999999999" x14ac:dyDescent="0.3">
      <c r="A150" s="104" t="s">
        <v>10925</v>
      </c>
      <c r="B150" s="104" t="s">
        <v>10926</v>
      </c>
      <c r="C150" s="104" t="s">
        <v>672</v>
      </c>
      <c r="D150" s="104" t="s">
        <v>5559</v>
      </c>
      <c r="E150" s="105">
        <v>4000000</v>
      </c>
      <c r="F150" s="106"/>
      <c r="G150" s="104" t="s">
        <v>10927</v>
      </c>
    </row>
    <row r="151" spans="1:7" ht="102" x14ac:dyDescent="0.3">
      <c r="A151" s="104" t="s">
        <v>10928</v>
      </c>
      <c r="B151" s="104" t="s">
        <v>10929</v>
      </c>
      <c r="C151" s="104" t="s">
        <v>886</v>
      </c>
      <c r="D151" s="104" t="s">
        <v>6727</v>
      </c>
      <c r="E151" s="105">
        <v>1750000</v>
      </c>
      <c r="F151" s="106"/>
      <c r="G151" s="104" t="s">
        <v>10930</v>
      </c>
    </row>
    <row r="152" spans="1:7" ht="81.599999999999994" x14ac:dyDescent="0.3">
      <c r="A152" s="104" t="s">
        <v>10931</v>
      </c>
      <c r="B152" s="104" t="s">
        <v>10932</v>
      </c>
      <c r="C152" s="104" t="s">
        <v>348</v>
      </c>
      <c r="D152" s="104" t="s">
        <v>3678</v>
      </c>
      <c r="E152" s="105">
        <v>2500000</v>
      </c>
      <c r="F152" s="106"/>
      <c r="G152" s="104" t="s">
        <v>10933</v>
      </c>
    </row>
    <row r="153" spans="1:7" ht="30.6" x14ac:dyDescent="0.3">
      <c r="A153" s="104" t="s">
        <v>10934</v>
      </c>
      <c r="B153" s="104" t="s">
        <v>2011</v>
      </c>
      <c r="C153" s="104" t="s">
        <v>16</v>
      </c>
      <c r="D153" s="104" t="s">
        <v>60</v>
      </c>
      <c r="E153" s="105">
        <v>3399656</v>
      </c>
      <c r="F153" s="106"/>
      <c r="G153" s="104" t="s">
        <v>10935</v>
      </c>
    </row>
    <row r="154" spans="1:7" ht="30.6" x14ac:dyDescent="0.3">
      <c r="A154" s="104" t="s">
        <v>10936</v>
      </c>
      <c r="B154" s="104" t="s">
        <v>10937</v>
      </c>
      <c r="C154" s="104" t="s">
        <v>1373</v>
      </c>
      <c r="D154" s="104" t="s">
        <v>1374</v>
      </c>
      <c r="E154" s="105">
        <v>5000000</v>
      </c>
      <c r="F154" s="106"/>
      <c r="G154" s="104" t="s">
        <v>10938</v>
      </c>
    </row>
    <row r="155" spans="1:7" ht="81.599999999999994" x14ac:dyDescent="0.3">
      <c r="A155" s="104" t="s">
        <v>10939</v>
      </c>
      <c r="B155" s="104" t="s">
        <v>10331</v>
      </c>
      <c r="C155" s="104" t="s">
        <v>16</v>
      </c>
      <c r="D155" s="104" t="s">
        <v>17</v>
      </c>
      <c r="E155" s="105">
        <v>1000000</v>
      </c>
      <c r="F155" s="106"/>
      <c r="G155" s="104" t="s">
        <v>10940</v>
      </c>
    </row>
    <row r="156" spans="1:7" ht="81.599999999999994" x14ac:dyDescent="0.3">
      <c r="A156" s="104" t="s">
        <v>10941</v>
      </c>
      <c r="B156" s="104" t="s">
        <v>10942</v>
      </c>
      <c r="C156" s="104" t="s">
        <v>16</v>
      </c>
      <c r="D156" s="104" t="s">
        <v>3558</v>
      </c>
      <c r="E156" s="105">
        <v>4000000</v>
      </c>
      <c r="F156" s="106"/>
      <c r="G156" s="104" t="s">
        <v>10943</v>
      </c>
    </row>
    <row r="157" spans="1:7" ht="71.400000000000006" x14ac:dyDescent="0.3">
      <c r="A157" s="104" t="s">
        <v>10944</v>
      </c>
      <c r="B157" s="104" t="s">
        <v>8898</v>
      </c>
      <c r="C157" s="104" t="s">
        <v>1930</v>
      </c>
      <c r="D157" s="104" t="s">
        <v>1931</v>
      </c>
      <c r="E157" s="105">
        <v>2347170</v>
      </c>
      <c r="F157" s="106"/>
      <c r="G157" s="104" t="s">
        <v>10945</v>
      </c>
    </row>
    <row r="158" spans="1:7" ht="71.400000000000006" x14ac:dyDescent="0.3">
      <c r="A158" s="104" t="s">
        <v>10946</v>
      </c>
      <c r="B158" s="104" t="s">
        <v>10947</v>
      </c>
      <c r="C158" s="104" t="s">
        <v>1038</v>
      </c>
      <c r="D158" s="104" t="s">
        <v>1043</v>
      </c>
      <c r="E158" s="105">
        <v>7175000</v>
      </c>
      <c r="F158" s="106"/>
      <c r="G158" s="104" t="s">
        <v>10948</v>
      </c>
    </row>
    <row r="159" spans="1:7" ht="91.8" x14ac:dyDescent="0.3">
      <c r="A159" s="104" t="s">
        <v>10949</v>
      </c>
      <c r="B159" s="104" t="s">
        <v>10950</v>
      </c>
      <c r="C159" s="104" t="s">
        <v>16</v>
      </c>
      <c r="D159" s="104" t="s">
        <v>17</v>
      </c>
      <c r="E159" s="105">
        <v>1625000</v>
      </c>
      <c r="F159" s="106"/>
      <c r="G159" s="104" t="s">
        <v>10951</v>
      </c>
    </row>
    <row r="160" spans="1:7" ht="51" x14ac:dyDescent="0.3">
      <c r="A160" s="104" t="s">
        <v>10952</v>
      </c>
      <c r="B160" s="104" t="s">
        <v>10953</v>
      </c>
      <c r="C160" s="104" t="s">
        <v>16</v>
      </c>
      <c r="D160" s="104" t="s">
        <v>17</v>
      </c>
      <c r="E160" s="105">
        <v>1000000</v>
      </c>
      <c r="F160" s="106"/>
      <c r="G160" s="104" t="s">
        <v>10954</v>
      </c>
    </row>
    <row r="161" spans="1:7" ht="81.599999999999994" x14ac:dyDescent="0.3">
      <c r="A161" s="104" t="s">
        <v>10955</v>
      </c>
      <c r="B161" s="104" t="s">
        <v>10079</v>
      </c>
      <c r="C161" s="104" t="s">
        <v>348</v>
      </c>
      <c r="D161" s="104" t="s">
        <v>9138</v>
      </c>
      <c r="E161" s="105">
        <v>8800000</v>
      </c>
      <c r="F161" s="106"/>
      <c r="G161" s="104" t="s">
        <v>10956</v>
      </c>
    </row>
    <row r="162" spans="1:7" ht="91.8" x14ac:dyDescent="0.3">
      <c r="A162" s="104" t="s">
        <v>10957</v>
      </c>
      <c r="B162" s="104" t="s">
        <v>10079</v>
      </c>
      <c r="C162" s="104" t="s">
        <v>348</v>
      </c>
      <c r="D162" s="104" t="s">
        <v>3691</v>
      </c>
      <c r="E162" s="105">
        <v>1250000</v>
      </c>
      <c r="F162" s="106"/>
      <c r="G162" s="104" t="s">
        <v>10958</v>
      </c>
    </row>
    <row r="163" spans="1:7" ht="51" x14ac:dyDescent="0.3">
      <c r="A163" s="104" t="s">
        <v>10959</v>
      </c>
      <c r="B163" s="104" t="s">
        <v>10960</v>
      </c>
      <c r="C163" s="104" t="s">
        <v>672</v>
      </c>
      <c r="D163" s="104" t="s">
        <v>5559</v>
      </c>
      <c r="E163" s="105">
        <v>3000000</v>
      </c>
      <c r="F163" s="106"/>
      <c r="G163" s="104" t="s">
        <v>10961</v>
      </c>
    </row>
    <row r="164" spans="1:7" ht="71.400000000000006" x14ac:dyDescent="0.3">
      <c r="A164" s="104" t="s">
        <v>10962</v>
      </c>
      <c r="B164" s="104" t="s">
        <v>1755</v>
      </c>
      <c r="C164" s="104" t="s">
        <v>1373</v>
      </c>
      <c r="D164" s="104" t="s">
        <v>1374</v>
      </c>
      <c r="E164" s="105">
        <v>1550000</v>
      </c>
      <c r="F164" s="106"/>
      <c r="G164" s="104" t="s">
        <v>10963</v>
      </c>
    </row>
    <row r="165" spans="1:7" ht="30.6" x14ac:dyDescent="0.3">
      <c r="A165" s="104" t="s">
        <v>10964</v>
      </c>
      <c r="B165" s="104" t="s">
        <v>1755</v>
      </c>
      <c r="C165" s="104" t="s">
        <v>1373</v>
      </c>
      <c r="D165" s="104" t="s">
        <v>1374</v>
      </c>
      <c r="E165" s="105">
        <v>750000</v>
      </c>
      <c r="F165" s="106"/>
      <c r="G165" s="104" t="s">
        <v>10965</v>
      </c>
    </row>
    <row r="166" spans="1:7" ht="71.400000000000006" x14ac:dyDescent="0.3">
      <c r="A166" s="104" t="s">
        <v>10966</v>
      </c>
      <c r="B166" s="104" t="s">
        <v>1755</v>
      </c>
      <c r="C166" s="104" t="s">
        <v>1373</v>
      </c>
      <c r="D166" s="104" t="s">
        <v>1374</v>
      </c>
      <c r="E166" s="105">
        <v>1050500</v>
      </c>
      <c r="F166" s="106"/>
      <c r="G166" s="104" t="s">
        <v>10967</v>
      </c>
    </row>
    <row r="167" spans="1:7" ht="30.6" x14ac:dyDescent="0.3">
      <c r="A167" s="104" t="s">
        <v>10968</v>
      </c>
      <c r="B167" s="104" t="s">
        <v>2940</v>
      </c>
      <c r="C167" s="104" t="s">
        <v>1373</v>
      </c>
      <c r="D167" s="104" t="s">
        <v>1374</v>
      </c>
      <c r="E167" s="105">
        <v>3351745</v>
      </c>
      <c r="F167" s="106"/>
      <c r="G167" s="104" t="s">
        <v>10969</v>
      </c>
    </row>
    <row r="168" spans="1:7" ht="91.8" x14ac:dyDescent="0.3">
      <c r="A168" s="104" t="s">
        <v>10970</v>
      </c>
      <c r="B168" s="104" t="s">
        <v>10971</v>
      </c>
      <c r="C168" s="104" t="s">
        <v>16</v>
      </c>
      <c r="D168" s="104" t="s">
        <v>17</v>
      </c>
      <c r="E168" s="105">
        <v>1500000</v>
      </c>
      <c r="F168" s="106"/>
      <c r="G168" s="104" t="s">
        <v>10972</v>
      </c>
    </row>
    <row r="169" spans="1:7" ht="51" x14ac:dyDescent="0.3">
      <c r="A169" s="104" t="s">
        <v>10973</v>
      </c>
      <c r="B169" s="104" t="s">
        <v>3691</v>
      </c>
      <c r="C169" s="104" t="s">
        <v>348</v>
      </c>
      <c r="D169" s="104" t="s">
        <v>3691</v>
      </c>
      <c r="E169" s="105">
        <v>2250000</v>
      </c>
      <c r="F169" s="106"/>
      <c r="G169" s="104" t="s">
        <v>10974</v>
      </c>
    </row>
    <row r="170" spans="1:7" ht="61.2" x14ac:dyDescent="0.3">
      <c r="A170" s="104" t="s">
        <v>10975</v>
      </c>
      <c r="B170" s="104" t="s">
        <v>10976</v>
      </c>
      <c r="C170" s="104" t="s">
        <v>16</v>
      </c>
      <c r="D170" s="104" t="s">
        <v>17</v>
      </c>
      <c r="E170" s="105">
        <v>5399343</v>
      </c>
      <c r="F170" s="106"/>
      <c r="G170" s="104" t="s">
        <v>10977</v>
      </c>
    </row>
    <row r="171" spans="1:7" ht="71.400000000000006" x14ac:dyDescent="0.3">
      <c r="A171" s="104" t="s">
        <v>10978</v>
      </c>
      <c r="B171" s="104" t="s">
        <v>10128</v>
      </c>
      <c r="C171" s="104" t="s">
        <v>1930</v>
      </c>
      <c r="D171" s="104" t="s">
        <v>1931</v>
      </c>
      <c r="E171" s="105">
        <v>2256040</v>
      </c>
      <c r="F171" s="106"/>
      <c r="G171" s="104" t="s">
        <v>10979</v>
      </c>
    </row>
    <row r="172" spans="1:7" ht="61.2" x14ac:dyDescent="0.3">
      <c r="A172" s="104" t="s">
        <v>10980</v>
      </c>
      <c r="B172" s="104" t="s">
        <v>10981</v>
      </c>
      <c r="C172" s="104" t="s">
        <v>537</v>
      </c>
      <c r="D172" s="104" t="s">
        <v>5483</v>
      </c>
      <c r="E172" s="105">
        <v>1749675</v>
      </c>
      <c r="F172" s="105"/>
      <c r="G172" s="104" t="s">
        <v>10982</v>
      </c>
    </row>
    <row r="173" spans="1:7" ht="30.6" x14ac:dyDescent="0.3">
      <c r="A173" s="104" t="s">
        <v>10983</v>
      </c>
      <c r="B173" s="104" t="s">
        <v>10984</v>
      </c>
      <c r="C173" s="104" t="s">
        <v>1157</v>
      </c>
      <c r="D173" s="104" t="s">
        <v>10985</v>
      </c>
      <c r="E173" s="105">
        <v>8000000</v>
      </c>
      <c r="F173" s="106"/>
      <c r="G173" s="104" t="s">
        <v>10986</v>
      </c>
    </row>
    <row r="174" spans="1:7" ht="40.799999999999997" x14ac:dyDescent="0.3">
      <c r="A174" s="104" t="s">
        <v>10987</v>
      </c>
      <c r="B174" s="104" t="s">
        <v>8395</v>
      </c>
      <c r="C174" s="104" t="s">
        <v>1373</v>
      </c>
      <c r="D174" s="104" t="s">
        <v>1374</v>
      </c>
      <c r="E174" s="105">
        <v>5000000</v>
      </c>
      <c r="F174" s="106"/>
      <c r="G174" s="104" t="s">
        <v>10988</v>
      </c>
    </row>
    <row r="175" spans="1:7" ht="61.2" x14ac:dyDescent="0.3">
      <c r="A175" s="104" t="s">
        <v>10989</v>
      </c>
      <c r="B175" s="104" t="s">
        <v>10990</v>
      </c>
      <c r="C175" s="104" t="s">
        <v>748</v>
      </c>
      <c r="D175" s="104" t="s">
        <v>779</v>
      </c>
      <c r="E175" s="105">
        <v>1925000</v>
      </c>
      <c r="F175" s="106"/>
      <c r="G175" s="104" t="s">
        <v>10991</v>
      </c>
    </row>
    <row r="176" spans="1:7" ht="91.8" x14ac:dyDescent="0.3">
      <c r="A176" s="104" t="s">
        <v>10992</v>
      </c>
      <c r="B176" s="104" t="s">
        <v>7329</v>
      </c>
      <c r="C176" s="104" t="s">
        <v>549</v>
      </c>
      <c r="D176" s="104" t="s">
        <v>562</v>
      </c>
      <c r="E176" s="105">
        <v>1900000</v>
      </c>
      <c r="F176" s="106"/>
      <c r="G176" s="104" t="s">
        <v>10993</v>
      </c>
    </row>
    <row r="177" spans="1:7" ht="40.799999999999997" x14ac:dyDescent="0.3">
      <c r="A177" s="104" t="s">
        <v>10994</v>
      </c>
      <c r="B177" s="104" t="s">
        <v>10995</v>
      </c>
      <c r="C177" s="104" t="s">
        <v>748</v>
      </c>
      <c r="D177" s="104" t="s">
        <v>779</v>
      </c>
      <c r="E177" s="105">
        <v>7500000</v>
      </c>
      <c r="F177" s="106"/>
      <c r="G177" s="104" t="s">
        <v>10996</v>
      </c>
    </row>
    <row r="178" spans="1:7" ht="81.599999999999994" x14ac:dyDescent="0.3">
      <c r="A178" s="104" t="s">
        <v>10997</v>
      </c>
      <c r="B178" s="104" t="s">
        <v>10998</v>
      </c>
      <c r="C178" s="104" t="s">
        <v>748</v>
      </c>
      <c r="D178" s="104" t="s">
        <v>779</v>
      </c>
      <c r="E178" s="105">
        <v>5000000</v>
      </c>
      <c r="F178" s="106"/>
      <c r="G178" s="104" t="s">
        <v>10999</v>
      </c>
    </row>
    <row r="179" spans="1:7" ht="30.6" x14ac:dyDescent="0.3">
      <c r="A179" s="104" t="s">
        <v>11000</v>
      </c>
      <c r="B179" s="104" t="s">
        <v>11001</v>
      </c>
      <c r="C179" s="104" t="s">
        <v>1373</v>
      </c>
      <c r="D179" s="104" t="s">
        <v>1374</v>
      </c>
      <c r="E179" s="105">
        <v>1791425</v>
      </c>
      <c r="F179" s="106"/>
      <c r="G179" s="104" t="s">
        <v>11002</v>
      </c>
    </row>
    <row r="180" spans="1:7" ht="71.400000000000006" x14ac:dyDescent="0.3">
      <c r="A180" s="104" t="s">
        <v>11003</v>
      </c>
      <c r="B180" s="104" t="s">
        <v>9000</v>
      </c>
      <c r="C180" s="104" t="s">
        <v>748</v>
      </c>
      <c r="D180" s="104" t="s">
        <v>7566</v>
      </c>
      <c r="E180" s="105">
        <v>5000000</v>
      </c>
      <c r="F180" s="106"/>
      <c r="G180" s="104" t="s">
        <v>11004</v>
      </c>
    </row>
    <row r="181" spans="1:7" ht="71.400000000000006" x14ac:dyDescent="0.3">
      <c r="A181" s="104" t="s">
        <v>11005</v>
      </c>
      <c r="B181" s="104" t="s">
        <v>9091</v>
      </c>
      <c r="C181" s="104" t="s">
        <v>549</v>
      </c>
      <c r="D181" s="104" t="s">
        <v>2346</v>
      </c>
      <c r="E181" s="105">
        <v>4000000</v>
      </c>
      <c r="F181" s="106"/>
      <c r="G181" s="104" t="s">
        <v>11006</v>
      </c>
    </row>
    <row r="182" spans="1:7" ht="20.399999999999999" x14ac:dyDescent="0.3">
      <c r="A182" s="104" t="s">
        <v>11007</v>
      </c>
      <c r="B182" s="104" t="s">
        <v>9091</v>
      </c>
      <c r="C182" s="104" t="s">
        <v>549</v>
      </c>
      <c r="D182" s="104" t="s">
        <v>588</v>
      </c>
      <c r="E182" s="105">
        <v>8000000</v>
      </c>
      <c r="F182" s="106"/>
      <c r="G182" s="104" t="s">
        <v>11008</v>
      </c>
    </row>
    <row r="183" spans="1:7" ht="40.799999999999997" x14ac:dyDescent="0.3">
      <c r="A183" s="104" t="s">
        <v>11009</v>
      </c>
      <c r="B183" s="104" t="s">
        <v>9590</v>
      </c>
      <c r="C183" s="104" t="s">
        <v>1373</v>
      </c>
      <c r="D183" s="104" t="s">
        <v>1374</v>
      </c>
      <c r="E183" s="105">
        <v>7975000</v>
      </c>
      <c r="F183" s="106"/>
      <c r="G183" s="104" t="s">
        <v>11010</v>
      </c>
    </row>
    <row r="184" spans="1:7" ht="51" x14ac:dyDescent="0.3">
      <c r="A184" s="104" t="s">
        <v>11011</v>
      </c>
      <c r="B184" s="104" t="s">
        <v>9138</v>
      </c>
      <c r="C184" s="104" t="s">
        <v>348</v>
      </c>
      <c r="D184" s="104" t="s">
        <v>9138</v>
      </c>
      <c r="E184" s="105">
        <v>1500000</v>
      </c>
      <c r="F184" s="106"/>
      <c r="G184" s="104" t="s">
        <v>11012</v>
      </c>
    </row>
    <row r="185" spans="1:7" ht="71.400000000000006" x14ac:dyDescent="0.3">
      <c r="A185" s="104" t="s">
        <v>11013</v>
      </c>
      <c r="B185" s="104" t="s">
        <v>11014</v>
      </c>
      <c r="C185" s="104" t="s">
        <v>1193</v>
      </c>
      <c r="D185" s="104" t="s">
        <v>1194</v>
      </c>
      <c r="E185" s="105">
        <v>1900000</v>
      </c>
      <c r="F185" s="106"/>
      <c r="G185" s="104" t="s">
        <v>11015</v>
      </c>
    </row>
    <row r="186" spans="1:7" ht="91.8" x14ac:dyDescent="0.3">
      <c r="A186" s="104" t="s">
        <v>11016</v>
      </c>
      <c r="B186" s="104" t="s">
        <v>10390</v>
      </c>
      <c r="C186" s="104" t="s">
        <v>829</v>
      </c>
      <c r="D186" s="104" t="s">
        <v>2523</v>
      </c>
      <c r="E186" s="105">
        <v>3350000</v>
      </c>
      <c r="F186" s="106"/>
      <c r="G186" s="104" t="s">
        <v>11017</v>
      </c>
    </row>
    <row r="187" spans="1:7" ht="40.799999999999997" x14ac:dyDescent="0.3">
      <c r="A187" s="104" t="s">
        <v>11018</v>
      </c>
      <c r="B187" s="104" t="s">
        <v>9009</v>
      </c>
      <c r="C187" s="104" t="s">
        <v>991</v>
      </c>
      <c r="D187" s="104" t="s">
        <v>5857</v>
      </c>
      <c r="E187" s="105">
        <v>25000000</v>
      </c>
      <c r="F187" s="105">
        <v>5000000</v>
      </c>
      <c r="G187" s="104" t="s">
        <v>11019</v>
      </c>
    </row>
    <row r="188" spans="1:7" ht="61.2" x14ac:dyDescent="0.3">
      <c r="A188" s="104" t="s">
        <v>11020</v>
      </c>
      <c r="B188" s="104" t="s">
        <v>11021</v>
      </c>
      <c r="C188" s="104" t="s">
        <v>625</v>
      </c>
      <c r="D188" s="104" t="s">
        <v>626</v>
      </c>
      <c r="E188" s="105">
        <v>1237649</v>
      </c>
      <c r="F188" s="106"/>
      <c r="G188" s="104" t="s">
        <v>11022</v>
      </c>
    </row>
    <row r="189" spans="1:7" ht="61.2" x14ac:dyDescent="0.3">
      <c r="A189" s="104" t="s">
        <v>11023</v>
      </c>
      <c r="B189" s="104" t="s">
        <v>10312</v>
      </c>
      <c r="C189" s="104" t="s">
        <v>1373</v>
      </c>
      <c r="D189" s="104" t="s">
        <v>1374</v>
      </c>
      <c r="E189" s="105">
        <v>5806280</v>
      </c>
      <c r="F189" s="106"/>
      <c r="G189" s="104" t="s">
        <v>11024</v>
      </c>
    </row>
    <row r="190" spans="1:7" ht="81.599999999999994" x14ac:dyDescent="0.3">
      <c r="A190" s="104" t="s">
        <v>11025</v>
      </c>
      <c r="B190" s="104" t="s">
        <v>11026</v>
      </c>
      <c r="C190" s="104" t="s">
        <v>4871</v>
      </c>
      <c r="D190" s="104" t="s">
        <v>6542</v>
      </c>
      <c r="E190" s="105">
        <v>2500000</v>
      </c>
      <c r="F190" s="106"/>
      <c r="G190" s="104" t="s">
        <v>11027</v>
      </c>
    </row>
    <row r="191" spans="1:7" ht="30.6" x14ac:dyDescent="0.3">
      <c r="A191" s="104" t="s">
        <v>11028</v>
      </c>
      <c r="B191" s="104" t="s">
        <v>11029</v>
      </c>
      <c r="C191" s="104" t="s">
        <v>16</v>
      </c>
      <c r="D191" s="104" t="s">
        <v>17</v>
      </c>
      <c r="E191" s="105">
        <v>5000000</v>
      </c>
      <c r="F191" s="105">
        <v>5000000</v>
      </c>
      <c r="G191" s="104" t="s">
        <v>11030</v>
      </c>
    </row>
    <row r="192" spans="1:7" ht="51" x14ac:dyDescent="0.3">
      <c r="A192" s="104" t="s">
        <v>11031</v>
      </c>
      <c r="B192" s="104" t="s">
        <v>282</v>
      </c>
      <c r="C192" s="104" t="s">
        <v>16</v>
      </c>
      <c r="D192" s="104" t="s">
        <v>17</v>
      </c>
      <c r="E192" s="105">
        <v>5000000</v>
      </c>
      <c r="F192" s="105">
        <v>1500000</v>
      </c>
      <c r="G192" s="104" t="s">
        <v>11032</v>
      </c>
    </row>
    <row r="193" spans="1:7" ht="30.6" x14ac:dyDescent="0.3">
      <c r="A193" s="104" t="s">
        <v>11033</v>
      </c>
      <c r="B193" s="104" t="s">
        <v>4587</v>
      </c>
      <c r="C193" s="104" t="s">
        <v>1373</v>
      </c>
      <c r="D193" s="104" t="s">
        <v>1374</v>
      </c>
      <c r="E193" s="105">
        <v>4630350</v>
      </c>
      <c r="F193" s="105"/>
      <c r="G193" s="104" t="s">
        <v>11034</v>
      </c>
    </row>
    <row r="194" spans="1:7" ht="61.2" x14ac:dyDescent="0.3">
      <c r="A194" s="104" t="s">
        <v>11035</v>
      </c>
      <c r="B194" s="104" t="s">
        <v>11036</v>
      </c>
      <c r="C194" s="104" t="s">
        <v>2382</v>
      </c>
      <c r="D194" s="104" t="s">
        <v>2383</v>
      </c>
      <c r="E194" s="105">
        <v>1000000</v>
      </c>
      <c r="F194" s="106"/>
      <c r="G194" s="104" t="s">
        <v>11037</v>
      </c>
    </row>
    <row r="195" spans="1:7" ht="40.799999999999997" x14ac:dyDescent="0.3">
      <c r="A195" s="104" t="s">
        <v>11038</v>
      </c>
      <c r="B195" s="104" t="s">
        <v>9494</v>
      </c>
      <c r="C195" s="104" t="s">
        <v>1075</v>
      </c>
      <c r="D195" s="104" t="s">
        <v>2716</v>
      </c>
      <c r="E195" s="105">
        <v>5000000</v>
      </c>
      <c r="F195" s="106"/>
      <c r="G195" s="104" t="s">
        <v>11039</v>
      </c>
    </row>
    <row r="196" spans="1:7" ht="91.8" x14ac:dyDescent="0.3">
      <c r="A196" s="104" t="s">
        <v>11040</v>
      </c>
      <c r="B196" s="104" t="s">
        <v>11041</v>
      </c>
      <c r="C196" s="104" t="s">
        <v>991</v>
      </c>
      <c r="D196" s="104" t="s">
        <v>11042</v>
      </c>
      <c r="E196" s="105">
        <v>629000</v>
      </c>
      <c r="F196" s="106"/>
      <c r="G196" s="104" t="s">
        <v>11043</v>
      </c>
    </row>
    <row r="197" spans="1:7" ht="51" x14ac:dyDescent="0.3">
      <c r="A197" s="104" t="s">
        <v>11044</v>
      </c>
      <c r="B197" s="104" t="s">
        <v>7808</v>
      </c>
      <c r="C197" s="104" t="s">
        <v>991</v>
      </c>
      <c r="D197" s="104" t="s">
        <v>992</v>
      </c>
      <c r="E197" s="105">
        <v>2250000</v>
      </c>
      <c r="F197" s="106"/>
      <c r="G197" s="104" t="s">
        <v>11045</v>
      </c>
    </row>
    <row r="198" spans="1:7" ht="40.799999999999997" x14ac:dyDescent="0.3">
      <c r="A198" s="104" t="s">
        <v>11046</v>
      </c>
      <c r="B198" s="104" t="s">
        <v>4707</v>
      </c>
      <c r="C198" s="104" t="s">
        <v>1373</v>
      </c>
      <c r="D198" s="104" t="s">
        <v>1374</v>
      </c>
      <c r="E198" s="105">
        <v>10000000</v>
      </c>
      <c r="F198" s="106"/>
      <c r="G198" s="104" t="s">
        <v>11047</v>
      </c>
    </row>
    <row r="199" spans="1:7" ht="71.400000000000006" x14ac:dyDescent="0.3">
      <c r="A199" s="104" t="s">
        <v>11048</v>
      </c>
      <c r="B199" s="104" t="s">
        <v>11049</v>
      </c>
      <c r="C199" s="104" t="s">
        <v>16</v>
      </c>
      <c r="D199" s="104" t="s">
        <v>11049</v>
      </c>
      <c r="E199" s="105">
        <v>2944541</v>
      </c>
      <c r="F199" s="106"/>
      <c r="G199" s="104" t="s">
        <v>11050</v>
      </c>
    </row>
    <row r="200" spans="1:7" ht="102" x14ac:dyDescent="0.3">
      <c r="A200" s="104" t="s">
        <v>11051</v>
      </c>
      <c r="B200" s="104" t="s">
        <v>11052</v>
      </c>
      <c r="C200" s="104" t="s">
        <v>1325</v>
      </c>
      <c r="D200" s="104" t="s">
        <v>1348</v>
      </c>
      <c r="E200" s="105">
        <v>1141570</v>
      </c>
      <c r="F200" s="106"/>
      <c r="G200" s="104" t="s">
        <v>11053</v>
      </c>
    </row>
    <row r="201" spans="1:7" ht="91.8" x14ac:dyDescent="0.3">
      <c r="A201" s="104" t="s">
        <v>11054</v>
      </c>
      <c r="B201" s="104" t="s">
        <v>8419</v>
      </c>
      <c r="C201" s="104" t="s">
        <v>1373</v>
      </c>
      <c r="D201" s="104" t="s">
        <v>1374</v>
      </c>
      <c r="E201" s="105">
        <v>2149245</v>
      </c>
      <c r="F201" s="106"/>
      <c r="G201" s="104" t="s">
        <v>11055</v>
      </c>
    </row>
    <row r="202" spans="1:7" ht="81.599999999999994" x14ac:dyDescent="0.3">
      <c r="A202" s="104" t="s">
        <v>11056</v>
      </c>
      <c r="B202" s="104" t="s">
        <v>11057</v>
      </c>
      <c r="C202" s="104" t="s">
        <v>1373</v>
      </c>
      <c r="D202" s="104" t="s">
        <v>1374</v>
      </c>
      <c r="E202" s="105">
        <v>5000000</v>
      </c>
      <c r="F202" s="106"/>
      <c r="G202" s="104" t="s">
        <v>11058</v>
      </c>
    </row>
    <row r="203" spans="1:7" ht="81.599999999999994" x14ac:dyDescent="0.3">
      <c r="A203" s="104" t="s">
        <v>11059</v>
      </c>
      <c r="B203" s="104" t="s">
        <v>11060</v>
      </c>
      <c r="C203" s="104" t="s">
        <v>1373</v>
      </c>
      <c r="D203" s="104" t="s">
        <v>1374</v>
      </c>
      <c r="E203" s="105">
        <v>10000000</v>
      </c>
      <c r="F203" s="106"/>
      <c r="G203" s="104" t="s">
        <v>11061</v>
      </c>
    </row>
    <row r="204" spans="1:7" ht="71.400000000000006" x14ac:dyDescent="0.3">
      <c r="A204" s="104" t="s">
        <v>11062</v>
      </c>
      <c r="B204" s="104" t="s">
        <v>11063</v>
      </c>
      <c r="C204" s="104" t="s">
        <v>16</v>
      </c>
      <c r="D204" s="104" t="s">
        <v>17</v>
      </c>
      <c r="E204" s="105">
        <v>1757300</v>
      </c>
      <c r="F204" s="106"/>
      <c r="G204" s="104" t="s">
        <v>11064</v>
      </c>
    </row>
    <row r="205" spans="1:7" ht="61.2" x14ac:dyDescent="0.3">
      <c r="A205" s="104" t="s">
        <v>11065</v>
      </c>
      <c r="B205" s="104" t="s">
        <v>10432</v>
      </c>
      <c r="C205" s="104" t="s">
        <v>549</v>
      </c>
      <c r="D205" s="104" t="s">
        <v>5499</v>
      </c>
      <c r="E205" s="105">
        <v>1570740</v>
      </c>
      <c r="F205" s="106"/>
      <c r="G205" s="104" t="s">
        <v>11066</v>
      </c>
    </row>
    <row r="206" spans="1:7" ht="102" x14ac:dyDescent="0.3">
      <c r="A206" s="104" t="s">
        <v>11067</v>
      </c>
      <c r="B206" s="104" t="s">
        <v>11068</v>
      </c>
      <c r="C206" s="104" t="s">
        <v>636</v>
      </c>
      <c r="D206" s="104" t="s">
        <v>1188</v>
      </c>
      <c r="E206" s="105">
        <v>1335577</v>
      </c>
      <c r="F206" s="106"/>
      <c r="G206" s="104" t="s">
        <v>11069</v>
      </c>
    </row>
    <row r="207" spans="1:7" ht="51" x14ac:dyDescent="0.3">
      <c r="A207" s="104" t="s">
        <v>11070</v>
      </c>
      <c r="B207" s="104" t="s">
        <v>11071</v>
      </c>
      <c r="C207" s="104" t="s">
        <v>854</v>
      </c>
      <c r="D207" s="104" t="s">
        <v>2576</v>
      </c>
      <c r="E207" s="105">
        <v>6000000</v>
      </c>
      <c r="F207" s="106"/>
      <c r="G207" s="104" t="s">
        <v>11072</v>
      </c>
    </row>
    <row r="208" spans="1:7" ht="61.2" x14ac:dyDescent="0.3">
      <c r="A208" s="104" t="s">
        <v>11073</v>
      </c>
      <c r="B208" s="104" t="s">
        <v>11074</v>
      </c>
      <c r="C208" s="104" t="s">
        <v>1248</v>
      </c>
      <c r="D208" s="104" t="s">
        <v>1249</v>
      </c>
      <c r="E208" s="105">
        <v>5000000</v>
      </c>
      <c r="F208" s="106"/>
      <c r="G208" s="104" t="s">
        <v>11075</v>
      </c>
    </row>
    <row r="209" spans="1:7" ht="81.599999999999994" x14ac:dyDescent="0.3">
      <c r="A209" s="104" t="s">
        <v>11076</v>
      </c>
      <c r="B209" s="104" t="s">
        <v>8836</v>
      </c>
      <c r="C209" s="104" t="s">
        <v>1829</v>
      </c>
      <c r="D209" s="104" t="s">
        <v>1841</v>
      </c>
      <c r="E209" s="105">
        <v>5000000</v>
      </c>
      <c r="F209" s="106"/>
      <c r="G209" s="104" t="s">
        <v>11077</v>
      </c>
    </row>
    <row r="210" spans="1:7" ht="81.599999999999994" x14ac:dyDescent="0.3">
      <c r="A210" s="104" t="s">
        <v>11078</v>
      </c>
      <c r="B210" s="104" t="s">
        <v>2814</v>
      </c>
      <c r="C210" s="104" t="s">
        <v>1211</v>
      </c>
      <c r="D210" s="104" t="s">
        <v>2814</v>
      </c>
      <c r="E210" s="105">
        <v>559000</v>
      </c>
      <c r="F210" s="106"/>
      <c r="G210" s="104" t="s">
        <v>11079</v>
      </c>
    </row>
    <row r="211" spans="1:7" ht="91.8" x14ac:dyDescent="0.3">
      <c r="A211" s="104" t="s">
        <v>11080</v>
      </c>
      <c r="B211" s="104" t="s">
        <v>11081</v>
      </c>
      <c r="C211" s="104" t="s">
        <v>1373</v>
      </c>
      <c r="D211" s="104" t="s">
        <v>1374</v>
      </c>
      <c r="E211" s="105">
        <v>3400000</v>
      </c>
      <c r="F211" s="106"/>
      <c r="G211" s="104" t="s">
        <v>11082</v>
      </c>
    </row>
    <row r="212" spans="1:7" ht="71.400000000000006" x14ac:dyDescent="0.3">
      <c r="A212" s="104" t="s">
        <v>11083</v>
      </c>
      <c r="B212" s="104" t="s">
        <v>6181</v>
      </c>
      <c r="C212" s="104" t="s">
        <v>1325</v>
      </c>
      <c r="D212" s="104" t="s">
        <v>1326</v>
      </c>
      <c r="E212" s="105">
        <v>4000000</v>
      </c>
      <c r="F212" s="106"/>
      <c r="G212" s="104" t="s">
        <v>11084</v>
      </c>
    </row>
    <row r="213" spans="1:7" ht="30.6" x14ac:dyDescent="0.3">
      <c r="A213" s="104" t="s">
        <v>11085</v>
      </c>
      <c r="B213" s="104" t="s">
        <v>2017</v>
      </c>
      <c r="C213" s="104" t="s">
        <v>16</v>
      </c>
      <c r="D213" s="104" t="s">
        <v>11086</v>
      </c>
      <c r="E213" s="105">
        <v>2000000</v>
      </c>
      <c r="F213" s="106"/>
      <c r="G213" s="104" t="s">
        <v>11087</v>
      </c>
    </row>
    <row r="214" spans="1:7" ht="71.400000000000006" x14ac:dyDescent="0.3">
      <c r="A214" s="104" t="s">
        <v>11088</v>
      </c>
      <c r="B214" s="104" t="s">
        <v>11089</v>
      </c>
      <c r="C214" s="104" t="s">
        <v>697</v>
      </c>
      <c r="D214" s="104" t="s">
        <v>703</v>
      </c>
      <c r="E214" s="105">
        <v>1367796</v>
      </c>
      <c r="F214" s="106"/>
      <c r="G214" s="104" t="s">
        <v>11090</v>
      </c>
    </row>
    <row r="215" spans="1:7" ht="81.599999999999994" x14ac:dyDescent="0.3">
      <c r="A215" s="104" t="s">
        <v>11091</v>
      </c>
      <c r="B215" s="104" t="s">
        <v>472</v>
      </c>
      <c r="C215" s="104" t="s">
        <v>459</v>
      </c>
      <c r="D215" s="104" t="s">
        <v>472</v>
      </c>
      <c r="E215" s="105">
        <v>1483600</v>
      </c>
      <c r="F215" s="106"/>
      <c r="G215" s="104" t="s">
        <v>11092</v>
      </c>
    </row>
    <row r="216" spans="1:7" ht="81.599999999999994" x14ac:dyDescent="0.3">
      <c r="A216" s="104" t="s">
        <v>11093</v>
      </c>
      <c r="B216" s="104" t="s">
        <v>11094</v>
      </c>
      <c r="C216" s="104" t="s">
        <v>1325</v>
      </c>
      <c r="D216" s="104" t="s">
        <v>1326</v>
      </c>
      <c r="E216" s="105">
        <v>7500000</v>
      </c>
      <c r="F216" s="106"/>
      <c r="G216" s="104" t="s">
        <v>11095</v>
      </c>
    </row>
    <row r="217" spans="1:7" ht="40.799999999999997" x14ac:dyDescent="0.3">
      <c r="A217" s="104" t="s">
        <v>11096</v>
      </c>
      <c r="B217" s="104" t="s">
        <v>11097</v>
      </c>
      <c r="C217" s="104" t="s">
        <v>365</v>
      </c>
      <c r="D217" s="104" t="s">
        <v>2193</v>
      </c>
      <c r="E217" s="105">
        <v>4015899</v>
      </c>
      <c r="F217" s="106"/>
      <c r="G217" s="104" t="s">
        <v>11098</v>
      </c>
    </row>
    <row r="218" spans="1:7" ht="102" x14ac:dyDescent="0.3">
      <c r="A218" s="104" t="s">
        <v>11099</v>
      </c>
      <c r="B218" s="104" t="s">
        <v>11100</v>
      </c>
      <c r="C218" s="104" t="s">
        <v>991</v>
      </c>
      <c r="D218" s="104" t="s">
        <v>5877</v>
      </c>
      <c r="E218" s="105">
        <v>3500000</v>
      </c>
      <c r="F218" s="106"/>
      <c r="G218" s="104" t="s">
        <v>11101</v>
      </c>
    </row>
    <row r="219" spans="1:7" ht="102" x14ac:dyDescent="0.3">
      <c r="A219" s="104" t="s">
        <v>11102</v>
      </c>
      <c r="B219" s="104" t="s">
        <v>11103</v>
      </c>
      <c r="C219" s="104" t="s">
        <v>748</v>
      </c>
      <c r="D219" s="104" t="s">
        <v>767</v>
      </c>
      <c r="E219" s="105">
        <v>10500000</v>
      </c>
      <c r="F219" s="106"/>
      <c r="G219" s="104" t="s">
        <v>11104</v>
      </c>
    </row>
    <row r="220" spans="1:7" ht="51" x14ac:dyDescent="0.3">
      <c r="A220" s="104" t="s">
        <v>11105</v>
      </c>
      <c r="B220" s="104" t="s">
        <v>3709</v>
      </c>
      <c r="C220" s="104" t="s">
        <v>365</v>
      </c>
      <c r="D220" s="104" t="s">
        <v>3709</v>
      </c>
      <c r="E220" s="105">
        <v>2000000</v>
      </c>
      <c r="F220" s="106"/>
      <c r="G220" s="104" t="s">
        <v>11106</v>
      </c>
    </row>
    <row r="221" spans="1:7" ht="71.400000000000006" x14ac:dyDescent="0.3">
      <c r="A221" s="104" t="s">
        <v>11107</v>
      </c>
      <c r="B221" s="104" t="s">
        <v>10209</v>
      </c>
      <c r="C221" s="104" t="s">
        <v>1373</v>
      </c>
      <c r="D221" s="104" t="s">
        <v>1374</v>
      </c>
      <c r="E221" s="105">
        <v>2500000</v>
      </c>
      <c r="F221" s="106"/>
      <c r="G221" s="104" t="s">
        <v>11108</v>
      </c>
    </row>
    <row r="222" spans="1:7" ht="71.400000000000006" x14ac:dyDescent="0.3">
      <c r="A222" s="104" t="s">
        <v>11109</v>
      </c>
      <c r="B222" s="104" t="s">
        <v>8440</v>
      </c>
      <c r="C222" s="104" t="s">
        <v>1373</v>
      </c>
      <c r="D222" s="104" t="s">
        <v>1374</v>
      </c>
      <c r="E222" s="105">
        <v>3000000</v>
      </c>
      <c r="F222" s="105"/>
      <c r="G222" s="104" t="s">
        <v>11110</v>
      </c>
    </row>
    <row r="223" spans="1:7" ht="51" x14ac:dyDescent="0.3">
      <c r="A223" s="104" t="s">
        <v>11111</v>
      </c>
      <c r="B223" s="104" t="s">
        <v>11112</v>
      </c>
      <c r="C223" s="104" t="s">
        <v>1086</v>
      </c>
      <c r="D223" s="104" t="s">
        <v>1087</v>
      </c>
      <c r="E223" s="105">
        <v>1563555</v>
      </c>
      <c r="F223" s="106"/>
      <c r="G223" s="104" t="s">
        <v>11113</v>
      </c>
    </row>
    <row r="224" spans="1:7" ht="91.8" x14ac:dyDescent="0.3">
      <c r="A224" s="104" t="s">
        <v>11114</v>
      </c>
      <c r="B224" s="104" t="s">
        <v>9264</v>
      </c>
      <c r="C224" s="104" t="s">
        <v>1086</v>
      </c>
      <c r="D224" s="104" t="s">
        <v>1117</v>
      </c>
      <c r="E224" s="105">
        <v>3000000</v>
      </c>
      <c r="F224" s="106"/>
      <c r="G224" s="104" t="s">
        <v>11115</v>
      </c>
    </row>
    <row r="225" spans="1:7" ht="91.8" x14ac:dyDescent="0.3">
      <c r="A225" s="104" t="s">
        <v>11116</v>
      </c>
      <c r="B225" s="104" t="s">
        <v>10142</v>
      </c>
      <c r="C225" s="104" t="s">
        <v>2878</v>
      </c>
      <c r="D225" s="104" t="s">
        <v>8230</v>
      </c>
      <c r="E225" s="105">
        <v>2645500</v>
      </c>
      <c r="F225" s="106"/>
      <c r="G225" s="104" t="s">
        <v>11117</v>
      </c>
    </row>
    <row r="226" spans="1:7" ht="51" x14ac:dyDescent="0.3">
      <c r="A226" s="104" t="s">
        <v>11118</v>
      </c>
      <c r="B226" s="104" t="s">
        <v>9045</v>
      </c>
      <c r="C226" s="104" t="s">
        <v>748</v>
      </c>
      <c r="D226" s="104" t="s">
        <v>9046</v>
      </c>
      <c r="E226" s="105">
        <v>10000000</v>
      </c>
      <c r="F226" s="106"/>
      <c r="G226" s="104" t="s">
        <v>11119</v>
      </c>
    </row>
    <row r="227" spans="1:7" ht="30.6" x14ac:dyDescent="0.3">
      <c r="A227" s="104" t="s">
        <v>11120</v>
      </c>
      <c r="B227" s="104" t="s">
        <v>9713</v>
      </c>
      <c r="C227" s="104" t="s">
        <v>1086</v>
      </c>
      <c r="D227" s="104" t="s">
        <v>5982</v>
      </c>
      <c r="E227" s="105">
        <v>3000000</v>
      </c>
      <c r="F227" s="106"/>
      <c r="G227" s="104" t="s">
        <v>11121</v>
      </c>
    </row>
    <row r="228" spans="1:7" ht="102" x14ac:dyDescent="0.3">
      <c r="A228" s="104" t="s">
        <v>11122</v>
      </c>
      <c r="B228" s="104" t="s">
        <v>11123</v>
      </c>
      <c r="C228" s="104" t="s">
        <v>16</v>
      </c>
      <c r="D228" s="104" t="s">
        <v>17</v>
      </c>
      <c r="E228" s="105">
        <v>5000000</v>
      </c>
      <c r="F228" s="106"/>
      <c r="G228" s="104" t="s">
        <v>11124</v>
      </c>
    </row>
    <row r="229" spans="1:7" ht="30.6" x14ac:dyDescent="0.3">
      <c r="A229" s="104" t="s">
        <v>11125</v>
      </c>
      <c r="B229" s="104" t="s">
        <v>2275</v>
      </c>
      <c r="C229" s="104" t="s">
        <v>410</v>
      </c>
      <c r="D229" s="104" t="s">
        <v>2275</v>
      </c>
      <c r="E229" s="105">
        <v>5000000</v>
      </c>
      <c r="F229" s="106"/>
      <c r="G229" s="104" t="s">
        <v>11126</v>
      </c>
    </row>
    <row r="230" spans="1:7" ht="71.400000000000006" x14ac:dyDescent="0.3">
      <c r="A230" s="104" t="s">
        <v>11127</v>
      </c>
      <c r="B230" s="104" t="s">
        <v>2723</v>
      </c>
      <c r="C230" s="104" t="s">
        <v>1075</v>
      </c>
      <c r="D230" s="104" t="s">
        <v>2724</v>
      </c>
      <c r="E230" s="105">
        <v>2225000</v>
      </c>
      <c r="F230" s="106"/>
      <c r="G230" s="104" t="s">
        <v>11128</v>
      </c>
    </row>
    <row r="231" spans="1:7" ht="51" x14ac:dyDescent="0.3">
      <c r="A231" s="104" t="s">
        <v>11129</v>
      </c>
      <c r="B231" s="104" t="s">
        <v>11130</v>
      </c>
      <c r="C231" s="104" t="s">
        <v>16</v>
      </c>
      <c r="D231" s="104" t="s">
        <v>11131</v>
      </c>
      <c r="E231" s="105">
        <v>6000000</v>
      </c>
      <c r="F231" s="106"/>
      <c r="G231" s="104" t="s">
        <v>11132</v>
      </c>
    </row>
    <row r="232" spans="1:7" ht="61.2" x14ac:dyDescent="0.3">
      <c r="A232" s="104" t="s">
        <v>11133</v>
      </c>
      <c r="B232" s="104" t="s">
        <v>7212</v>
      </c>
      <c r="C232" s="104" t="s">
        <v>410</v>
      </c>
      <c r="D232" s="104" t="s">
        <v>7248</v>
      </c>
      <c r="E232" s="105">
        <v>5000000</v>
      </c>
      <c r="F232" s="106"/>
      <c r="G232" s="104" t="s">
        <v>11134</v>
      </c>
    </row>
    <row r="233" spans="1:7" ht="71.400000000000006" x14ac:dyDescent="0.3">
      <c r="A233" s="104" t="s">
        <v>11135</v>
      </c>
      <c r="B233" s="104" t="s">
        <v>11136</v>
      </c>
      <c r="C233" s="104" t="s">
        <v>2382</v>
      </c>
      <c r="D233" s="104" t="s">
        <v>2389</v>
      </c>
      <c r="E233" s="105">
        <v>4839778</v>
      </c>
      <c r="F233" s="106"/>
      <c r="G233" s="104" t="s">
        <v>11137</v>
      </c>
    </row>
    <row r="234" spans="1:7" ht="81.599999999999994" x14ac:dyDescent="0.3">
      <c r="A234" s="104" t="s">
        <v>11138</v>
      </c>
      <c r="B234" s="104" t="s">
        <v>9827</v>
      </c>
      <c r="C234" s="104" t="s">
        <v>1325</v>
      </c>
      <c r="D234" s="104" t="s">
        <v>9828</v>
      </c>
      <c r="E234" s="105">
        <v>9500000</v>
      </c>
      <c r="F234" s="106"/>
      <c r="G234" s="104" t="s">
        <v>11139</v>
      </c>
    </row>
    <row r="235" spans="1:7" ht="61.2" x14ac:dyDescent="0.3">
      <c r="A235" s="104" t="s">
        <v>11140</v>
      </c>
      <c r="B235" s="104" t="s">
        <v>11141</v>
      </c>
      <c r="C235" s="104" t="s">
        <v>927</v>
      </c>
      <c r="D235" s="104" t="s">
        <v>2618</v>
      </c>
      <c r="E235" s="105">
        <v>3000000</v>
      </c>
      <c r="F235" s="106"/>
      <c r="G235" s="104" t="s">
        <v>11142</v>
      </c>
    </row>
    <row r="236" spans="1:7" ht="61.2" x14ac:dyDescent="0.3">
      <c r="A236" s="104" t="s">
        <v>11143</v>
      </c>
      <c r="B236" s="104" t="s">
        <v>11144</v>
      </c>
      <c r="C236" s="104" t="s">
        <v>1248</v>
      </c>
      <c r="D236" s="104" t="s">
        <v>11144</v>
      </c>
      <c r="E236" s="105">
        <v>2252293</v>
      </c>
      <c r="F236" s="106"/>
      <c r="G236" s="104" t="s">
        <v>11145</v>
      </c>
    </row>
    <row r="237" spans="1:7" ht="81.599999999999994" x14ac:dyDescent="0.3">
      <c r="A237" s="104" t="s">
        <v>11146</v>
      </c>
      <c r="B237" s="104" t="s">
        <v>11147</v>
      </c>
      <c r="C237" s="104" t="s">
        <v>549</v>
      </c>
      <c r="D237" s="104" t="s">
        <v>2343</v>
      </c>
      <c r="E237" s="105">
        <v>7000000</v>
      </c>
      <c r="F237" s="106"/>
      <c r="G237" s="104" t="s">
        <v>11148</v>
      </c>
    </row>
    <row r="238" spans="1:7" ht="102" x14ac:dyDescent="0.3">
      <c r="A238" s="104" t="s">
        <v>11149</v>
      </c>
      <c r="B238" s="104" t="s">
        <v>7668</v>
      </c>
      <c r="C238" s="104" t="s">
        <v>905</v>
      </c>
      <c r="D238" s="104" t="s">
        <v>7669</v>
      </c>
      <c r="E238" s="105">
        <v>250000</v>
      </c>
      <c r="F238" s="105"/>
      <c r="G238" s="104" t="s">
        <v>11150</v>
      </c>
    </row>
    <row r="239" spans="1:7" ht="102" x14ac:dyDescent="0.3">
      <c r="A239" s="104" t="s">
        <v>11151</v>
      </c>
      <c r="B239" s="104" t="s">
        <v>120</v>
      </c>
      <c r="C239" s="104" t="s">
        <v>16</v>
      </c>
      <c r="D239" s="104" t="s">
        <v>17</v>
      </c>
      <c r="E239" s="105">
        <v>6000000</v>
      </c>
      <c r="F239" s="106"/>
      <c r="G239" s="104" t="s">
        <v>11152</v>
      </c>
    </row>
    <row r="240" spans="1:7" ht="40.799999999999997" x14ac:dyDescent="0.3">
      <c r="A240" s="104" t="s">
        <v>11153</v>
      </c>
      <c r="B240" s="104" t="s">
        <v>1935</v>
      </c>
      <c r="C240" s="104" t="s">
        <v>1930</v>
      </c>
      <c r="D240" s="104" t="s">
        <v>1931</v>
      </c>
      <c r="E240" s="105">
        <v>4000000</v>
      </c>
      <c r="F240" s="106"/>
      <c r="G240" s="104" t="s">
        <v>11154</v>
      </c>
    </row>
    <row r="241" spans="1:7" ht="71.400000000000006" x14ac:dyDescent="0.3">
      <c r="A241" s="104" t="s">
        <v>11155</v>
      </c>
      <c r="B241" s="104" t="s">
        <v>11156</v>
      </c>
      <c r="C241" s="104" t="s">
        <v>410</v>
      </c>
      <c r="D241" s="104" t="s">
        <v>420</v>
      </c>
      <c r="E241" s="105">
        <v>1500000</v>
      </c>
      <c r="F241" s="106"/>
      <c r="G241" s="104" t="s">
        <v>11157</v>
      </c>
    </row>
    <row r="242" spans="1:7" ht="71.400000000000006" x14ac:dyDescent="0.3">
      <c r="A242" s="104" t="s">
        <v>11158</v>
      </c>
      <c r="B242" s="104" t="s">
        <v>11159</v>
      </c>
      <c r="C242" s="104" t="s">
        <v>410</v>
      </c>
      <c r="D242" s="104" t="s">
        <v>11160</v>
      </c>
      <c r="E242" s="105">
        <v>5000000</v>
      </c>
      <c r="F242" s="106"/>
      <c r="G242" s="104" t="s">
        <v>11161</v>
      </c>
    </row>
    <row r="243" spans="1:7" ht="40.799999999999997" x14ac:dyDescent="0.3">
      <c r="A243" s="104" t="s">
        <v>11162</v>
      </c>
      <c r="B243" s="104" t="s">
        <v>11163</v>
      </c>
      <c r="C243" s="104" t="s">
        <v>1373</v>
      </c>
      <c r="D243" s="104" t="s">
        <v>1374</v>
      </c>
      <c r="E243" s="105">
        <v>7000000</v>
      </c>
      <c r="F243" s="106"/>
      <c r="G243" s="104" t="s">
        <v>11164</v>
      </c>
    </row>
    <row r="244" spans="1:7" ht="61.2" x14ac:dyDescent="0.3">
      <c r="A244" s="104" t="s">
        <v>11165</v>
      </c>
      <c r="B244" s="104" t="s">
        <v>9211</v>
      </c>
      <c r="C244" s="104" t="s">
        <v>927</v>
      </c>
      <c r="D244" s="104" t="s">
        <v>2618</v>
      </c>
      <c r="E244" s="105">
        <v>3000000</v>
      </c>
      <c r="F244" s="106"/>
      <c r="G244" s="104" t="s">
        <v>11166</v>
      </c>
    </row>
    <row r="245" spans="1:7" ht="81.599999999999994" x14ac:dyDescent="0.3">
      <c r="A245" s="104" t="s">
        <v>11167</v>
      </c>
      <c r="B245" s="104" t="s">
        <v>11168</v>
      </c>
      <c r="C245" s="104" t="s">
        <v>410</v>
      </c>
      <c r="D245" s="104" t="s">
        <v>7221</v>
      </c>
      <c r="E245" s="105">
        <v>1250000</v>
      </c>
      <c r="F245" s="106"/>
      <c r="G245" s="104" t="s">
        <v>11169</v>
      </c>
    </row>
    <row r="246" spans="1:7" ht="30.6" x14ac:dyDescent="0.3">
      <c r="A246" s="104" t="s">
        <v>11170</v>
      </c>
      <c r="B246" s="104" t="s">
        <v>9104</v>
      </c>
      <c r="C246" s="104" t="s">
        <v>636</v>
      </c>
      <c r="D246" s="104" t="s">
        <v>7387</v>
      </c>
      <c r="E246" s="105">
        <v>1000000</v>
      </c>
      <c r="F246" s="106"/>
      <c r="G246" s="104" t="s">
        <v>11171</v>
      </c>
    </row>
    <row r="247" spans="1:7" ht="40.799999999999997" x14ac:dyDescent="0.3">
      <c r="A247" s="104" t="s">
        <v>11172</v>
      </c>
      <c r="B247" s="104" t="s">
        <v>7975</v>
      </c>
      <c r="C247" s="104" t="s">
        <v>1086</v>
      </c>
      <c r="D247" s="104" t="s">
        <v>5982</v>
      </c>
      <c r="E247" s="105">
        <v>5000000</v>
      </c>
      <c r="F247" s="106"/>
      <c r="G247" s="104" t="s">
        <v>11173</v>
      </c>
    </row>
    <row r="248" spans="1:7" ht="61.2" x14ac:dyDescent="0.3">
      <c r="A248" s="104" t="s">
        <v>11174</v>
      </c>
      <c r="B248" s="104" t="s">
        <v>88</v>
      </c>
      <c r="C248" s="104" t="s">
        <v>16</v>
      </c>
      <c r="D248" s="104" t="s">
        <v>17</v>
      </c>
      <c r="E248" s="105">
        <v>3000000</v>
      </c>
      <c r="F248" s="106"/>
      <c r="G248" s="104" t="s">
        <v>11175</v>
      </c>
    </row>
    <row r="249" spans="1:7" ht="51" x14ac:dyDescent="0.3">
      <c r="A249" s="104" t="s">
        <v>11176</v>
      </c>
      <c r="B249" s="104" t="s">
        <v>11177</v>
      </c>
      <c r="C249" s="104" t="s">
        <v>899</v>
      </c>
      <c r="D249" s="104" t="s">
        <v>5752</v>
      </c>
      <c r="E249" s="105">
        <v>1500000</v>
      </c>
      <c r="F249" s="106"/>
      <c r="G249" s="104" t="s">
        <v>11178</v>
      </c>
    </row>
    <row r="250" spans="1:7" ht="102" x14ac:dyDescent="0.3">
      <c r="A250" s="104" t="s">
        <v>11179</v>
      </c>
      <c r="B250" s="104" t="s">
        <v>11180</v>
      </c>
      <c r="C250" s="104" t="s">
        <v>1882</v>
      </c>
      <c r="D250" s="104" t="s">
        <v>6639</v>
      </c>
      <c r="E250" s="105">
        <v>5000000</v>
      </c>
      <c r="F250" s="106"/>
      <c r="G250" s="104" t="s">
        <v>11181</v>
      </c>
    </row>
    <row r="251" spans="1:7" ht="81.599999999999994" x14ac:dyDescent="0.3">
      <c r="A251" s="104" t="s">
        <v>11182</v>
      </c>
      <c r="B251" s="104" t="s">
        <v>11183</v>
      </c>
      <c r="C251" s="104" t="s">
        <v>672</v>
      </c>
      <c r="D251" s="104" t="s">
        <v>7450</v>
      </c>
      <c r="E251" s="105">
        <v>1000000</v>
      </c>
      <c r="F251" s="106"/>
      <c r="G251" s="104" t="s">
        <v>11184</v>
      </c>
    </row>
    <row r="252" spans="1:7" ht="40.799999999999997" x14ac:dyDescent="0.3">
      <c r="A252" s="104" t="s">
        <v>11185</v>
      </c>
      <c r="B252" s="104" t="s">
        <v>11186</v>
      </c>
      <c r="C252" s="104" t="s">
        <v>549</v>
      </c>
      <c r="D252" s="104" t="s">
        <v>11187</v>
      </c>
      <c r="E252" s="105">
        <v>2250000</v>
      </c>
      <c r="F252" s="106"/>
      <c r="G252" s="104" t="s">
        <v>11188</v>
      </c>
    </row>
    <row r="253" spans="1:7" ht="51" x14ac:dyDescent="0.3">
      <c r="A253" s="104" t="s">
        <v>11189</v>
      </c>
      <c r="B253" s="104" t="s">
        <v>588</v>
      </c>
      <c r="C253" s="104" t="s">
        <v>549</v>
      </c>
      <c r="D253" s="104" t="s">
        <v>588</v>
      </c>
      <c r="E253" s="105">
        <v>2500000</v>
      </c>
      <c r="F253" s="106"/>
      <c r="G253" s="104" t="s">
        <v>11190</v>
      </c>
    </row>
    <row r="254" spans="1:7" ht="40.799999999999997" x14ac:dyDescent="0.3">
      <c r="A254" s="104" t="s">
        <v>11191</v>
      </c>
      <c r="B254" s="104" t="s">
        <v>5617</v>
      </c>
      <c r="C254" s="104" t="s">
        <v>748</v>
      </c>
      <c r="D254" s="104" t="s">
        <v>749</v>
      </c>
      <c r="E254" s="105">
        <v>662153</v>
      </c>
      <c r="F254" s="106"/>
      <c r="G254" s="104" t="s">
        <v>11192</v>
      </c>
    </row>
    <row r="255" spans="1:7" ht="81.599999999999994" x14ac:dyDescent="0.3">
      <c r="A255" s="104" t="s">
        <v>11193</v>
      </c>
      <c r="B255" s="104" t="s">
        <v>11194</v>
      </c>
      <c r="C255" s="104" t="s">
        <v>1325</v>
      </c>
      <c r="D255" s="104" t="s">
        <v>1326</v>
      </c>
      <c r="E255" s="105">
        <v>2000000</v>
      </c>
      <c r="F255" s="106"/>
      <c r="G255" s="104" t="s">
        <v>11195</v>
      </c>
    </row>
    <row r="256" spans="1:7" ht="30.6" x14ac:dyDescent="0.3">
      <c r="A256" s="104" t="s">
        <v>11196</v>
      </c>
      <c r="B256" s="104" t="s">
        <v>10449</v>
      </c>
      <c r="C256" s="104" t="s">
        <v>1157</v>
      </c>
      <c r="D256" s="104" t="s">
        <v>6004</v>
      </c>
      <c r="E256" s="105">
        <v>3000000</v>
      </c>
      <c r="F256" s="106"/>
      <c r="G256" s="104" t="s">
        <v>11197</v>
      </c>
    </row>
    <row r="257" spans="1:7" ht="51" x14ac:dyDescent="0.3">
      <c r="A257" s="104" t="s">
        <v>11198</v>
      </c>
      <c r="B257" s="104" t="s">
        <v>11199</v>
      </c>
      <c r="C257" s="104" t="s">
        <v>991</v>
      </c>
      <c r="D257" s="104" t="s">
        <v>1016</v>
      </c>
      <c r="E257" s="105">
        <v>3400000</v>
      </c>
      <c r="F257" s="106"/>
      <c r="G257" s="104" t="s">
        <v>11200</v>
      </c>
    </row>
    <row r="258" spans="1:7" ht="71.400000000000006" x14ac:dyDescent="0.3">
      <c r="A258" s="104" t="s">
        <v>11201</v>
      </c>
      <c r="B258" s="104" t="s">
        <v>11202</v>
      </c>
      <c r="C258" s="104" t="s">
        <v>16</v>
      </c>
      <c r="D258" s="104" t="s">
        <v>17</v>
      </c>
      <c r="E258" s="105">
        <v>1900000</v>
      </c>
      <c r="F258" s="106"/>
      <c r="G258" s="104" t="s">
        <v>11203</v>
      </c>
    </row>
    <row r="259" spans="1:7" ht="81.599999999999994" x14ac:dyDescent="0.3">
      <c r="A259" s="104" t="s">
        <v>11204</v>
      </c>
      <c r="B259" s="104" t="s">
        <v>11205</v>
      </c>
      <c r="C259" s="104" t="s">
        <v>16</v>
      </c>
      <c r="D259" s="104" t="s">
        <v>17</v>
      </c>
      <c r="E259" s="105">
        <v>1000000</v>
      </c>
      <c r="F259" s="106"/>
      <c r="G259" s="104" t="s">
        <v>11206</v>
      </c>
    </row>
    <row r="260" spans="1:7" ht="30.6" x14ac:dyDescent="0.3">
      <c r="A260" s="104" t="s">
        <v>11207</v>
      </c>
      <c r="B260" s="104" t="s">
        <v>11208</v>
      </c>
      <c r="C260" s="104" t="s">
        <v>927</v>
      </c>
      <c r="D260" s="104" t="s">
        <v>2661</v>
      </c>
      <c r="E260" s="105">
        <v>4000000</v>
      </c>
      <c r="F260" s="105"/>
      <c r="G260" s="104" t="s">
        <v>11209</v>
      </c>
    </row>
    <row r="261" spans="1:7" ht="102" x14ac:dyDescent="0.3">
      <c r="A261" s="104" t="s">
        <v>11210</v>
      </c>
      <c r="B261" s="104" t="s">
        <v>10221</v>
      </c>
      <c r="C261" s="104" t="s">
        <v>348</v>
      </c>
      <c r="D261" s="104" t="s">
        <v>10222</v>
      </c>
      <c r="E261" s="105">
        <v>675000</v>
      </c>
      <c r="F261" s="106"/>
      <c r="G261" s="104" t="s">
        <v>11211</v>
      </c>
    </row>
    <row r="262" spans="1:7" ht="40.799999999999997" x14ac:dyDescent="0.3">
      <c r="A262" s="104" t="s">
        <v>11212</v>
      </c>
      <c r="B262" s="104" t="s">
        <v>8139</v>
      </c>
      <c r="C262" s="104" t="s">
        <v>1248</v>
      </c>
      <c r="D262" s="104" t="s">
        <v>2845</v>
      </c>
      <c r="E262" s="105">
        <v>10000000</v>
      </c>
      <c r="F262" s="106"/>
      <c r="G262" s="104" t="s">
        <v>11213</v>
      </c>
    </row>
    <row r="263" spans="1:7" ht="71.400000000000006" x14ac:dyDescent="0.3">
      <c r="A263" s="104" t="s">
        <v>11214</v>
      </c>
      <c r="B263" s="104" t="s">
        <v>9435</v>
      </c>
      <c r="C263" s="104" t="s">
        <v>748</v>
      </c>
      <c r="D263" s="104" t="s">
        <v>2275</v>
      </c>
      <c r="E263" s="105">
        <v>4500000</v>
      </c>
      <c r="F263" s="106"/>
      <c r="G263" s="104" t="s">
        <v>11215</v>
      </c>
    </row>
    <row r="264" spans="1:7" ht="61.2" x14ac:dyDescent="0.3">
      <c r="A264" s="104" t="s">
        <v>11216</v>
      </c>
      <c r="B264" s="104" t="s">
        <v>237</v>
      </c>
      <c r="C264" s="104" t="s">
        <v>16</v>
      </c>
      <c r="D264" s="104" t="s">
        <v>17</v>
      </c>
      <c r="E264" s="105">
        <v>1500000</v>
      </c>
      <c r="F264" s="106"/>
      <c r="G264" s="104" t="s">
        <v>11217</v>
      </c>
    </row>
    <row r="265" spans="1:7" ht="51" x14ac:dyDescent="0.3">
      <c r="A265" s="104" t="s">
        <v>11218</v>
      </c>
      <c r="B265" s="104" t="s">
        <v>11219</v>
      </c>
      <c r="C265" s="104" t="s">
        <v>1373</v>
      </c>
      <c r="D265" s="104" t="s">
        <v>1374</v>
      </c>
      <c r="E265" s="105">
        <v>3000000</v>
      </c>
      <c r="F265" s="106"/>
      <c r="G265" s="104" t="s">
        <v>11220</v>
      </c>
    </row>
    <row r="266" spans="1:7" ht="51" x14ac:dyDescent="0.3">
      <c r="A266" s="104" t="s">
        <v>11221</v>
      </c>
      <c r="B266" s="104" t="s">
        <v>11222</v>
      </c>
      <c r="C266" s="104" t="s">
        <v>16</v>
      </c>
      <c r="D266" s="104" t="s">
        <v>17</v>
      </c>
      <c r="E266" s="105">
        <v>1083687</v>
      </c>
      <c r="F266" s="105"/>
      <c r="G266" s="104" t="s">
        <v>11223</v>
      </c>
    </row>
    <row r="267" spans="1:7" ht="61.2" x14ac:dyDescent="0.3">
      <c r="A267" s="104" t="s">
        <v>11224</v>
      </c>
      <c r="B267" s="104" t="s">
        <v>9786</v>
      </c>
      <c r="C267" s="104" t="s">
        <v>1086</v>
      </c>
      <c r="D267" s="104" t="s">
        <v>1087</v>
      </c>
      <c r="E267" s="105">
        <v>3000000</v>
      </c>
      <c r="F267" s="106"/>
      <c r="G267" s="104" t="s">
        <v>11225</v>
      </c>
    </row>
    <row r="268" spans="1:7" ht="40.799999999999997" x14ac:dyDescent="0.3">
      <c r="A268" s="104" t="s">
        <v>11226</v>
      </c>
      <c r="B268" s="104" t="s">
        <v>11227</v>
      </c>
      <c r="C268" s="104" t="s">
        <v>697</v>
      </c>
      <c r="D268" s="104" t="s">
        <v>698</v>
      </c>
      <c r="E268" s="105">
        <v>10000000</v>
      </c>
      <c r="F268" s="106"/>
      <c r="G268" s="104" t="s">
        <v>11228</v>
      </c>
    </row>
    <row r="269" spans="1:7" ht="91.8" x14ac:dyDescent="0.3">
      <c r="A269" s="104" t="s">
        <v>11229</v>
      </c>
      <c r="B269" s="104" t="s">
        <v>11230</v>
      </c>
      <c r="C269" s="104" t="s">
        <v>1882</v>
      </c>
      <c r="D269" s="104" t="s">
        <v>1883</v>
      </c>
      <c r="E269" s="105">
        <v>3000000</v>
      </c>
      <c r="F269" s="106"/>
      <c r="G269" s="104" t="s">
        <v>11231</v>
      </c>
    </row>
    <row r="270" spans="1:7" ht="30.6" x14ac:dyDescent="0.3">
      <c r="A270" s="104" t="s">
        <v>11232</v>
      </c>
      <c r="B270" s="104" t="s">
        <v>1002</v>
      </c>
      <c r="C270" s="104" t="s">
        <v>991</v>
      </c>
      <c r="D270" s="104" t="s">
        <v>1002</v>
      </c>
      <c r="E270" s="105">
        <v>2000000</v>
      </c>
      <c r="F270" s="106"/>
      <c r="G270" s="104" t="s">
        <v>11233</v>
      </c>
    </row>
    <row r="271" spans="1:7" ht="51" x14ac:dyDescent="0.3">
      <c r="A271" s="104" t="s">
        <v>11234</v>
      </c>
      <c r="B271" s="104" t="s">
        <v>4608</v>
      </c>
      <c r="C271" s="104" t="s">
        <v>1373</v>
      </c>
      <c r="D271" s="104" t="s">
        <v>1374</v>
      </c>
      <c r="E271" s="105">
        <v>500000</v>
      </c>
      <c r="F271" s="106"/>
      <c r="G271" s="104" t="s">
        <v>11235</v>
      </c>
    </row>
    <row r="272" spans="1:7" ht="91.8" x14ac:dyDescent="0.3">
      <c r="A272" s="104" t="s">
        <v>11236</v>
      </c>
      <c r="B272" s="104" t="s">
        <v>11237</v>
      </c>
      <c r="C272" s="104" t="s">
        <v>16</v>
      </c>
      <c r="D272" s="104" t="s">
        <v>17</v>
      </c>
      <c r="E272" s="105">
        <v>500000</v>
      </c>
      <c r="F272" s="106"/>
      <c r="G272" s="104" t="s">
        <v>11238</v>
      </c>
    </row>
    <row r="273" spans="1:7" ht="81.599999999999994" x14ac:dyDescent="0.3">
      <c r="A273" s="104" t="s">
        <v>11239</v>
      </c>
      <c r="B273" s="104" t="s">
        <v>11240</v>
      </c>
      <c r="C273" s="104" t="s">
        <v>365</v>
      </c>
      <c r="D273" s="104" t="s">
        <v>5370</v>
      </c>
      <c r="E273" s="105">
        <v>4500000</v>
      </c>
      <c r="F273" s="106"/>
      <c r="G273" s="104" t="s">
        <v>11241</v>
      </c>
    </row>
    <row r="274" spans="1:7" ht="102" x14ac:dyDescent="0.3">
      <c r="A274" s="104" t="s">
        <v>11242</v>
      </c>
      <c r="B274" s="104" t="s">
        <v>11243</v>
      </c>
      <c r="C274" s="104" t="s">
        <v>549</v>
      </c>
      <c r="D274" s="104" t="s">
        <v>556</v>
      </c>
      <c r="E274" s="105">
        <v>5000000</v>
      </c>
      <c r="F274" s="106"/>
      <c r="G274" s="104" t="s">
        <v>11244</v>
      </c>
    </row>
    <row r="275" spans="1:7" ht="51" x14ac:dyDescent="0.3">
      <c r="A275" s="104" t="s">
        <v>11245</v>
      </c>
      <c r="B275" s="104" t="s">
        <v>11246</v>
      </c>
      <c r="C275" s="104" t="s">
        <v>991</v>
      </c>
      <c r="D275" s="104" t="s">
        <v>7874</v>
      </c>
      <c r="E275" s="105">
        <v>2000000</v>
      </c>
      <c r="F275" s="106"/>
      <c r="G275" s="104" t="s">
        <v>11247</v>
      </c>
    </row>
    <row r="276" spans="1:7" ht="91.8" x14ac:dyDescent="0.3">
      <c r="A276" s="104" t="s">
        <v>11248</v>
      </c>
      <c r="B276" s="104" t="s">
        <v>9674</v>
      </c>
      <c r="C276" s="104" t="s">
        <v>991</v>
      </c>
      <c r="D276" s="104" t="s">
        <v>992</v>
      </c>
      <c r="E276" s="105">
        <v>5000000</v>
      </c>
      <c r="F276" s="106"/>
      <c r="G276" s="104" t="s">
        <v>9675</v>
      </c>
    </row>
    <row r="277" spans="1:7" ht="102" x14ac:dyDescent="0.3">
      <c r="A277" s="104" t="s">
        <v>11249</v>
      </c>
      <c r="B277" s="104" t="s">
        <v>7226</v>
      </c>
      <c r="C277" s="104" t="s">
        <v>410</v>
      </c>
      <c r="D277" s="104" t="s">
        <v>429</v>
      </c>
      <c r="E277" s="105">
        <v>1000000</v>
      </c>
      <c r="F277" s="106"/>
      <c r="G277" s="104" t="s">
        <v>11250</v>
      </c>
    </row>
    <row r="278" spans="1:7" ht="91.8" x14ac:dyDescent="0.3">
      <c r="A278" s="104" t="s">
        <v>11251</v>
      </c>
      <c r="B278" s="104" t="s">
        <v>11252</v>
      </c>
      <c r="C278" s="104" t="s">
        <v>991</v>
      </c>
      <c r="D278" s="104" t="s">
        <v>992</v>
      </c>
      <c r="E278" s="105">
        <v>2921040</v>
      </c>
      <c r="F278" s="106"/>
      <c r="G278" s="104" t="s">
        <v>11253</v>
      </c>
    </row>
    <row r="279" spans="1:7" ht="61.2" x14ac:dyDescent="0.3">
      <c r="A279" s="104" t="s">
        <v>11254</v>
      </c>
      <c r="B279" s="104" t="s">
        <v>11255</v>
      </c>
      <c r="C279" s="104" t="s">
        <v>854</v>
      </c>
      <c r="D279" s="104" t="s">
        <v>2576</v>
      </c>
      <c r="E279" s="105">
        <v>15000000</v>
      </c>
      <c r="F279" s="106"/>
      <c r="G279" s="104" t="s">
        <v>11256</v>
      </c>
    </row>
    <row r="280" spans="1:7" ht="61.2" x14ac:dyDescent="0.3">
      <c r="A280" s="104" t="s">
        <v>11257</v>
      </c>
      <c r="B280" s="104" t="s">
        <v>749</v>
      </c>
      <c r="C280" s="104" t="s">
        <v>748</v>
      </c>
      <c r="D280" s="104" t="s">
        <v>749</v>
      </c>
      <c r="E280" s="105">
        <v>700000</v>
      </c>
      <c r="F280" s="106"/>
      <c r="G280" s="104" t="s">
        <v>11258</v>
      </c>
    </row>
    <row r="281" spans="1:7" ht="91.8" x14ac:dyDescent="0.3">
      <c r="A281" s="104" t="s">
        <v>11259</v>
      </c>
      <c r="B281" s="104" t="s">
        <v>11260</v>
      </c>
      <c r="C281" s="104" t="s">
        <v>16</v>
      </c>
      <c r="D281" s="104" t="s">
        <v>11261</v>
      </c>
      <c r="E281" s="105">
        <v>750000</v>
      </c>
      <c r="F281" s="106"/>
      <c r="G281" s="104" t="s">
        <v>11262</v>
      </c>
    </row>
    <row r="282" spans="1:7" ht="20.399999999999999" x14ac:dyDescent="0.3">
      <c r="A282" s="104" t="s">
        <v>11263</v>
      </c>
      <c r="B282" s="104" t="s">
        <v>11264</v>
      </c>
      <c r="C282" s="104" t="s">
        <v>1086</v>
      </c>
      <c r="D282" s="104" t="s">
        <v>1117</v>
      </c>
      <c r="E282" s="105">
        <v>5286500</v>
      </c>
      <c r="F282" s="106"/>
      <c r="G282" s="104" t="s">
        <v>11265</v>
      </c>
    </row>
    <row r="283" spans="1:7" ht="71.400000000000006" x14ac:dyDescent="0.3">
      <c r="A283" s="104" t="s">
        <v>11266</v>
      </c>
      <c r="B283" s="104" t="s">
        <v>8938</v>
      </c>
      <c r="C283" s="104" t="s">
        <v>1930</v>
      </c>
      <c r="D283" s="104" t="s">
        <v>1941</v>
      </c>
      <c r="E283" s="105">
        <v>4294826</v>
      </c>
      <c r="F283" s="106"/>
      <c r="G283" s="104" t="s">
        <v>11267</v>
      </c>
    </row>
    <row r="284" spans="1:7" ht="71.400000000000006" x14ac:dyDescent="0.3">
      <c r="A284" s="104" t="s">
        <v>11268</v>
      </c>
      <c r="B284" s="104" t="s">
        <v>5172</v>
      </c>
      <c r="C284" s="104" t="s">
        <v>16</v>
      </c>
      <c r="D284" s="104" t="s">
        <v>17</v>
      </c>
      <c r="E284" s="105">
        <v>1500000</v>
      </c>
      <c r="F284" s="106"/>
      <c r="G284" s="104" t="s">
        <v>11269</v>
      </c>
    </row>
    <row r="285" spans="1:7" ht="71.400000000000006" x14ac:dyDescent="0.3">
      <c r="A285" s="104" t="s">
        <v>11270</v>
      </c>
      <c r="B285" s="104" t="s">
        <v>9479</v>
      </c>
      <c r="C285" s="104" t="s">
        <v>1373</v>
      </c>
      <c r="D285" s="104" t="s">
        <v>1374</v>
      </c>
      <c r="E285" s="105">
        <v>1400000</v>
      </c>
      <c r="F285" s="106"/>
      <c r="G285" s="104" t="s">
        <v>11271</v>
      </c>
    </row>
    <row r="286" spans="1:7" ht="91.8" x14ac:dyDescent="0.3">
      <c r="A286" s="104" t="s">
        <v>11272</v>
      </c>
      <c r="B286" s="104" t="s">
        <v>9160</v>
      </c>
      <c r="C286" s="104" t="s">
        <v>1373</v>
      </c>
      <c r="D286" s="104" t="s">
        <v>1374</v>
      </c>
      <c r="E286" s="105">
        <v>1000000</v>
      </c>
      <c r="F286" s="106"/>
      <c r="G286" s="104" t="s">
        <v>11273</v>
      </c>
    </row>
    <row r="287" spans="1:7" ht="51" x14ac:dyDescent="0.3">
      <c r="A287" s="104" t="s">
        <v>11274</v>
      </c>
      <c r="B287" s="104" t="s">
        <v>11275</v>
      </c>
      <c r="C287" s="104" t="s">
        <v>1373</v>
      </c>
      <c r="D287" s="104" t="s">
        <v>1374</v>
      </c>
      <c r="E287" s="105">
        <v>2000000</v>
      </c>
      <c r="F287" s="106"/>
      <c r="G287" s="104" t="s">
        <v>11276</v>
      </c>
    </row>
    <row r="288" spans="1:7" ht="40.799999999999997" x14ac:dyDescent="0.3">
      <c r="A288" s="104" t="s">
        <v>11277</v>
      </c>
      <c r="B288" s="104" t="s">
        <v>10314</v>
      </c>
      <c r="C288" s="104" t="s">
        <v>1373</v>
      </c>
      <c r="D288" s="104" t="s">
        <v>1374</v>
      </c>
      <c r="E288" s="105">
        <v>1250000</v>
      </c>
      <c r="F288" s="106"/>
      <c r="G288" s="104" t="s">
        <v>11278</v>
      </c>
    </row>
    <row r="289" spans="1:7" ht="61.2" x14ac:dyDescent="0.3">
      <c r="A289" s="104" t="s">
        <v>11279</v>
      </c>
      <c r="B289" s="104" t="s">
        <v>11280</v>
      </c>
      <c r="C289" s="104" t="s">
        <v>697</v>
      </c>
      <c r="D289" s="104" t="s">
        <v>698</v>
      </c>
      <c r="E289" s="105">
        <v>500000</v>
      </c>
      <c r="F289" s="106"/>
      <c r="G289" s="104" t="s">
        <v>11281</v>
      </c>
    </row>
    <row r="290" spans="1:7" ht="61.2" x14ac:dyDescent="0.3">
      <c r="A290" s="104" t="s">
        <v>11282</v>
      </c>
      <c r="B290" s="104" t="s">
        <v>11283</v>
      </c>
      <c r="C290" s="104" t="s">
        <v>1373</v>
      </c>
      <c r="D290" s="104" t="s">
        <v>1374</v>
      </c>
      <c r="E290" s="105">
        <v>5000000</v>
      </c>
      <c r="F290" s="106"/>
      <c r="G290" s="104" t="s">
        <v>11284</v>
      </c>
    </row>
    <row r="291" spans="1:7" ht="71.400000000000006" x14ac:dyDescent="0.3">
      <c r="A291" s="104" t="s">
        <v>11285</v>
      </c>
      <c r="B291" s="104" t="s">
        <v>9507</v>
      </c>
      <c r="C291" s="104" t="s">
        <v>4871</v>
      </c>
      <c r="D291" s="104" t="s">
        <v>9508</v>
      </c>
      <c r="E291" s="105">
        <v>5000000</v>
      </c>
      <c r="F291" s="106"/>
      <c r="G291" s="104" t="s">
        <v>11286</v>
      </c>
    </row>
    <row r="292" spans="1:7" ht="81.599999999999994" x14ac:dyDescent="0.3">
      <c r="A292" s="104" t="s">
        <v>11287</v>
      </c>
      <c r="B292" s="104" t="s">
        <v>11288</v>
      </c>
      <c r="C292" s="104" t="s">
        <v>1373</v>
      </c>
      <c r="D292" s="104" t="s">
        <v>1374</v>
      </c>
      <c r="E292" s="105">
        <v>5000000</v>
      </c>
      <c r="F292" s="106"/>
      <c r="G292" s="104" t="s">
        <v>11289</v>
      </c>
    </row>
    <row r="293" spans="1:7" ht="30.6" x14ac:dyDescent="0.3">
      <c r="A293" s="104" t="s">
        <v>11290</v>
      </c>
      <c r="B293" s="104" t="s">
        <v>4263</v>
      </c>
      <c r="C293" s="104" t="s">
        <v>1075</v>
      </c>
      <c r="D293" s="104" t="s">
        <v>4263</v>
      </c>
      <c r="E293" s="105">
        <v>2500000</v>
      </c>
      <c r="F293" s="106"/>
      <c r="G293" s="104" t="s">
        <v>11291</v>
      </c>
    </row>
    <row r="294" spans="1:7" ht="71.400000000000006" x14ac:dyDescent="0.3">
      <c r="A294" s="104" t="s">
        <v>11292</v>
      </c>
      <c r="B294" s="104" t="s">
        <v>11293</v>
      </c>
      <c r="C294" s="104" t="s">
        <v>16</v>
      </c>
      <c r="D294" s="104" t="s">
        <v>17</v>
      </c>
      <c r="E294" s="105">
        <v>10000000</v>
      </c>
      <c r="F294" s="106"/>
      <c r="G294" s="104" t="s">
        <v>11294</v>
      </c>
    </row>
    <row r="295" spans="1:7" ht="61.2" x14ac:dyDescent="0.3">
      <c r="A295" s="104" t="s">
        <v>11295</v>
      </c>
      <c r="B295" s="104" t="s">
        <v>11296</v>
      </c>
      <c r="C295" s="104" t="s">
        <v>16</v>
      </c>
      <c r="D295" s="104" t="s">
        <v>17</v>
      </c>
      <c r="E295" s="105">
        <v>10000000</v>
      </c>
      <c r="F295" s="106"/>
      <c r="G295" s="104" t="s">
        <v>11297</v>
      </c>
    </row>
    <row r="296" spans="1:7" ht="40.799999999999997" x14ac:dyDescent="0.3">
      <c r="A296" s="104" t="s">
        <v>11298</v>
      </c>
      <c r="B296" s="104" t="s">
        <v>11299</v>
      </c>
      <c r="C296" s="104" t="s">
        <v>1325</v>
      </c>
      <c r="D296" s="104" t="s">
        <v>1326</v>
      </c>
      <c r="E296" s="105">
        <v>4250000</v>
      </c>
      <c r="F296" s="106"/>
      <c r="G296" s="104" t="s">
        <v>11300</v>
      </c>
    </row>
    <row r="297" spans="1:7" ht="40.799999999999997" x14ac:dyDescent="0.3">
      <c r="A297" s="104" t="s">
        <v>11301</v>
      </c>
      <c r="B297" s="104" t="s">
        <v>11302</v>
      </c>
      <c r="C297" s="104" t="s">
        <v>1373</v>
      </c>
      <c r="D297" s="104" t="s">
        <v>1374</v>
      </c>
      <c r="E297" s="105">
        <v>1499396</v>
      </c>
      <c r="F297" s="106"/>
      <c r="G297" s="104" t="s">
        <v>11303</v>
      </c>
    </row>
    <row r="298" spans="1:7" ht="40.799999999999997" x14ac:dyDescent="0.3">
      <c r="A298" s="104" t="s">
        <v>11304</v>
      </c>
      <c r="B298" s="104" t="s">
        <v>4649</v>
      </c>
      <c r="C298" s="104" t="s">
        <v>1373</v>
      </c>
      <c r="D298" s="104" t="s">
        <v>1374</v>
      </c>
      <c r="E298" s="105">
        <v>6500000</v>
      </c>
      <c r="F298" s="106"/>
      <c r="G298" s="104" t="s">
        <v>11305</v>
      </c>
    </row>
    <row r="299" spans="1:7" ht="61.2" x14ac:dyDescent="0.3">
      <c r="A299" s="104" t="s">
        <v>11306</v>
      </c>
      <c r="B299" s="104" t="s">
        <v>8479</v>
      </c>
      <c r="C299" s="104" t="s">
        <v>1373</v>
      </c>
      <c r="D299" s="104" t="s">
        <v>1374</v>
      </c>
      <c r="E299" s="105">
        <v>1500000</v>
      </c>
      <c r="F299" s="106"/>
      <c r="G299" s="104" t="s">
        <v>11307</v>
      </c>
    </row>
    <row r="300" spans="1:7" ht="81.599999999999994" x14ac:dyDescent="0.3">
      <c r="A300" s="104" t="s">
        <v>11308</v>
      </c>
      <c r="B300" s="104" t="s">
        <v>11309</v>
      </c>
      <c r="C300" s="104" t="s">
        <v>829</v>
      </c>
      <c r="D300" s="104" t="s">
        <v>830</v>
      </c>
      <c r="E300" s="105">
        <v>1800000</v>
      </c>
      <c r="F300" s="106"/>
      <c r="G300" s="104" t="s">
        <v>11310</v>
      </c>
    </row>
    <row r="301" spans="1:7" ht="51" x14ac:dyDescent="0.3">
      <c r="A301" s="104" t="s">
        <v>11311</v>
      </c>
      <c r="B301" s="104" t="s">
        <v>1332</v>
      </c>
      <c r="C301" s="104" t="s">
        <v>1325</v>
      </c>
      <c r="D301" s="104" t="s">
        <v>1332</v>
      </c>
      <c r="E301" s="105">
        <v>1000000</v>
      </c>
      <c r="F301" s="106"/>
      <c r="G301" s="104" t="s">
        <v>11312</v>
      </c>
    </row>
    <row r="302" spans="1:7" ht="81.599999999999994" x14ac:dyDescent="0.3">
      <c r="A302" s="104" t="s">
        <v>11313</v>
      </c>
      <c r="B302" s="104" t="s">
        <v>11314</v>
      </c>
      <c r="C302" s="104" t="s">
        <v>459</v>
      </c>
      <c r="D302" s="104" t="s">
        <v>11315</v>
      </c>
      <c r="E302" s="105">
        <v>6750000</v>
      </c>
      <c r="F302" s="106"/>
      <c r="G302" s="104" t="s">
        <v>11316</v>
      </c>
    </row>
    <row r="303" spans="1:7" ht="102" x14ac:dyDescent="0.3">
      <c r="A303" s="104" t="s">
        <v>11317</v>
      </c>
      <c r="B303" s="104" t="s">
        <v>11318</v>
      </c>
      <c r="C303" s="104" t="s">
        <v>1038</v>
      </c>
      <c r="D303" s="104" t="s">
        <v>2697</v>
      </c>
      <c r="E303" s="105">
        <v>1500000</v>
      </c>
      <c r="F303" s="106"/>
      <c r="G303" s="104" t="s">
        <v>11319</v>
      </c>
    </row>
    <row r="304" spans="1:7" ht="61.2" x14ac:dyDescent="0.3">
      <c r="A304" s="104" t="s">
        <v>11320</v>
      </c>
      <c r="B304" s="104" t="s">
        <v>3430</v>
      </c>
      <c r="C304" s="104" t="s">
        <v>16</v>
      </c>
      <c r="D304" s="104" t="s">
        <v>17</v>
      </c>
      <c r="E304" s="105">
        <v>1000000</v>
      </c>
      <c r="F304" s="106"/>
      <c r="G304" s="104" t="s">
        <v>11321</v>
      </c>
    </row>
    <row r="305" spans="1:7" ht="91.8" x14ac:dyDescent="0.3">
      <c r="A305" s="104" t="s">
        <v>11322</v>
      </c>
      <c r="B305" s="104" t="s">
        <v>5408</v>
      </c>
      <c r="C305" s="104" t="s">
        <v>410</v>
      </c>
      <c r="D305" s="104" t="s">
        <v>415</v>
      </c>
      <c r="E305" s="105">
        <v>1000000</v>
      </c>
      <c r="F305" s="106"/>
      <c r="G305" s="104" t="s">
        <v>11323</v>
      </c>
    </row>
    <row r="306" spans="1:7" ht="61.2" x14ac:dyDescent="0.3">
      <c r="A306" s="104" t="s">
        <v>11324</v>
      </c>
      <c r="B306" s="104" t="s">
        <v>11325</v>
      </c>
      <c r="C306" s="104" t="s">
        <v>410</v>
      </c>
      <c r="D306" s="104" t="s">
        <v>4021</v>
      </c>
      <c r="E306" s="105">
        <v>2000000</v>
      </c>
      <c r="F306" s="106"/>
      <c r="G306" s="104" t="s">
        <v>11326</v>
      </c>
    </row>
    <row r="307" spans="1:7" ht="61.2" x14ac:dyDescent="0.3">
      <c r="A307" s="104" t="s">
        <v>11327</v>
      </c>
      <c r="B307" s="104" t="s">
        <v>9040</v>
      </c>
      <c r="C307" s="104" t="s">
        <v>927</v>
      </c>
      <c r="D307" s="104" t="s">
        <v>933</v>
      </c>
      <c r="E307" s="105">
        <v>1000000</v>
      </c>
      <c r="F307" s="106"/>
      <c r="G307" s="104" t="s">
        <v>11328</v>
      </c>
    </row>
    <row r="308" spans="1:7" ht="61.2" x14ac:dyDescent="0.3">
      <c r="A308" s="104" t="s">
        <v>11329</v>
      </c>
      <c r="B308" s="104" t="s">
        <v>11330</v>
      </c>
      <c r="C308" s="104" t="s">
        <v>697</v>
      </c>
      <c r="D308" s="104" t="s">
        <v>7467</v>
      </c>
      <c r="E308" s="105">
        <v>1500000</v>
      </c>
      <c r="F308" s="106"/>
      <c r="G308" s="104" t="s">
        <v>11331</v>
      </c>
    </row>
    <row r="309" spans="1:7" ht="71.400000000000006" x14ac:dyDescent="0.3">
      <c r="A309" s="104" t="s">
        <v>11332</v>
      </c>
      <c r="B309" s="104" t="s">
        <v>11333</v>
      </c>
      <c r="C309" s="104" t="s">
        <v>2878</v>
      </c>
      <c r="D309" s="104" t="s">
        <v>10035</v>
      </c>
      <c r="E309" s="105">
        <v>1000000</v>
      </c>
      <c r="F309" s="106"/>
      <c r="G309" s="104" t="s">
        <v>11334</v>
      </c>
    </row>
    <row r="310" spans="1:7" ht="61.2" x14ac:dyDescent="0.3">
      <c r="A310" s="104" t="s">
        <v>11335</v>
      </c>
      <c r="B310" s="104" t="s">
        <v>11336</v>
      </c>
      <c r="C310" s="104" t="s">
        <v>2590</v>
      </c>
      <c r="D310" s="104" t="s">
        <v>11337</v>
      </c>
      <c r="E310" s="105">
        <v>750000</v>
      </c>
      <c r="F310" s="106"/>
      <c r="G310" s="104" t="s">
        <v>11338</v>
      </c>
    </row>
    <row r="311" spans="1:7" ht="40.799999999999997" x14ac:dyDescent="0.3">
      <c r="A311" s="104" t="s">
        <v>11339</v>
      </c>
      <c r="B311" s="104" t="s">
        <v>11340</v>
      </c>
      <c r="C311" s="104" t="s">
        <v>549</v>
      </c>
      <c r="D311" s="104" t="s">
        <v>7362</v>
      </c>
      <c r="E311" s="105">
        <v>960000</v>
      </c>
      <c r="F311" s="106"/>
      <c r="G311" s="104" t="s">
        <v>11341</v>
      </c>
    </row>
    <row r="312" spans="1:7" ht="81.599999999999994" x14ac:dyDescent="0.3">
      <c r="A312" s="104" t="s">
        <v>11342</v>
      </c>
      <c r="B312" s="104" t="s">
        <v>11343</v>
      </c>
      <c r="C312" s="104" t="s">
        <v>1325</v>
      </c>
      <c r="D312" s="104" t="s">
        <v>1348</v>
      </c>
      <c r="E312" s="105">
        <v>2000000</v>
      </c>
      <c r="F312" s="106"/>
      <c r="G312" s="104" t="s">
        <v>11344</v>
      </c>
    </row>
    <row r="313" spans="1:7" ht="51" x14ac:dyDescent="0.3">
      <c r="A313" s="104" t="s">
        <v>11345</v>
      </c>
      <c r="B313" s="104" t="s">
        <v>11346</v>
      </c>
      <c r="C313" s="104" t="s">
        <v>1086</v>
      </c>
      <c r="D313" s="104" t="s">
        <v>11347</v>
      </c>
      <c r="E313" s="105">
        <v>2230625</v>
      </c>
      <c r="F313" s="106"/>
      <c r="G313" s="104" t="s">
        <v>11348</v>
      </c>
    </row>
    <row r="314" spans="1:7" ht="61.2" x14ac:dyDescent="0.3">
      <c r="A314" s="104" t="s">
        <v>11349</v>
      </c>
      <c r="B314" s="104" t="s">
        <v>11350</v>
      </c>
      <c r="C314" s="104" t="s">
        <v>829</v>
      </c>
      <c r="D314" s="104" t="s">
        <v>830</v>
      </c>
      <c r="E314" s="105">
        <v>500000</v>
      </c>
      <c r="F314" s="106"/>
      <c r="G314" s="104" t="s">
        <v>11351</v>
      </c>
    </row>
    <row r="315" spans="1:7" ht="51" x14ac:dyDescent="0.3">
      <c r="A315" s="104" t="s">
        <v>11352</v>
      </c>
      <c r="B315" s="104" t="s">
        <v>11353</v>
      </c>
      <c r="C315" s="104" t="s">
        <v>488</v>
      </c>
      <c r="D315" s="104" t="s">
        <v>501</v>
      </c>
      <c r="E315" s="105">
        <v>910000</v>
      </c>
      <c r="F315" s="106"/>
      <c r="G315" s="104" t="s">
        <v>11354</v>
      </c>
    </row>
    <row r="316" spans="1:7" ht="61.2" x14ac:dyDescent="0.3">
      <c r="A316" s="104" t="s">
        <v>11355</v>
      </c>
      <c r="B316" s="104" t="s">
        <v>9701</v>
      </c>
      <c r="C316" s="104" t="s">
        <v>348</v>
      </c>
      <c r="D316" s="104" t="s">
        <v>3678</v>
      </c>
      <c r="E316" s="105">
        <v>2500000</v>
      </c>
      <c r="F316" s="106"/>
      <c r="G316" s="104" t="s">
        <v>11356</v>
      </c>
    </row>
    <row r="317" spans="1:7" ht="30.6" x14ac:dyDescent="0.3">
      <c r="A317" s="104" t="s">
        <v>11357</v>
      </c>
      <c r="B317" s="104" t="s">
        <v>9879</v>
      </c>
      <c r="C317" s="104" t="s">
        <v>1971</v>
      </c>
      <c r="D317" s="104" t="s">
        <v>1976</v>
      </c>
      <c r="E317" s="105">
        <v>1400000</v>
      </c>
      <c r="F317" s="106"/>
      <c r="G317" s="104" t="s">
        <v>11358</v>
      </c>
    </row>
    <row r="318" spans="1:7" ht="40.799999999999997" x14ac:dyDescent="0.3">
      <c r="A318" s="104" t="s">
        <v>11359</v>
      </c>
      <c r="B318" s="104" t="s">
        <v>11360</v>
      </c>
      <c r="C318" s="104" t="s">
        <v>1373</v>
      </c>
      <c r="D318" s="104" t="s">
        <v>495</v>
      </c>
      <c r="E318" s="105">
        <v>2500000</v>
      </c>
      <c r="F318" s="106"/>
      <c r="G318" s="104" t="s">
        <v>11361</v>
      </c>
    </row>
    <row r="319" spans="1:7" ht="81.599999999999994" x14ac:dyDescent="0.3">
      <c r="A319" s="104" t="s">
        <v>11362</v>
      </c>
      <c r="B319" s="104" t="s">
        <v>11363</v>
      </c>
      <c r="C319" s="104" t="s">
        <v>16</v>
      </c>
      <c r="D319" s="104" t="s">
        <v>17</v>
      </c>
      <c r="E319" s="105">
        <v>3500000</v>
      </c>
      <c r="F319" s="106"/>
      <c r="G319" s="104" t="s">
        <v>11364</v>
      </c>
    </row>
    <row r="320" spans="1:7" ht="71.400000000000006" x14ac:dyDescent="0.3">
      <c r="A320" s="104" t="s">
        <v>11365</v>
      </c>
      <c r="B320" s="104" t="s">
        <v>8490</v>
      </c>
      <c r="C320" s="104" t="s">
        <v>1373</v>
      </c>
      <c r="D320" s="104" t="s">
        <v>1374</v>
      </c>
      <c r="E320" s="105">
        <v>10000000</v>
      </c>
      <c r="F320" s="106"/>
      <c r="G320" s="104" t="s">
        <v>11366</v>
      </c>
    </row>
    <row r="321" spans="1:7" ht="81.599999999999994" x14ac:dyDescent="0.3">
      <c r="A321" s="104" t="s">
        <v>11367</v>
      </c>
      <c r="B321" s="104" t="s">
        <v>9936</v>
      </c>
      <c r="C321" s="104" t="s">
        <v>1373</v>
      </c>
      <c r="D321" s="104" t="s">
        <v>1374</v>
      </c>
      <c r="E321" s="105">
        <v>1500000</v>
      </c>
      <c r="F321" s="106"/>
      <c r="G321" s="104" t="s">
        <v>11368</v>
      </c>
    </row>
    <row r="322" spans="1:7" ht="81.599999999999994" x14ac:dyDescent="0.3">
      <c r="A322" s="104" t="s">
        <v>11369</v>
      </c>
      <c r="B322" s="104" t="s">
        <v>5803</v>
      </c>
      <c r="C322" s="104" t="s">
        <v>927</v>
      </c>
      <c r="D322" s="104" t="s">
        <v>5804</v>
      </c>
      <c r="E322" s="105">
        <v>3000000</v>
      </c>
      <c r="F322" s="106"/>
      <c r="G322" s="104" t="s">
        <v>11370</v>
      </c>
    </row>
    <row r="323" spans="1:7" ht="81.599999999999994" x14ac:dyDescent="0.3">
      <c r="A323" s="104" t="s">
        <v>11371</v>
      </c>
      <c r="B323" s="104" t="s">
        <v>1288</v>
      </c>
      <c r="C323" s="104" t="s">
        <v>1248</v>
      </c>
      <c r="D323" s="104" t="s">
        <v>1288</v>
      </c>
      <c r="E323" s="105">
        <v>1500000</v>
      </c>
      <c r="F323" s="106"/>
      <c r="G323" s="104" t="s">
        <v>11372</v>
      </c>
    </row>
    <row r="324" spans="1:7" ht="91.8" x14ac:dyDescent="0.3">
      <c r="A324" s="104" t="s">
        <v>11373</v>
      </c>
      <c r="B324" s="104" t="s">
        <v>11374</v>
      </c>
      <c r="C324" s="104" t="s">
        <v>365</v>
      </c>
      <c r="D324" s="104" t="s">
        <v>366</v>
      </c>
      <c r="E324" s="105">
        <v>1812757</v>
      </c>
      <c r="F324" s="106"/>
      <c r="G324" s="104" t="s">
        <v>11375</v>
      </c>
    </row>
    <row r="325" spans="1:7" ht="61.2" x14ac:dyDescent="0.3">
      <c r="A325" s="104" t="s">
        <v>11376</v>
      </c>
      <c r="B325" s="104" t="s">
        <v>11377</v>
      </c>
      <c r="C325" s="104" t="s">
        <v>672</v>
      </c>
      <c r="D325" s="104" t="s">
        <v>683</v>
      </c>
      <c r="E325" s="105">
        <v>1500000</v>
      </c>
      <c r="F325" s="106"/>
      <c r="G325" s="104" t="s">
        <v>11378</v>
      </c>
    </row>
    <row r="326" spans="1:7" ht="71.400000000000006" x14ac:dyDescent="0.3">
      <c r="A326" s="104" t="s">
        <v>11379</v>
      </c>
      <c r="B326" s="104" t="s">
        <v>11380</v>
      </c>
      <c r="C326" s="104" t="s">
        <v>549</v>
      </c>
      <c r="D326" s="104" t="s">
        <v>2350</v>
      </c>
      <c r="E326" s="105">
        <v>800254</v>
      </c>
      <c r="F326" s="106"/>
      <c r="G326" s="104" t="s">
        <v>11381</v>
      </c>
    </row>
    <row r="327" spans="1:7" ht="81.599999999999994" x14ac:dyDescent="0.3">
      <c r="A327" s="104" t="s">
        <v>11382</v>
      </c>
      <c r="B327" s="104" t="s">
        <v>8495</v>
      </c>
      <c r="C327" s="104" t="s">
        <v>1373</v>
      </c>
      <c r="D327" s="104" t="s">
        <v>1374</v>
      </c>
      <c r="E327" s="105">
        <v>10500000</v>
      </c>
      <c r="F327" s="106"/>
      <c r="G327" s="104" t="s">
        <v>11383</v>
      </c>
    </row>
    <row r="328" spans="1:7" ht="71.400000000000006" x14ac:dyDescent="0.3">
      <c r="A328" s="104" t="s">
        <v>11384</v>
      </c>
      <c r="B328" s="104" t="s">
        <v>11385</v>
      </c>
      <c r="C328" s="104" t="s">
        <v>16</v>
      </c>
      <c r="D328" s="104" t="s">
        <v>17</v>
      </c>
      <c r="E328" s="105">
        <v>7000000</v>
      </c>
      <c r="F328" s="106"/>
      <c r="G328" s="104" t="s">
        <v>11386</v>
      </c>
    </row>
    <row r="329" spans="1:7" ht="51" x14ac:dyDescent="0.3">
      <c r="A329" s="104" t="s">
        <v>11387</v>
      </c>
      <c r="B329" s="104" t="s">
        <v>11388</v>
      </c>
      <c r="C329" s="104" t="s">
        <v>16</v>
      </c>
      <c r="D329" s="104" t="s">
        <v>17</v>
      </c>
      <c r="E329" s="105">
        <v>7000000</v>
      </c>
      <c r="F329" s="106"/>
      <c r="G329" s="104" t="s">
        <v>11389</v>
      </c>
    </row>
    <row r="330" spans="1:7" ht="51" x14ac:dyDescent="0.3">
      <c r="A330" s="104" t="s">
        <v>11390</v>
      </c>
      <c r="B330" s="104" t="s">
        <v>11391</v>
      </c>
      <c r="C330" s="104" t="s">
        <v>1193</v>
      </c>
      <c r="D330" s="104" t="s">
        <v>4344</v>
      </c>
      <c r="E330" s="105">
        <v>1750000</v>
      </c>
      <c r="F330" s="106"/>
      <c r="G330" s="104" t="s">
        <v>11392</v>
      </c>
    </row>
    <row r="331" spans="1:7" ht="51" x14ac:dyDescent="0.3">
      <c r="A331" s="104" t="s">
        <v>11393</v>
      </c>
      <c r="B331" s="104" t="s">
        <v>11394</v>
      </c>
      <c r="C331" s="104" t="s">
        <v>1325</v>
      </c>
      <c r="D331" s="104" t="s">
        <v>1326</v>
      </c>
      <c r="E331" s="105">
        <v>5000000</v>
      </c>
      <c r="F331" s="106"/>
      <c r="G331" s="104" t="s">
        <v>11395</v>
      </c>
    </row>
    <row r="332" spans="1:7" ht="71.400000000000006" x14ac:dyDescent="0.3">
      <c r="A332" s="104" t="s">
        <v>11396</v>
      </c>
      <c r="B332" s="104" t="s">
        <v>11397</v>
      </c>
      <c r="C332" s="104" t="s">
        <v>1325</v>
      </c>
      <c r="D332" s="104" t="s">
        <v>8257</v>
      </c>
      <c r="E332" s="105">
        <v>2500000</v>
      </c>
      <c r="F332" s="106"/>
      <c r="G332" s="104" t="s">
        <v>11398</v>
      </c>
    </row>
    <row r="333" spans="1:7" ht="30.6" x14ac:dyDescent="0.3">
      <c r="A333" s="104" t="s">
        <v>11399</v>
      </c>
      <c r="B333" s="104" t="s">
        <v>7966</v>
      </c>
      <c r="C333" s="104" t="s">
        <v>1086</v>
      </c>
      <c r="D333" s="104" t="s">
        <v>1087</v>
      </c>
      <c r="E333" s="105">
        <v>2000000</v>
      </c>
      <c r="F333" s="106"/>
      <c r="G333" s="104" t="s">
        <v>11400</v>
      </c>
    </row>
    <row r="334" spans="1:7" ht="71.400000000000006" x14ac:dyDescent="0.3">
      <c r="A334" s="104" t="s">
        <v>11401</v>
      </c>
      <c r="B334" s="104" t="s">
        <v>11402</v>
      </c>
      <c r="C334" s="104" t="s">
        <v>991</v>
      </c>
      <c r="D334" s="104" t="s">
        <v>10384</v>
      </c>
      <c r="E334" s="105">
        <v>18000000</v>
      </c>
      <c r="F334" s="105">
        <v>9000000</v>
      </c>
      <c r="G334" s="104" t="s">
        <v>11403</v>
      </c>
    </row>
    <row r="335" spans="1:7" ht="91.8" x14ac:dyDescent="0.3">
      <c r="A335" s="104" t="s">
        <v>11404</v>
      </c>
      <c r="B335" s="104" t="s">
        <v>11405</v>
      </c>
      <c r="C335" s="104" t="s">
        <v>1829</v>
      </c>
      <c r="D335" s="104" t="s">
        <v>5151</v>
      </c>
      <c r="E335" s="105">
        <v>2000000</v>
      </c>
      <c r="F335" s="106"/>
      <c r="G335" s="104" t="s">
        <v>11406</v>
      </c>
    </row>
    <row r="336" spans="1:7" ht="40.799999999999997" x14ac:dyDescent="0.3">
      <c r="A336" s="104" t="s">
        <v>11407</v>
      </c>
      <c r="B336" s="104" t="s">
        <v>11408</v>
      </c>
      <c r="C336" s="104" t="s">
        <v>16</v>
      </c>
      <c r="D336" s="104" t="s">
        <v>17</v>
      </c>
      <c r="E336" s="105">
        <v>4000000</v>
      </c>
      <c r="F336" s="105">
        <v>4000000</v>
      </c>
      <c r="G336" s="104" t="s">
        <v>11409</v>
      </c>
    </row>
    <row r="337" spans="1:7" ht="40.799999999999997" x14ac:dyDescent="0.3">
      <c r="A337" s="104" t="s">
        <v>11410</v>
      </c>
      <c r="B337" s="104" t="s">
        <v>10453</v>
      </c>
      <c r="C337" s="104" t="s">
        <v>16</v>
      </c>
      <c r="D337" s="104" t="s">
        <v>17</v>
      </c>
      <c r="E337" s="105">
        <v>10000000</v>
      </c>
      <c r="F337" s="106"/>
      <c r="G337" s="104" t="s">
        <v>11411</v>
      </c>
    </row>
    <row r="338" spans="1:7" ht="40.799999999999997" x14ac:dyDescent="0.3">
      <c r="A338" s="104" t="s">
        <v>11412</v>
      </c>
      <c r="B338" s="104" t="s">
        <v>11413</v>
      </c>
      <c r="C338" s="104" t="s">
        <v>398</v>
      </c>
      <c r="D338" s="104" t="s">
        <v>11414</v>
      </c>
      <c r="E338" s="105">
        <v>7700000</v>
      </c>
      <c r="F338" s="106"/>
      <c r="G338" s="104" t="s">
        <v>11415</v>
      </c>
    </row>
    <row r="339" spans="1:7" ht="51" x14ac:dyDescent="0.3">
      <c r="A339" s="104" t="s">
        <v>11416</v>
      </c>
      <c r="B339" s="104" t="s">
        <v>10246</v>
      </c>
      <c r="C339" s="104" t="s">
        <v>1248</v>
      </c>
      <c r="D339" s="104" t="s">
        <v>6106</v>
      </c>
      <c r="E339" s="105">
        <v>2000000</v>
      </c>
      <c r="F339" s="106"/>
      <c r="G339" s="104" t="s">
        <v>11417</v>
      </c>
    </row>
    <row r="340" spans="1:7" ht="61.2" x14ac:dyDescent="0.3">
      <c r="A340" s="104" t="s">
        <v>11418</v>
      </c>
      <c r="B340" s="104" t="s">
        <v>6746</v>
      </c>
      <c r="C340" s="104" t="s">
        <v>16</v>
      </c>
      <c r="D340" s="104" t="s">
        <v>17</v>
      </c>
      <c r="E340" s="105">
        <v>3000000</v>
      </c>
      <c r="F340" s="106"/>
      <c r="G340" s="104" t="s">
        <v>11419</v>
      </c>
    </row>
    <row r="341" spans="1:7" ht="51" x14ac:dyDescent="0.3">
      <c r="A341" s="104" t="s">
        <v>11420</v>
      </c>
      <c r="B341" s="104" t="s">
        <v>11421</v>
      </c>
      <c r="C341" s="104" t="s">
        <v>1086</v>
      </c>
      <c r="D341" s="104" t="s">
        <v>1097</v>
      </c>
      <c r="E341" s="105">
        <v>1500000</v>
      </c>
      <c r="F341" s="106"/>
      <c r="G341" s="104" t="s">
        <v>11422</v>
      </c>
    </row>
    <row r="342" spans="1:7" ht="122.4" x14ac:dyDescent="0.3">
      <c r="A342" s="104" t="s">
        <v>11423</v>
      </c>
      <c r="B342" s="104" t="s">
        <v>2448</v>
      </c>
      <c r="C342" s="104" t="s">
        <v>697</v>
      </c>
      <c r="D342" s="104" t="s">
        <v>698</v>
      </c>
      <c r="E342" s="105">
        <v>13200000</v>
      </c>
      <c r="F342" s="106"/>
      <c r="G342" s="104" t="s">
        <v>11424</v>
      </c>
    </row>
    <row r="343" spans="1:7" ht="71.400000000000006" x14ac:dyDescent="0.3">
      <c r="A343" s="104" t="s">
        <v>11425</v>
      </c>
      <c r="B343" s="104" t="s">
        <v>9528</v>
      </c>
      <c r="C343" s="104" t="s">
        <v>697</v>
      </c>
      <c r="D343" s="104" t="s">
        <v>7467</v>
      </c>
      <c r="E343" s="105">
        <v>4000000</v>
      </c>
      <c r="F343" s="106"/>
      <c r="G343" s="104" t="s">
        <v>11426</v>
      </c>
    </row>
    <row r="344" spans="1:7" ht="91.8" x14ac:dyDescent="0.3">
      <c r="A344" s="104" t="s">
        <v>11427</v>
      </c>
      <c r="B344" s="104" t="s">
        <v>2448</v>
      </c>
      <c r="C344" s="104" t="s">
        <v>697</v>
      </c>
      <c r="D344" s="104" t="s">
        <v>698</v>
      </c>
      <c r="E344" s="105">
        <v>6248124</v>
      </c>
      <c r="F344" s="106"/>
      <c r="G344" s="104" t="s">
        <v>11428</v>
      </c>
    </row>
    <row r="345" spans="1:7" ht="51" x14ac:dyDescent="0.3">
      <c r="A345" s="104" t="s">
        <v>11429</v>
      </c>
      <c r="B345" s="104" t="s">
        <v>10422</v>
      </c>
      <c r="C345" s="104" t="s">
        <v>697</v>
      </c>
      <c r="D345" s="104" t="s">
        <v>698</v>
      </c>
      <c r="E345" s="105">
        <v>5000000</v>
      </c>
      <c r="F345" s="106"/>
      <c r="G345" s="104" t="s">
        <v>11430</v>
      </c>
    </row>
    <row r="346" spans="1:7" ht="61.2" x14ac:dyDescent="0.3">
      <c r="A346" s="104" t="s">
        <v>11431</v>
      </c>
      <c r="B346" s="104" t="s">
        <v>1565</v>
      </c>
      <c r="C346" s="104" t="s">
        <v>1373</v>
      </c>
      <c r="D346" s="104" t="s">
        <v>1374</v>
      </c>
      <c r="E346" s="105">
        <v>5000000</v>
      </c>
      <c r="F346" s="106"/>
      <c r="G346" s="104" t="s">
        <v>11432</v>
      </c>
    </row>
    <row r="347" spans="1:7" ht="30.6" x14ac:dyDescent="0.3">
      <c r="A347" s="104" t="s">
        <v>11433</v>
      </c>
      <c r="B347" s="104" t="s">
        <v>6099</v>
      </c>
      <c r="C347" s="104" t="s">
        <v>1248</v>
      </c>
      <c r="D347" s="104" t="s">
        <v>6099</v>
      </c>
      <c r="E347" s="105">
        <v>3750000</v>
      </c>
      <c r="F347" s="106"/>
      <c r="G347" s="104" t="s">
        <v>11434</v>
      </c>
    </row>
    <row r="348" spans="1:7" ht="91.8" x14ac:dyDescent="0.3">
      <c r="A348" s="104" t="s">
        <v>11435</v>
      </c>
      <c r="B348" s="104" t="s">
        <v>11436</v>
      </c>
      <c r="C348" s="104" t="s">
        <v>16</v>
      </c>
      <c r="D348" s="104" t="s">
        <v>17</v>
      </c>
      <c r="E348" s="105">
        <v>5000000</v>
      </c>
      <c r="F348" s="106"/>
      <c r="G348" s="104" t="s">
        <v>11437</v>
      </c>
    </row>
    <row r="349" spans="1:7" ht="51" x14ac:dyDescent="0.3">
      <c r="A349" s="104" t="s">
        <v>11438</v>
      </c>
      <c r="B349" s="104" t="s">
        <v>6881</v>
      </c>
      <c r="C349" s="104" t="s">
        <v>16</v>
      </c>
      <c r="D349" s="104" t="s">
        <v>17</v>
      </c>
      <c r="E349" s="105">
        <v>4000000</v>
      </c>
      <c r="F349" s="106"/>
      <c r="G349" s="104" t="s">
        <v>11439</v>
      </c>
    </row>
    <row r="350" spans="1:7" ht="51" x14ac:dyDescent="0.3">
      <c r="A350" s="104" t="s">
        <v>11440</v>
      </c>
      <c r="B350" s="104" t="s">
        <v>9239</v>
      </c>
      <c r="C350" s="104" t="s">
        <v>1248</v>
      </c>
      <c r="D350" s="104" t="s">
        <v>2858</v>
      </c>
      <c r="E350" s="105">
        <v>1750000</v>
      </c>
      <c r="F350" s="106"/>
      <c r="G350" s="104" t="s">
        <v>11441</v>
      </c>
    </row>
    <row r="351" spans="1:7" ht="30.6" x14ac:dyDescent="0.3">
      <c r="A351" s="104" t="s">
        <v>11442</v>
      </c>
      <c r="B351" s="104" t="s">
        <v>11443</v>
      </c>
      <c r="C351" s="104" t="s">
        <v>16</v>
      </c>
      <c r="D351" s="104" t="s">
        <v>17</v>
      </c>
      <c r="E351" s="105">
        <v>2146517</v>
      </c>
      <c r="F351" s="105">
        <v>2146517</v>
      </c>
      <c r="G351" s="104" t="s">
        <v>11444</v>
      </c>
    </row>
    <row r="352" spans="1:7" ht="51" x14ac:dyDescent="0.3">
      <c r="A352" s="104" t="s">
        <v>11445</v>
      </c>
      <c r="B352" s="104" t="s">
        <v>11446</v>
      </c>
      <c r="C352" s="104" t="s">
        <v>927</v>
      </c>
      <c r="D352" s="104" t="s">
        <v>933</v>
      </c>
      <c r="E352" s="105">
        <v>500000</v>
      </c>
      <c r="F352" s="106"/>
      <c r="G352" s="104" t="s">
        <v>11447</v>
      </c>
    </row>
    <row r="353" spans="1:7" ht="51" x14ac:dyDescent="0.3">
      <c r="A353" s="104" t="s">
        <v>11448</v>
      </c>
      <c r="B353" s="104" t="s">
        <v>1918</v>
      </c>
      <c r="C353" s="104" t="s">
        <v>1882</v>
      </c>
      <c r="D353" s="104" t="s">
        <v>1918</v>
      </c>
      <c r="E353" s="105">
        <v>8000000</v>
      </c>
      <c r="F353" s="106"/>
      <c r="G353" s="104" t="s">
        <v>11449</v>
      </c>
    </row>
    <row r="354" spans="1:7" ht="61.2" x14ac:dyDescent="0.3">
      <c r="A354" s="104" t="s">
        <v>11450</v>
      </c>
      <c r="B354" s="104" t="s">
        <v>11451</v>
      </c>
      <c r="C354" s="104" t="s">
        <v>1373</v>
      </c>
      <c r="D354" s="104" t="s">
        <v>1374</v>
      </c>
      <c r="E354" s="105">
        <v>1088250</v>
      </c>
      <c r="F354" s="106"/>
      <c r="G354" s="104" t="s">
        <v>11452</v>
      </c>
    </row>
    <row r="355" spans="1:7" ht="40.799999999999997" x14ac:dyDescent="0.3">
      <c r="A355" s="104" t="s">
        <v>11453</v>
      </c>
      <c r="B355" s="104" t="s">
        <v>2994</v>
      </c>
      <c r="C355" s="104" t="s">
        <v>1373</v>
      </c>
      <c r="D355" s="104" t="s">
        <v>1374</v>
      </c>
      <c r="E355" s="105">
        <v>2917097</v>
      </c>
      <c r="F355" s="106"/>
      <c r="G355" s="104" t="s">
        <v>11454</v>
      </c>
    </row>
    <row r="356" spans="1:7" ht="71.400000000000006" x14ac:dyDescent="0.3">
      <c r="A356" s="104" t="s">
        <v>11455</v>
      </c>
      <c r="B356" s="104" t="s">
        <v>2426</v>
      </c>
      <c r="C356" s="104" t="s">
        <v>697</v>
      </c>
      <c r="D356" s="104" t="s">
        <v>703</v>
      </c>
      <c r="E356" s="105">
        <v>1500000</v>
      </c>
      <c r="F356" s="106"/>
      <c r="G356" s="104" t="s">
        <v>11456</v>
      </c>
    </row>
    <row r="357" spans="1:7" ht="30.6" x14ac:dyDescent="0.3">
      <c r="A357" s="104" t="s">
        <v>11457</v>
      </c>
      <c r="B357" s="104" t="s">
        <v>2567</v>
      </c>
      <c r="C357" s="104" t="s">
        <v>16</v>
      </c>
      <c r="D357" s="104" t="s">
        <v>17</v>
      </c>
      <c r="E357" s="105">
        <v>7000000</v>
      </c>
      <c r="F357" s="106"/>
      <c r="G357" s="104" t="s">
        <v>11458</v>
      </c>
    </row>
    <row r="358" spans="1:7" ht="71.400000000000006" x14ac:dyDescent="0.3">
      <c r="A358" s="104" t="s">
        <v>11459</v>
      </c>
      <c r="B358" s="104" t="s">
        <v>11460</v>
      </c>
      <c r="C358" s="104" t="s">
        <v>16</v>
      </c>
      <c r="D358" s="104" t="s">
        <v>17</v>
      </c>
      <c r="E358" s="105">
        <v>2000000</v>
      </c>
      <c r="F358" s="106"/>
      <c r="G358" s="104" t="s">
        <v>11461</v>
      </c>
    </row>
    <row r="359" spans="1:7" ht="102" x14ac:dyDescent="0.3">
      <c r="A359" s="104" t="s">
        <v>11462</v>
      </c>
      <c r="B359" s="104" t="s">
        <v>9475</v>
      </c>
      <c r="C359" s="104" t="s">
        <v>1248</v>
      </c>
      <c r="D359" s="104" t="s">
        <v>8198</v>
      </c>
      <c r="E359" s="105">
        <v>2000000</v>
      </c>
      <c r="F359" s="106"/>
      <c r="G359" s="104" t="s">
        <v>11463</v>
      </c>
    </row>
    <row r="360" spans="1:7" ht="81.599999999999994" x14ac:dyDescent="0.3">
      <c r="A360" s="104" t="s">
        <v>11464</v>
      </c>
      <c r="B360" s="104" t="s">
        <v>11465</v>
      </c>
      <c r="C360" s="104" t="s">
        <v>1075</v>
      </c>
      <c r="D360" s="104" t="s">
        <v>1348</v>
      </c>
      <c r="E360" s="105">
        <v>987500</v>
      </c>
      <c r="F360" s="106"/>
      <c r="G360" s="104" t="s">
        <v>11466</v>
      </c>
    </row>
    <row r="361" spans="1:7" ht="51" x14ac:dyDescent="0.3">
      <c r="A361" s="104" t="s">
        <v>11467</v>
      </c>
      <c r="B361" s="104" t="s">
        <v>9742</v>
      </c>
      <c r="C361" s="104" t="s">
        <v>1248</v>
      </c>
      <c r="D361" s="104" t="s">
        <v>1269</v>
      </c>
      <c r="E361" s="105">
        <v>1600000</v>
      </c>
      <c r="F361" s="106"/>
      <c r="G361" s="104" t="s">
        <v>11468</v>
      </c>
    </row>
    <row r="362" spans="1:7" ht="91.8" x14ac:dyDescent="0.3">
      <c r="A362" s="104" t="s">
        <v>11469</v>
      </c>
      <c r="B362" s="104" t="s">
        <v>11470</v>
      </c>
      <c r="C362" s="104" t="s">
        <v>1373</v>
      </c>
      <c r="D362" s="104" t="s">
        <v>1374</v>
      </c>
      <c r="E362" s="105">
        <v>5000000</v>
      </c>
      <c r="F362" s="106"/>
      <c r="G362" s="104" t="s">
        <v>11471</v>
      </c>
    </row>
    <row r="363" spans="1:7" ht="61.2" x14ac:dyDescent="0.3">
      <c r="A363" s="104" t="s">
        <v>11472</v>
      </c>
      <c r="B363" s="104" t="s">
        <v>1877</v>
      </c>
      <c r="C363" s="104" t="s">
        <v>1876</v>
      </c>
      <c r="D363" s="104" t="s">
        <v>1877</v>
      </c>
      <c r="E363" s="105">
        <v>800000</v>
      </c>
      <c r="F363" s="106"/>
      <c r="G363" s="104" t="s">
        <v>11473</v>
      </c>
    </row>
    <row r="364" spans="1:7" ht="61.2" x14ac:dyDescent="0.3">
      <c r="A364" s="104" t="s">
        <v>11474</v>
      </c>
      <c r="B364" s="104" t="s">
        <v>8713</v>
      </c>
      <c r="C364" s="104" t="s">
        <v>1373</v>
      </c>
      <c r="D364" s="104" t="s">
        <v>1374</v>
      </c>
      <c r="E364" s="105">
        <v>5000000</v>
      </c>
      <c r="F364" s="106"/>
      <c r="G364" s="104" t="s">
        <v>11475</v>
      </c>
    </row>
    <row r="365" spans="1:7" ht="40.799999999999997" x14ac:dyDescent="0.3">
      <c r="A365" s="104" t="s">
        <v>11476</v>
      </c>
      <c r="B365" s="104" t="s">
        <v>8160</v>
      </c>
      <c r="C365" s="104" t="s">
        <v>1248</v>
      </c>
      <c r="D365" s="104" t="s">
        <v>6099</v>
      </c>
      <c r="E365" s="105">
        <v>750000</v>
      </c>
      <c r="F365" s="106"/>
      <c r="G365" s="104" t="s">
        <v>11477</v>
      </c>
    </row>
    <row r="366" spans="1:7" ht="71.400000000000006" x14ac:dyDescent="0.3">
      <c r="A366" s="104" t="s">
        <v>11478</v>
      </c>
      <c r="B366" s="104" t="s">
        <v>10560</v>
      </c>
      <c r="C366" s="104" t="s">
        <v>1086</v>
      </c>
      <c r="D366" s="104" t="s">
        <v>4291</v>
      </c>
      <c r="E366" s="105">
        <v>5000000</v>
      </c>
      <c r="F366" s="106"/>
      <c r="G366" s="104" t="s">
        <v>11479</v>
      </c>
    </row>
    <row r="367" spans="1:7" ht="91.8" x14ac:dyDescent="0.3">
      <c r="A367" s="104" t="s">
        <v>11480</v>
      </c>
      <c r="B367" s="104" t="s">
        <v>11481</v>
      </c>
      <c r="C367" s="104" t="s">
        <v>1373</v>
      </c>
      <c r="D367" s="104" t="s">
        <v>1374</v>
      </c>
      <c r="E367" s="105">
        <v>3000000</v>
      </c>
      <c r="F367" s="106"/>
      <c r="G367" s="104" t="s">
        <v>11482</v>
      </c>
    </row>
    <row r="368" spans="1:7" ht="81.599999999999994" x14ac:dyDescent="0.3">
      <c r="A368" s="104" t="s">
        <v>11483</v>
      </c>
      <c r="B368" s="104" t="s">
        <v>11484</v>
      </c>
      <c r="C368" s="104" t="s">
        <v>348</v>
      </c>
      <c r="D368" s="104" t="s">
        <v>7093</v>
      </c>
      <c r="E368" s="105">
        <v>1500000</v>
      </c>
      <c r="F368" s="106"/>
      <c r="G368" s="104" t="s">
        <v>11485</v>
      </c>
    </row>
    <row r="369" spans="1:7" ht="91.8" x14ac:dyDescent="0.3">
      <c r="A369" s="104" t="s">
        <v>11486</v>
      </c>
      <c r="B369" s="104" t="s">
        <v>1483</v>
      </c>
      <c r="C369" s="104" t="s">
        <v>1373</v>
      </c>
      <c r="D369" s="104" t="s">
        <v>1374</v>
      </c>
      <c r="E369" s="105">
        <v>2000000</v>
      </c>
      <c r="F369" s="106"/>
      <c r="G369" s="104" t="s">
        <v>11487</v>
      </c>
    </row>
    <row r="370" spans="1:7" ht="71.400000000000006" x14ac:dyDescent="0.3">
      <c r="A370" s="104" t="s">
        <v>11488</v>
      </c>
      <c r="B370" s="104" t="s">
        <v>9904</v>
      </c>
      <c r="C370" s="104" t="s">
        <v>1373</v>
      </c>
      <c r="D370" s="104" t="s">
        <v>1374</v>
      </c>
      <c r="E370" s="105">
        <v>4500000</v>
      </c>
      <c r="F370" s="106"/>
      <c r="G370" s="104" t="s">
        <v>11489</v>
      </c>
    </row>
    <row r="371" spans="1:7" ht="91.8" x14ac:dyDescent="0.3">
      <c r="A371" s="104" t="s">
        <v>11490</v>
      </c>
      <c r="B371" s="104" t="s">
        <v>11491</v>
      </c>
      <c r="C371" s="104" t="s">
        <v>1086</v>
      </c>
      <c r="D371" s="104" t="s">
        <v>5982</v>
      </c>
      <c r="E371" s="105">
        <v>10640000</v>
      </c>
      <c r="F371" s="106"/>
      <c r="G371" s="104" t="s">
        <v>11492</v>
      </c>
    </row>
    <row r="372" spans="1:7" ht="61.2" x14ac:dyDescent="0.3">
      <c r="A372" s="104" t="s">
        <v>11493</v>
      </c>
      <c r="B372" s="104" t="s">
        <v>9805</v>
      </c>
      <c r="C372" s="104" t="s">
        <v>748</v>
      </c>
      <c r="D372" s="104" t="s">
        <v>7538</v>
      </c>
      <c r="E372" s="105">
        <v>5000000</v>
      </c>
      <c r="F372" s="106"/>
      <c r="G372" s="104" t="s">
        <v>11494</v>
      </c>
    </row>
    <row r="373" spans="1:7" ht="51" x14ac:dyDescent="0.3">
      <c r="A373" s="104" t="s">
        <v>11495</v>
      </c>
      <c r="B373" s="104" t="s">
        <v>4286</v>
      </c>
      <c r="C373" s="104" t="s">
        <v>1086</v>
      </c>
      <c r="D373" s="104" t="s">
        <v>1087</v>
      </c>
      <c r="E373" s="105">
        <v>1000000</v>
      </c>
      <c r="F373" s="106"/>
      <c r="G373" s="104" t="s">
        <v>11496</v>
      </c>
    </row>
    <row r="374" spans="1:7" ht="61.2" x14ac:dyDescent="0.3">
      <c r="A374" s="104" t="s">
        <v>11497</v>
      </c>
      <c r="B374" s="104" t="s">
        <v>11498</v>
      </c>
      <c r="C374" s="104" t="s">
        <v>459</v>
      </c>
      <c r="D374" s="104" t="s">
        <v>11499</v>
      </c>
      <c r="E374" s="105">
        <v>3000000</v>
      </c>
      <c r="F374" s="106"/>
      <c r="G374" s="104" t="s">
        <v>11500</v>
      </c>
    </row>
    <row r="375" spans="1:7" ht="61.2" x14ac:dyDescent="0.3">
      <c r="A375" s="104" t="s">
        <v>11501</v>
      </c>
      <c r="B375" s="104" t="s">
        <v>11502</v>
      </c>
      <c r="C375" s="104" t="s">
        <v>1075</v>
      </c>
      <c r="D375" s="104" t="s">
        <v>2731</v>
      </c>
      <c r="E375" s="105">
        <v>2250000</v>
      </c>
      <c r="F375" s="106"/>
      <c r="G375" s="104" t="s">
        <v>11503</v>
      </c>
    </row>
    <row r="376" spans="1:7" ht="71.400000000000006" x14ac:dyDescent="0.3">
      <c r="A376" s="104" t="s">
        <v>11504</v>
      </c>
      <c r="B376" s="104" t="s">
        <v>10737</v>
      </c>
      <c r="C376" s="104" t="s">
        <v>1075</v>
      </c>
      <c r="D376" s="104" t="s">
        <v>2716</v>
      </c>
      <c r="E376" s="105">
        <v>3606850</v>
      </c>
      <c r="F376" s="106"/>
      <c r="G376" s="104" t="s">
        <v>11505</v>
      </c>
    </row>
    <row r="377" spans="1:7" ht="102" x14ac:dyDescent="0.3">
      <c r="A377" s="104" t="s">
        <v>11506</v>
      </c>
      <c r="B377" s="104" t="s">
        <v>468</v>
      </c>
      <c r="C377" s="104" t="s">
        <v>459</v>
      </c>
      <c r="D377" s="104" t="s">
        <v>468</v>
      </c>
      <c r="E377" s="105">
        <v>800000</v>
      </c>
      <c r="F377" s="106"/>
      <c r="G377" s="104" t="s">
        <v>11507</v>
      </c>
    </row>
    <row r="378" spans="1:7" ht="91.8" x14ac:dyDescent="0.3">
      <c r="A378" s="104" t="s">
        <v>11508</v>
      </c>
      <c r="B378" s="104" t="s">
        <v>11509</v>
      </c>
      <c r="C378" s="104" t="s">
        <v>1930</v>
      </c>
      <c r="D378" s="104" t="s">
        <v>468</v>
      </c>
      <c r="E378" s="105">
        <v>2000000</v>
      </c>
      <c r="F378" s="106"/>
      <c r="G378" s="104" t="s">
        <v>11510</v>
      </c>
    </row>
    <row r="379" spans="1:7" ht="102" x14ac:dyDescent="0.3">
      <c r="A379" s="104" t="s">
        <v>11511</v>
      </c>
      <c r="B379" s="104" t="s">
        <v>11512</v>
      </c>
      <c r="C379" s="104" t="s">
        <v>16</v>
      </c>
      <c r="D379" s="104" t="s">
        <v>17</v>
      </c>
      <c r="E379" s="105">
        <v>1000000</v>
      </c>
      <c r="F379" s="106"/>
      <c r="G379" s="104" t="s">
        <v>11513</v>
      </c>
    </row>
    <row r="380" spans="1:7" ht="61.2" x14ac:dyDescent="0.3">
      <c r="A380" s="104" t="s">
        <v>11514</v>
      </c>
      <c r="B380" s="104" t="s">
        <v>1888</v>
      </c>
      <c r="C380" s="104" t="s">
        <v>1882</v>
      </c>
      <c r="D380" s="104" t="s">
        <v>1904</v>
      </c>
      <c r="E380" s="105">
        <v>1500000</v>
      </c>
      <c r="F380" s="106"/>
      <c r="G380" s="104" t="s">
        <v>11515</v>
      </c>
    </row>
    <row r="381" spans="1:7" ht="40.799999999999997" x14ac:dyDescent="0.3">
      <c r="A381" s="104" t="s">
        <v>11516</v>
      </c>
      <c r="B381" s="104" t="s">
        <v>9640</v>
      </c>
      <c r="C381" s="104" t="s">
        <v>920</v>
      </c>
      <c r="D381" s="104" t="s">
        <v>7680</v>
      </c>
      <c r="E381" s="105">
        <v>600000</v>
      </c>
      <c r="F381" s="106"/>
      <c r="G381" s="104" t="s">
        <v>11517</v>
      </c>
    </row>
    <row r="382" spans="1:7" ht="102" x14ac:dyDescent="0.3">
      <c r="A382" s="104" t="s">
        <v>11518</v>
      </c>
      <c r="B382" s="104" t="s">
        <v>11519</v>
      </c>
      <c r="C382" s="104" t="s">
        <v>16</v>
      </c>
      <c r="D382" s="104" t="s">
        <v>152</v>
      </c>
      <c r="E382" s="105">
        <v>3000000</v>
      </c>
      <c r="F382" s="106"/>
      <c r="G382" s="104" t="s">
        <v>11520</v>
      </c>
    </row>
    <row r="383" spans="1:7" ht="91.8" x14ac:dyDescent="0.3">
      <c r="A383" s="104" t="s">
        <v>11521</v>
      </c>
      <c r="B383" s="104" t="s">
        <v>11522</v>
      </c>
      <c r="C383" s="104" t="s">
        <v>1086</v>
      </c>
      <c r="D383" s="104" t="s">
        <v>5937</v>
      </c>
      <c r="E383" s="105">
        <v>1500000</v>
      </c>
      <c r="F383" s="106"/>
      <c r="G383" s="104" t="s">
        <v>11523</v>
      </c>
    </row>
    <row r="384" spans="1:7" ht="102" x14ac:dyDescent="0.3">
      <c r="A384" s="104" t="s">
        <v>11524</v>
      </c>
      <c r="B384" s="104" t="s">
        <v>11525</v>
      </c>
      <c r="C384" s="104" t="s">
        <v>1248</v>
      </c>
      <c r="D384" s="104" t="s">
        <v>6072</v>
      </c>
      <c r="E384" s="105">
        <v>2750000</v>
      </c>
      <c r="F384" s="106"/>
      <c r="G384" s="104" t="s">
        <v>11526</v>
      </c>
    </row>
    <row r="385" spans="1:7" ht="81.599999999999994" x14ac:dyDescent="0.3">
      <c r="A385" s="104" t="s">
        <v>11527</v>
      </c>
      <c r="B385" s="104" t="s">
        <v>11528</v>
      </c>
      <c r="C385" s="104" t="s">
        <v>16</v>
      </c>
      <c r="D385" s="104" t="s">
        <v>2040</v>
      </c>
      <c r="E385" s="105">
        <v>900000</v>
      </c>
      <c r="F385" s="106"/>
      <c r="G385" s="104" t="s">
        <v>11529</v>
      </c>
    </row>
    <row r="386" spans="1:7" ht="91.8" x14ac:dyDescent="0.3">
      <c r="A386" s="104" t="s">
        <v>11530</v>
      </c>
      <c r="B386" s="104" t="s">
        <v>2788</v>
      </c>
      <c r="C386" s="104" t="s">
        <v>1157</v>
      </c>
      <c r="D386" s="104" t="s">
        <v>2788</v>
      </c>
      <c r="E386" s="105">
        <v>4000000</v>
      </c>
      <c r="F386" s="106"/>
      <c r="G386" s="104" t="s">
        <v>11531</v>
      </c>
    </row>
    <row r="387" spans="1:7" ht="51" x14ac:dyDescent="0.3">
      <c r="A387" s="104" t="s">
        <v>11532</v>
      </c>
      <c r="B387" s="104" t="s">
        <v>11533</v>
      </c>
      <c r="C387" s="104" t="s">
        <v>927</v>
      </c>
      <c r="D387" s="104" t="s">
        <v>7778</v>
      </c>
      <c r="E387" s="105">
        <v>1000000</v>
      </c>
      <c r="F387" s="106"/>
      <c r="G387" s="104" t="s">
        <v>11534</v>
      </c>
    </row>
    <row r="388" spans="1:7" ht="51" x14ac:dyDescent="0.3">
      <c r="A388" s="104" t="s">
        <v>11535</v>
      </c>
      <c r="B388" s="104" t="s">
        <v>11536</v>
      </c>
      <c r="C388" s="104" t="s">
        <v>1373</v>
      </c>
      <c r="D388" s="104" t="s">
        <v>1374</v>
      </c>
      <c r="E388" s="105">
        <v>4948085</v>
      </c>
      <c r="F388" s="106"/>
      <c r="G388" s="104" t="s">
        <v>11537</v>
      </c>
    </row>
    <row r="389" spans="1:7" ht="61.2" x14ac:dyDescent="0.3">
      <c r="A389" s="104" t="s">
        <v>11538</v>
      </c>
      <c r="B389" s="104" t="s">
        <v>11539</v>
      </c>
      <c r="C389" s="104" t="s">
        <v>991</v>
      </c>
      <c r="D389" s="104" t="s">
        <v>5877</v>
      </c>
      <c r="E389" s="105">
        <v>758375</v>
      </c>
      <c r="F389" s="106"/>
      <c r="G389" s="104" t="s">
        <v>11540</v>
      </c>
    </row>
    <row r="390" spans="1:7" ht="51" x14ac:dyDescent="0.3">
      <c r="A390" s="104" t="s">
        <v>11541</v>
      </c>
      <c r="B390" s="104" t="s">
        <v>9237</v>
      </c>
      <c r="C390" s="104" t="s">
        <v>488</v>
      </c>
      <c r="D390" s="104" t="s">
        <v>519</v>
      </c>
      <c r="E390" s="105">
        <v>2550000</v>
      </c>
      <c r="F390" s="106"/>
      <c r="G390" s="104" t="s">
        <v>11542</v>
      </c>
    </row>
    <row r="391" spans="1:7" ht="61.2" x14ac:dyDescent="0.3">
      <c r="A391" s="104" t="s">
        <v>11543</v>
      </c>
      <c r="B391" s="104" t="s">
        <v>7297</v>
      </c>
      <c r="C391" s="104" t="s">
        <v>488</v>
      </c>
      <c r="D391" s="104" t="s">
        <v>501</v>
      </c>
      <c r="E391" s="105">
        <v>750000</v>
      </c>
      <c r="F391" s="106"/>
      <c r="G391" s="104" t="s">
        <v>11544</v>
      </c>
    </row>
    <row r="392" spans="1:7" ht="51" x14ac:dyDescent="0.3">
      <c r="A392" s="104" t="s">
        <v>11545</v>
      </c>
      <c r="B392" s="104" t="s">
        <v>11546</v>
      </c>
      <c r="C392" s="104" t="s">
        <v>1373</v>
      </c>
      <c r="D392" s="104" t="s">
        <v>1374</v>
      </c>
      <c r="E392" s="105">
        <v>250000</v>
      </c>
      <c r="F392" s="106"/>
      <c r="G392" s="104" t="s">
        <v>11547</v>
      </c>
    </row>
    <row r="393" spans="1:7" ht="71.400000000000006" x14ac:dyDescent="0.3">
      <c r="A393" s="104" t="s">
        <v>11548</v>
      </c>
      <c r="B393" s="104" t="s">
        <v>11549</v>
      </c>
      <c r="C393" s="104" t="s">
        <v>4911</v>
      </c>
      <c r="D393" s="104" t="s">
        <v>11550</v>
      </c>
      <c r="E393" s="105">
        <v>5000000</v>
      </c>
      <c r="F393" s="106"/>
      <c r="G393" s="104" t="s">
        <v>11551</v>
      </c>
    </row>
    <row r="394" spans="1:7" ht="20.399999999999999" x14ac:dyDescent="0.3">
      <c r="A394" s="104" t="s">
        <v>11552</v>
      </c>
      <c r="B394" s="104" t="s">
        <v>7849</v>
      </c>
      <c r="C394" s="104" t="s">
        <v>991</v>
      </c>
      <c r="D394" s="104" t="s">
        <v>5861</v>
      </c>
      <c r="E394" s="105">
        <v>4250000</v>
      </c>
      <c r="F394" s="105">
        <v>4250000</v>
      </c>
      <c r="G394" s="104" t="s">
        <v>11553</v>
      </c>
    </row>
    <row r="395" spans="1:7" ht="102" x14ac:dyDescent="0.3">
      <c r="A395" s="104" t="s">
        <v>11554</v>
      </c>
      <c r="B395" s="104" t="s">
        <v>11555</v>
      </c>
      <c r="C395" s="104" t="s">
        <v>16</v>
      </c>
      <c r="D395" s="104" t="s">
        <v>17</v>
      </c>
      <c r="E395" s="105">
        <v>5000000</v>
      </c>
      <c r="F395" s="106"/>
      <c r="G395" s="104" t="s">
        <v>11556</v>
      </c>
    </row>
    <row r="396" spans="1:7" ht="40.799999999999997" x14ac:dyDescent="0.3">
      <c r="A396" s="104" t="s">
        <v>11557</v>
      </c>
      <c r="B396" s="104" t="s">
        <v>10656</v>
      </c>
      <c r="C396" s="104" t="s">
        <v>16</v>
      </c>
      <c r="D396" s="104" t="s">
        <v>3435</v>
      </c>
      <c r="E396" s="105">
        <v>3540000</v>
      </c>
      <c r="F396" s="106"/>
      <c r="G396" s="104" t="s">
        <v>11558</v>
      </c>
    </row>
    <row r="397" spans="1:7" ht="51" x14ac:dyDescent="0.3">
      <c r="A397" s="104" t="s">
        <v>11559</v>
      </c>
      <c r="B397" s="104" t="s">
        <v>9543</v>
      </c>
      <c r="C397" s="104" t="s">
        <v>549</v>
      </c>
      <c r="D397" s="104" t="s">
        <v>620</v>
      </c>
      <c r="E397" s="105">
        <v>2300000</v>
      </c>
      <c r="F397" s="106"/>
      <c r="G397" s="104" t="s">
        <v>11560</v>
      </c>
    </row>
    <row r="398" spans="1:7" ht="91.8" x14ac:dyDescent="0.3">
      <c r="A398" s="104" t="s">
        <v>11561</v>
      </c>
      <c r="B398" s="104" t="s">
        <v>11562</v>
      </c>
      <c r="C398" s="104" t="s">
        <v>16</v>
      </c>
      <c r="D398" s="104" t="s">
        <v>17</v>
      </c>
      <c r="E398" s="105">
        <v>3000000</v>
      </c>
      <c r="F398" s="106"/>
      <c r="G398" s="104" t="s">
        <v>11563</v>
      </c>
    </row>
    <row r="399" spans="1:7" ht="61.2" x14ac:dyDescent="0.3">
      <c r="A399" s="104" t="s">
        <v>11564</v>
      </c>
      <c r="B399" s="104" t="s">
        <v>11565</v>
      </c>
      <c r="C399" s="104" t="s">
        <v>1810</v>
      </c>
      <c r="D399" s="104" t="s">
        <v>3183</v>
      </c>
      <c r="E399" s="105">
        <v>3525000</v>
      </c>
      <c r="F399" s="106"/>
      <c r="G399" s="104" t="s">
        <v>11566</v>
      </c>
    </row>
    <row r="400" spans="1:7" ht="30.6" x14ac:dyDescent="0.3">
      <c r="A400" s="104" t="s">
        <v>11567</v>
      </c>
      <c r="B400" s="104" t="s">
        <v>9824</v>
      </c>
      <c r="C400" s="104" t="s">
        <v>549</v>
      </c>
      <c r="D400" s="104" t="s">
        <v>572</v>
      </c>
      <c r="E400" s="105">
        <v>5054500</v>
      </c>
      <c r="F400" s="106"/>
      <c r="G400" s="104" t="s">
        <v>11568</v>
      </c>
    </row>
    <row r="401" spans="1:7" ht="40.799999999999997" x14ac:dyDescent="0.3">
      <c r="A401" s="104" t="s">
        <v>11569</v>
      </c>
      <c r="B401" s="104" t="s">
        <v>11570</v>
      </c>
      <c r="C401" s="104" t="s">
        <v>1178</v>
      </c>
      <c r="D401" s="104" t="s">
        <v>1179</v>
      </c>
      <c r="E401" s="105">
        <v>2000000</v>
      </c>
      <c r="F401" s="106"/>
      <c r="G401" s="104" t="s">
        <v>11571</v>
      </c>
    </row>
    <row r="402" spans="1:7" ht="51" x14ac:dyDescent="0.3">
      <c r="A402" s="104" t="s">
        <v>11572</v>
      </c>
      <c r="B402" s="104" t="s">
        <v>5139</v>
      </c>
      <c r="C402" s="104" t="s">
        <v>16</v>
      </c>
      <c r="D402" s="104" t="s">
        <v>5209</v>
      </c>
      <c r="E402" s="105">
        <v>20000000</v>
      </c>
      <c r="F402" s="106"/>
      <c r="G402" s="104" t="s">
        <v>11573</v>
      </c>
    </row>
    <row r="403" spans="1:7" ht="61.2" x14ac:dyDescent="0.3">
      <c r="A403" s="104" t="s">
        <v>11574</v>
      </c>
      <c r="B403" s="104" t="s">
        <v>11575</v>
      </c>
      <c r="C403" s="104" t="s">
        <v>1882</v>
      </c>
      <c r="D403" s="104" t="s">
        <v>3256</v>
      </c>
      <c r="E403" s="105">
        <v>10000000</v>
      </c>
      <c r="F403" s="106"/>
      <c r="G403" s="104" t="s">
        <v>11576</v>
      </c>
    </row>
    <row r="404" spans="1:7" ht="51" x14ac:dyDescent="0.3">
      <c r="A404" s="104" t="s">
        <v>11577</v>
      </c>
      <c r="B404" s="104" t="s">
        <v>11578</v>
      </c>
      <c r="C404" s="104" t="s">
        <v>672</v>
      </c>
      <c r="D404" s="104" t="s">
        <v>7426</v>
      </c>
      <c r="E404" s="105">
        <v>1500000</v>
      </c>
      <c r="F404" s="106"/>
      <c r="G404" s="104" t="s">
        <v>11579</v>
      </c>
    </row>
    <row r="405" spans="1:7" ht="61.2" x14ac:dyDescent="0.3">
      <c r="A405" s="104" t="s">
        <v>11580</v>
      </c>
      <c r="B405" s="104" t="s">
        <v>3287</v>
      </c>
      <c r="C405" s="104" t="s">
        <v>1930</v>
      </c>
      <c r="D405" s="104" t="s">
        <v>1931</v>
      </c>
      <c r="E405" s="105">
        <v>1006223</v>
      </c>
      <c r="F405" s="106"/>
      <c r="G405" s="104" t="s">
        <v>11581</v>
      </c>
    </row>
    <row r="406" spans="1:7" ht="91.8" x14ac:dyDescent="0.3">
      <c r="A406" s="104" t="s">
        <v>11582</v>
      </c>
      <c r="B406" s="104" t="s">
        <v>11583</v>
      </c>
      <c r="C406" s="104" t="s">
        <v>1772</v>
      </c>
      <c r="D406" s="104" t="s">
        <v>8755</v>
      </c>
      <c r="E406" s="105">
        <v>8000000</v>
      </c>
      <c r="F406" s="106"/>
      <c r="G406" s="104" t="s">
        <v>11584</v>
      </c>
    </row>
    <row r="407" spans="1:7" ht="30.6" x14ac:dyDescent="0.3">
      <c r="A407" s="104" t="s">
        <v>11585</v>
      </c>
      <c r="B407" s="104" t="s">
        <v>1080</v>
      </c>
      <c r="C407" s="104" t="s">
        <v>1075</v>
      </c>
      <c r="D407" s="104" t="s">
        <v>1081</v>
      </c>
      <c r="E407" s="105">
        <v>1000000</v>
      </c>
      <c r="F407" s="106"/>
      <c r="G407" s="104" t="s">
        <v>11586</v>
      </c>
    </row>
    <row r="408" spans="1:7" ht="81.599999999999994" x14ac:dyDescent="0.3">
      <c r="A408" s="104" t="s">
        <v>11587</v>
      </c>
      <c r="B408" s="104" t="s">
        <v>1536</v>
      </c>
      <c r="C408" s="104" t="s">
        <v>1373</v>
      </c>
      <c r="D408" s="104" t="s">
        <v>495</v>
      </c>
      <c r="E408" s="105">
        <v>10000000</v>
      </c>
      <c r="F408" s="106"/>
      <c r="G408" s="104" t="s">
        <v>11588</v>
      </c>
    </row>
    <row r="409" spans="1:7" ht="102" x14ac:dyDescent="0.3">
      <c r="A409" s="104" t="s">
        <v>11589</v>
      </c>
      <c r="B409" s="104" t="s">
        <v>1111</v>
      </c>
      <c r="C409" s="104" t="s">
        <v>1086</v>
      </c>
      <c r="D409" s="104" t="s">
        <v>1092</v>
      </c>
      <c r="E409" s="105">
        <v>1000000</v>
      </c>
      <c r="F409" s="106"/>
      <c r="G409" s="104" t="s">
        <v>11590</v>
      </c>
    </row>
    <row r="410" spans="1:7" ht="51" x14ac:dyDescent="0.3">
      <c r="A410" s="104" t="s">
        <v>11591</v>
      </c>
      <c r="B410" s="104" t="s">
        <v>11592</v>
      </c>
      <c r="C410" s="104" t="s">
        <v>1772</v>
      </c>
      <c r="D410" s="104" t="s">
        <v>6546</v>
      </c>
      <c r="E410" s="105">
        <v>1850000</v>
      </c>
      <c r="F410" s="106"/>
      <c r="G410" s="104" t="s">
        <v>11593</v>
      </c>
    </row>
    <row r="411" spans="1:7" ht="51" x14ac:dyDescent="0.3">
      <c r="A411" s="104" t="s">
        <v>11594</v>
      </c>
      <c r="B411" s="104" t="s">
        <v>11595</v>
      </c>
      <c r="C411" s="104" t="s">
        <v>3155</v>
      </c>
      <c r="D411" s="104" t="s">
        <v>8771</v>
      </c>
      <c r="E411" s="105">
        <v>3225000</v>
      </c>
      <c r="F411" s="106"/>
      <c r="G411" s="104" t="s">
        <v>11596</v>
      </c>
    </row>
    <row r="412" spans="1:7" ht="51" x14ac:dyDescent="0.3">
      <c r="A412" s="104" t="s">
        <v>11597</v>
      </c>
      <c r="B412" s="104" t="s">
        <v>11598</v>
      </c>
      <c r="C412" s="104" t="s">
        <v>365</v>
      </c>
      <c r="D412" s="104" t="s">
        <v>11599</v>
      </c>
      <c r="E412" s="105">
        <v>10000000</v>
      </c>
      <c r="F412" s="106"/>
      <c r="G412" s="104" t="s">
        <v>11600</v>
      </c>
    </row>
    <row r="413" spans="1:7" ht="81.599999999999994" x14ac:dyDescent="0.3">
      <c r="A413" s="104" t="s">
        <v>11601</v>
      </c>
      <c r="B413" s="104" t="s">
        <v>11602</v>
      </c>
      <c r="C413" s="104" t="s">
        <v>2382</v>
      </c>
      <c r="D413" s="104" t="s">
        <v>11603</v>
      </c>
      <c r="E413" s="105">
        <v>3000000</v>
      </c>
      <c r="F413" s="106"/>
      <c r="G413" s="104" t="s">
        <v>11604</v>
      </c>
    </row>
    <row r="414" spans="1:7" ht="91.8" x14ac:dyDescent="0.3">
      <c r="A414" s="104" t="s">
        <v>11605</v>
      </c>
      <c r="B414" s="104" t="s">
        <v>4145</v>
      </c>
      <c r="C414" s="104" t="s">
        <v>927</v>
      </c>
      <c r="D414" s="104" t="s">
        <v>933</v>
      </c>
      <c r="E414" s="105">
        <v>632329</v>
      </c>
      <c r="F414" s="106"/>
      <c r="G414" s="104" t="s">
        <v>11606</v>
      </c>
    </row>
    <row r="415" spans="1:7" ht="20.399999999999999" x14ac:dyDescent="0.3">
      <c r="A415" s="104" t="s">
        <v>11607</v>
      </c>
      <c r="B415" s="104" t="s">
        <v>9063</v>
      </c>
      <c r="C415" s="104" t="s">
        <v>927</v>
      </c>
      <c r="D415" s="104" t="s">
        <v>933</v>
      </c>
      <c r="E415" s="105">
        <v>1150000</v>
      </c>
      <c r="F415" s="106"/>
      <c r="G415" s="104" t="s">
        <v>11608</v>
      </c>
    </row>
    <row r="416" spans="1:7" ht="30.6" x14ac:dyDescent="0.3">
      <c r="A416" s="104" t="s">
        <v>11609</v>
      </c>
      <c r="B416" s="104" t="s">
        <v>11610</v>
      </c>
      <c r="C416" s="104" t="s">
        <v>927</v>
      </c>
      <c r="D416" s="104" t="s">
        <v>5804</v>
      </c>
      <c r="E416" s="105">
        <v>1500000</v>
      </c>
      <c r="F416" s="106"/>
      <c r="G416" s="104" t="s">
        <v>11611</v>
      </c>
    </row>
    <row r="417" spans="1:7" ht="81.599999999999994" x14ac:dyDescent="0.3">
      <c r="A417" s="104" t="s">
        <v>11612</v>
      </c>
      <c r="B417" s="104" t="s">
        <v>1324</v>
      </c>
      <c r="C417" s="104" t="s">
        <v>1325</v>
      </c>
      <c r="D417" s="104" t="s">
        <v>11613</v>
      </c>
      <c r="E417" s="105">
        <v>3000000</v>
      </c>
      <c r="F417" s="106"/>
      <c r="G417" s="104" t="s">
        <v>11614</v>
      </c>
    </row>
    <row r="418" spans="1:7" ht="81.599999999999994" x14ac:dyDescent="0.3">
      <c r="A418" s="104" t="s">
        <v>11615</v>
      </c>
      <c r="B418" s="104" t="s">
        <v>11616</v>
      </c>
      <c r="C418" s="104" t="s">
        <v>1373</v>
      </c>
      <c r="D418" s="104" t="s">
        <v>1374</v>
      </c>
      <c r="E418" s="105">
        <v>1750000</v>
      </c>
      <c r="F418" s="106"/>
      <c r="G418" s="104" t="s">
        <v>11617</v>
      </c>
    </row>
    <row r="419" spans="1:7" ht="102" x14ac:dyDescent="0.3">
      <c r="A419" s="104" t="s">
        <v>11618</v>
      </c>
      <c r="B419" s="104" t="s">
        <v>11619</v>
      </c>
      <c r="C419" s="104" t="s">
        <v>1086</v>
      </c>
      <c r="D419" s="104" t="s">
        <v>1142</v>
      </c>
      <c r="E419" s="105">
        <v>2000000</v>
      </c>
      <c r="F419" s="106"/>
      <c r="G419" s="104" t="s">
        <v>11620</v>
      </c>
    </row>
    <row r="420" spans="1:7" ht="81.599999999999994" x14ac:dyDescent="0.3">
      <c r="A420" s="104" t="s">
        <v>11621</v>
      </c>
      <c r="B420" s="104" t="s">
        <v>7021</v>
      </c>
      <c r="C420" s="104" t="s">
        <v>16</v>
      </c>
      <c r="D420" s="104" t="s">
        <v>17</v>
      </c>
      <c r="E420" s="105">
        <v>4000000</v>
      </c>
      <c r="F420" s="106"/>
      <c r="G420" s="104" t="s">
        <v>11622</v>
      </c>
    </row>
    <row r="421" spans="1:7" ht="102" x14ac:dyDescent="0.3">
      <c r="A421" s="104" t="s">
        <v>11623</v>
      </c>
      <c r="B421" s="104" t="s">
        <v>7975</v>
      </c>
      <c r="C421" s="104" t="s">
        <v>1086</v>
      </c>
      <c r="D421" s="104" t="s">
        <v>5982</v>
      </c>
      <c r="E421" s="105">
        <v>4500000</v>
      </c>
      <c r="F421" s="106"/>
      <c r="G421" s="104" t="s">
        <v>11624</v>
      </c>
    </row>
    <row r="422" spans="1:7" ht="71.400000000000006" x14ac:dyDescent="0.3">
      <c r="A422" s="104" t="s">
        <v>11625</v>
      </c>
      <c r="B422" s="104" t="s">
        <v>1059</v>
      </c>
      <c r="C422" s="104" t="s">
        <v>1055</v>
      </c>
      <c r="D422" s="104" t="s">
        <v>1060</v>
      </c>
      <c r="E422" s="105">
        <v>4500000</v>
      </c>
      <c r="F422" s="106"/>
      <c r="G422" s="104" t="s">
        <v>11626</v>
      </c>
    </row>
    <row r="423" spans="1:7" ht="51" x14ac:dyDescent="0.3">
      <c r="A423" s="104" t="s">
        <v>11627</v>
      </c>
      <c r="B423" s="104" t="s">
        <v>286</v>
      </c>
      <c r="C423" s="104" t="s">
        <v>16</v>
      </c>
      <c r="D423" s="104" t="s">
        <v>11628</v>
      </c>
      <c r="E423" s="105">
        <v>2000000</v>
      </c>
      <c r="F423" s="106"/>
      <c r="G423" s="104" t="s">
        <v>11629</v>
      </c>
    </row>
    <row r="424" spans="1:7" ht="71.400000000000006" x14ac:dyDescent="0.3">
      <c r="A424" s="104" t="s">
        <v>11630</v>
      </c>
      <c r="B424" s="104" t="s">
        <v>11631</v>
      </c>
      <c r="C424" s="104" t="s">
        <v>1075</v>
      </c>
      <c r="D424" s="104" t="s">
        <v>11632</v>
      </c>
      <c r="E424" s="105">
        <v>8000000</v>
      </c>
      <c r="F424" s="106"/>
      <c r="G424" s="104" t="s">
        <v>11633</v>
      </c>
    </row>
    <row r="425" spans="1:7" ht="61.2" x14ac:dyDescent="0.3">
      <c r="A425" s="104" t="s">
        <v>11634</v>
      </c>
      <c r="B425" s="104" t="s">
        <v>11635</v>
      </c>
      <c r="C425" s="104" t="s">
        <v>1075</v>
      </c>
      <c r="D425" s="104" t="s">
        <v>1081</v>
      </c>
      <c r="E425" s="105">
        <v>2000000</v>
      </c>
      <c r="F425" s="106"/>
      <c r="G425" s="104" t="s">
        <v>11636</v>
      </c>
    </row>
    <row r="426" spans="1:7" ht="81.599999999999994" x14ac:dyDescent="0.3">
      <c r="A426" s="104" t="s">
        <v>11637</v>
      </c>
      <c r="B426" s="104" t="s">
        <v>11638</v>
      </c>
      <c r="C426" s="104" t="s">
        <v>1829</v>
      </c>
      <c r="D426" s="104" t="s">
        <v>11639</v>
      </c>
      <c r="E426" s="105">
        <v>408242</v>
      </c>
      <c r="F426" s="106"/>
      <c r="G426" s="104" t="s">
        <v>11640</v>
      </c>
    </row>
    <row r="427" spans="1:7" ht="51" x14ac:dyDescent="0.3">
      <c r="A427" s="104" t="s">
        <v>11641</v>
      </c>
      <c r="B427" s="104" t="s">
        <v>11642</v>
      </c>
      <c r="C427" s="104" t="s">
        <v>672</v>
      </c>
      <c r="D427" s="104" t="s">
        <v>673</v>
      </c>
      <c r="E427" s="105">
        <v>1000000</v>
      </c>
      <c r="F427" s="106"/>
      <c r="G427" s="104" t="s">
        <v>11643</v>
      </c>
    </row>
    <row r="428" spans="1:7" ht="61.2" x14ac:dyDescent="0.3">
      <c r="A428" s="104" t="s">
        <v>11644</v>
      </c>
      <c r="B428" s="104" t="s">
        <v>11645</v>
      </c>
      <c r="C428" s="104" t="s">
        <v>410</v>
      </c>
      <c r="D428" s="104" t="s">
        <v>5393</v>
      </c>
      <c r="E428" s="105">
        <v>1500000</v>
      </c>
      <c r="F428" s="106"/>
      <c r="G428" s="104" t="s">
        <v>11646</v>
      </c>
    </row>
    <row r="429" spans="1:7" ht="51" x14ac:dyDescent="0.3">
      <c r="A429" s="104" t="s">
        <v>11647</v>
      </c>
      <c r="B429" s="104" t="s">
        <v>11648</v>
      </c>
      <c r="C429" s="104" t="s">
        <v>1930</v>
      </c>
      <c r="D429" s="104" t="s">
        <v>1931</v>
      </c>
      <c r="E429" s="105">
        <v>2000000</v>
      </c>
      <c r="F429" s="106"/>
      <c r="G429" s="104" t="s">
        <v>11649</v>
      </c>
    </row>
    <row r="430" spans="1:7" ht="51" x14ac:dyDescent="0.3">
      <c r="A430" s="104" t="s">
        <v>11650</v>
      </c>
      <c r="B430" s="104" t="s">
        <v>11651</v>
      </c>
      <c r="C430" s="104" t="s">
        <v>1882</v>
      </c>
      <c r="D430" s="104" t="s">
        <v>11652</v>
      </c>
      <c r="E430" s="105">
        <v>5000000</v>
      </c>
      <c r="F430" s="106"/>
      <c r="G430" s="104" t="s">
        <v>11653</v>
      </c>
    </row>
    <row r="431" spans="1:7" ht="61.2" x14ac:dyDescent="0.3">
      <c r="A431" s="104" t="s">
        <v>11654</v>
      </c>
      <c r="B431" s="104" t="s">
        <v>11655</v>
      </c>
      <c r="C431" s="104" t="s">
        <v>1373</v>
      </c>
      <c r="D431" s="104" t="s">
        <v>1374</v>
      </c>
      <c r="E431" s="105">
        <v>1000000</v>
      </c>
      <c r="F431" s="106"/>
      <c r="G431" s="104" t="s">
        <v>11656</v>
      </c>
    </row>
    <row r="432" spans="1:7" ht="51" x14ac:dyDescent="0.3">
      <c r="A432" s="104" t="s">
        <v>11657</v>
      </c>
      <c r="B432" s="104" t="s">
        <v>11658</v>
      </c>
      <c r="C432" s="104" t="s">
        <v>1248</v>
      </c>
      <c r="D432" s="104" t="s">
        <v>1279</v>
      </c>
      <c r="E432" s="105">
        <v>657962</v>
      </c>
      <c r="F432" s="106"/>
      <c r="G432" s="104" t="s">
        <v>11659</v>
      </c>
    </row>
    <row r="433" spans="1:7" ht="71.400000000000006" x14ac:dyDescent="0.3">
      <c r="A433" s="104" t="s">
        <v>11660</v>
      </c>
      <c r="B433" s="104" t="s">
        <v>11661</v>
      </c>
      <c r="C433" s="104" t="s">
        <v>1086</v>
      </c>
      <c r="D433" s="104" t="s">
        <v>10232</v>
      </c>
      <c r="E433" s="105">
        <v>1500000</v>
      </c>
      <c r="F433" s="106"/>
      <c r="G433" s="104" t="s">
        <v>11662</v>
      </c>
    </row>
    <row r="434" spans="1:7" ht="102" x14ac:dyDescent="0.3">
      <c r="A434" s="104" t="s">
        <v>11663</v>
      </c>
      <c r="B434" s="104" t="s">
        <v>11664</v>
      </c>
      <c r="C434" s="104" t="s">
        <v>653</v>
      </c>
      <c r="D434" s="104" t="s">
        <v>654</v>
      </c>
      <c r="E434" s="105">
        <v>2000000</v>
      </c>
      <c r="F434" s="106"/>
      <c r="G434" s="104" t="s">
        <v>11665</v>
      </c>
    </row>
    <row r="435" spans="1:7" ht="81.599999999999994" x14ac:dyDescent="0.3">
      <c r="A435" s="104" t="s">
        <v>11666</v>
      </c>
      <c r="B435" s="104" t="s">
        <v>11667</v>
      </c>
      <c r="C435" s="104" t="s">
        <v>1373</v>
      </c>
      <c r="D435" s="104" t="s">
        <v>1374</v>
      </c>
      <c r="E435" s="105">
        <v>1850000</v>
      </c>
      <c r="F435" s="106"/>
      <c r="G435" s="104" t="s">
        <v>11668</v>
      </c>
    </row>
    <row r="436" spans="1:7" ht="81.599999999999994" x14ac:dyDescent="0.3">
      <c r="A436" s="104" t="s">
        <v>11669</v>
      </c>
      <c r="B436" s="104" t="s">
        <v>11670</v>
      </c>
      <c r="C436" s="104" t="s">
        <v>549</v>
      </c>
      <c r="D436" s="104" t="s">
        <v>11670</v>
      </c>
      <c r="E436" s="105">
        <v>550000</v>
      </c>
      <c r="F436" s="106"/>
      <c r="G436" s="104" t="s">
        <v>11671</v>
      </c>
    </row>
    <row r="437" spans="1:7" ht="51" x14ac:dyDescent="0.3">
      <c r="A437" s="104" t="s">
        <v>11672</v>
      </c>
      <c r="B437" s="104" t="s">
        <v>6106</v>
      </c>
      <c r="C437" s="104" t="s">
        <v>1248</v>
      </c>
      <c r="D437" s="104" t="s">
        <v>6106</v>
      </c>
      <c r="E437" s="105">
        <v>5000000</v>
      </c>
      <c r="F437" s="106"/>
      <c r="G437" s="104" t="s">
        <v>11673</v>
      </c>
    </row>
    <row r="438" spans="1:7" ht="51" x14ac:dyDescent="0.3">
      <c r="A438" s="104" t="s">
        <v>11674</v>
      </c>
      <c r="B438" s="104" t="s">
        <v>10531</v>
      </c>
      <c r="C438" s="104" t="s">
        <v>1248</v>
      </c>
      <c r="D438" s="104" t="s">
        <v>10531</v>
      </c>
      <c r="E438" s="105">
        <v>3750000</v>
      </c>
      <c r="F438" s="106"/>
      <c r="G438" s="104" t="s">
        <v>11675</v>
      </c>
    </row>
    <row r="439" spans="1:7" ht="91.8" x14ac:dyDescent="0.3">
      <c r="A439" s="104" t="s">
        <v>11676</v>
      </c>
      <c r="B439" s="104" t="s">
        <v>8012</v>
      </c>
      <c r="C439" s="104" t="s">
        <v>1086</v>
      </c>
      <c r="D439" s="104" t="s">
        <v>1142</v>
      </c>
      <c r="E439" s="105">
        <v>2000000</v>
      </c>
      <c r="F439" s="106"/>
      <c r="G439" s="104" t="s">
        <v>11677</v>
      </c>
    </row>
    <row r="440" spans="1:7" ht="91.8" x14ac:dyDescent="0.3">
      <c r="A440" s="104" t="s">
        <v>11678</v>
      </c>
      <c r="B440" s="104" t="s">
        <v>11679</v>
      </c>
      <c r="C440" s="104" t="s">
        <v>1086</v>
      </c>
      <c r="D440" s="104" t="s">
        <v>4872</v>
      </c>
      <c r="E440" s="105">
        <v>1100000</v>
      </c>
      <c r="F440" s="106"/>
      <c r="G440" s="104" t="s">
        <v>11680</v>
      </c>
    </row>
    <row r="441" spans="1:7" ht="61.2" x14ac:dyDescent="0.3">
      <c r="A441" s="104" t="s">
        <v>11681</v>
      </c>
      <c r="B441" s="104" t="s">
        <v>2710</v>
      </c>
      <c r="C441" s="104" t="s">
        <v>1055</v>
      </c>
      <c r="D441" s="104" t="s">
        <v>2711</v>
      </c>
      <c r="E441" s="105">
        <v>3000000</v>
      </c>
      <c r="F441" s="106"/>
      <c r="G441" s="104" t="s">
        <v>11682</v>
      </c>
    </row>
    <row r="442" spans="1:7" ht="71.400000000000006" x14ac:dyDescent="0.3">
      <c r="A442" s="104" t="s">
        <v>11683</v>
      </c>
      <c r="B442" s="104" t="s">
        <v>5926</v>
      </c>
      <c r="C442" s="104" t="s">
        <v>1075</v>
      </c>
      <c r="D442" s="104" t="s">
        <v>1097</v>
      </c>
      <c r="E442" s="105">
        <v>4000000</v>
      </c>
      <c r="F442" s="106"/>
      <c r="G442" s="104" t="s">
        <v>11684</v>
      </c>
    </row>
    <row r="443" spans="1:7" ht="61.2" x14ac:dyDescent="0.3">
      <c r="A443" s="104" t="s">
        <v>11685</v>
      </c>
      <c r="B443" s="104" t="s">
        <v>8047</v>
      </c>
      <c r="C443" s="104" t="s">
        <v>1157</v>
      </c>
      <c r="D443" s="104" t="s">
        <v>1158</v>
      </c>
      <c r="E443" s="105">
        <v>1000000</v>
      </c>
      <c r="F443" s="106"/>
      <c r="G443" s="104" t="s">
        <v>11686</v>
      </c>
    </row>
    <row r="444" spans="1:7" ht="51" x14ac:dyDescent="0.3">
      <c r="A444" s="104" t="s">
        <v>11687</v>
      </c>
      <c r="B444" s="104" t="s">
        <v>11688</v>
      </c>
      <c r="C444" s="104" t="s">
        <v>1157</v>
      </c>
      <c r="D444" s="104" t="s">
        <v>1158</v>
      </c>
      <c r="E444" s="105">
        <v>2000000</v>
      </c>
      <c r="F444" s="106"/>
      <c r="G444" s="104" t="s">
        <v>11689</v>
      </c>
    </row>
    <row r="445" spans="1:7" ht="61.2" x14ac:dyDescent="0.3">
      <c r="A445" s="104" t="s">
        <v>11690</v>
      </c>
      <c r="B445" s="104" t="s">
        <v>11691</v>
      </c>
      <c r="C445" s="104" t="s">
        <v>927</v>
      </c>
      <c r="D445" s="104" t="s">
        <v>933</v>
      </c>
      <c r="E445" s="105">
        <v>1000000</v>
      </c>
      <c r="F445" s="106"/>
      <c r="G445" s="104" t="s">
        <v>11692</v>
      </c>
    </row>
    <row r="446" spans="1:7" ht="40.799999999999997" x14ac:dyDescent="0.3">
      <c r="A446" s="104" t="s">
        <v>11693</v>
      </c>
      <c r="B446" s="104" t="s">
        <v>11694</v>
      </c>
      <c r="C446" s="104" t="s">
        <v>1248</v>
      </c>
      <c r="D446" s="104" t="s">
        <v>2845</v>
      </c>
      <c r="E446" s="105">
        <v>4000000</v>
      </c>
      <c r="F446" s="106"/>
      <c r="G446" s="104" t="s">
        <v>11695</v>
      </c>
    </row>
    <row r="447" spans="1:7" ht="61.2" x14ac:dyDescent="0.3">
      <c r="A447" s="104" t="s">
        <v>11696</v>
      </c>
      <c r="B447" s="104" t="s">
        <v>11697</v>
      </c>
      <c r="C447" s="104" t="s">
        <v>16</v>
      </c>
      <c r="D447" s="104" t="s">
        <v>3382</v>
      </c>
      <c r="E447" s="105">
        <v>3000000</v>
      </c>
      <c r="F447" s="106"/>
      <c r="G447" s="104" t="s">
        <v>11698</v>
      </c>
    </row>
    <row r="448" spans="1:7" ht="71.400000000000006" x14ac:dyDescent="0.3">
      <c r="A448" s="104" t="s">
        <v>11699</v>
      </c>
      <c r="B448" s="104" t="s">
        <v>11700</v>
      </c>
      <c r="C448" s="104" t="s">
        <v>2382</v>
      </c>
      <c r="D448" s="104" t="s">
        <v>11701</v>
      </c>
      <c r="E448" s="105">
        <v>3278918</v>
      </c>
      <c r="F448" s="106"/>
      <c r="G448" s="104" t="s">
        <v>11702</v>
      </c>
    </row>
    <row r="449" spans="1:7" ht="51" x14ac:dyDescent="0.3">
      <c r="A449" s="104" t="s">
        <v>11703</v>
      </c>
      <c r="B449" s="104" t="s">
        <v>8408</v>
      </c>
      <c r="C449" s="104" t="s">
        <v>1373</v>
      </c>
      <c r="D449" s="104" t="s">
        <v>1374</v>
      </c>
      <c r="E449" s="105">
        <v>2400000</v>
      </c>
      <c r="F449" s="106"/>
      <c r="G449" s="104" t="s">
        <v>11704</v>
      </c>
    </row>
    <row r="450" spans="1:7" ht="71.400000000000006" x14ac:dyDescent="0.3">
      <c r="A450" s="104" t="s">
        <v>11705</v>
      </c>
      <c r="B450" s="104" t="s">
        <v>11706</v>
      </c>
      <c r="C450" s="104" t="s">
        <v>16</v>
      </c>
      <c r="D450" s="104" t="s">
        <v>7011</v>
      </c>
      <c r="E450" s="105">
        <v>735495</v>
      </c>
      <c r="F450" s="106"/>
      <c r="G450" s="104" t="s">
        <v>11707</v>
      </c>
    </row>
    <row r="451" spans="1:7" ht="51" x14ac:dyDescent="0.3">
      <c r="A451" s="104" t="s">
        <v>11708</v>
      </c>
      <c r="B451" s="104" t="s">
        <v>3056</v>
      </c>
      <c r="C451" s="104" t="s">
        <v>1373</v>
      </c>
      <c r="D451" s="104" t="s">
        <v>1374</v>
      </c>
      <c r="E451" s="105">
        <v>5000000</v>
      </c>
      <c r="F451" s="106"/>
      <c r="G451" s="104" t="s">
        <v>11709</v>
      </c>
    </row>
    <row r="452" spans="1:7" ht="61.2" x14ac:dyDescent="0.3">
      <c r="A452" s="104" t="s">
        <v>11710</v>
      </c>
      <c r="B452" s="104" t="s">
        <v>11711</v>
      </c>
      <c r="C452" s="104" t="s">
        <v>1373</v>
      </c>
      <c r="D452" s="104" t="s">
        <v>1374</v>
      </c>
      <c r="E452" s="105">
        <v>1966150</v>
      </c>
      <c r="F452" s="106"/>
      <c r="G452" s="104" t="s">
        <v>11712</v>
      </c>
    </row>
    <row r="453" spans="1:7" ht="40.799999999999997" x14ac:dyDescent="0.3">
      <c r="A453" s="104" t="s">
        <v>11713</v>
      </c>
      <c r="B453" s="104" t="s">
        <v>10383</v>
      </c>
      <c r="C453" s="104" t="s">
        <v>991</v>
      </c>
      <c r="D453" s="104" t="s">
        <v>10384</v>
      </c>
      <c r="E453" s="105">
        <v>800000</v>
      </c>
      <c r="F453" s="106"/>
      <c r="G453" s="104" t="s">
        <v>11714</v>
      </c>
    </row>
    <row r="454" spans="1:7" ht="102" x14ac:dyDescent="0.3">
      <c r="A454" s="104" t="s">
        <v>11715</v>
      </c>
      <c r="B454" s="104" t="s">
        <v>9975</v>
      </c>
      <c r="C454" s="104" t="s">
        <v>16</v>
      </c>
      <c r="D454" s="104" t="s">
        <v>17</v>
      </c>
      <c r="E454" s="105">
        <v>5000000</v>
      </c>
      <c r="F454" s="105">
        <v>5000000</v>
      </c>
      <c r="G454" s="104" t="s">
        <v>11716</v>
      </c>
    </row>
    <row r="455" spans="1:7" ht="71.400000000000006" x14ac:dyDescent="0.3">
      <c r="A455" s="104" t="s">
        <v>11717</v>
      </c>
      <c r="B455" s="104" t="s">
        <v>11718</v>
      </c>
      <c r="C455" s="104" t="s">
        <v>748</v>
      </c>
      <c r="D455" s="104" t="s">
        <v>11718</v>
      </c>
      <c r="E455" s="105">
        <v>500840</v>
      </c>
      <c r="F455" s="106"/>
      <c r="G455" s="104" t="s">
        <v>11719</v>
      </c>
    </row>
    <row r="456" spans="1:7" ht="30.6" x14ac:dyDescent="0.3">
      <c r="A456" s="104" t="s">
        <v>11720</v>
      </c>
      <c r="B456" s="104" t="s">
        <v>11721</v>
      </c>
      <c r="C456" s="104" t="s">
        <v>1248</v>
      </c>
      <c r="D456" s="104" t="s">
        <v>2858</v>
      </c>
      <c r="E456" s="105">
        <v>2000000</v>
      </c>
      <c r="F456" s="105"/>
      <c r="G456" s="104" t="s">
        <v>11722</v>
      </c>
    </row>
    <row r="457" spans="1:7" ht="40.799999999999997" x14ac:dyDescent="0.3">
      <c r="A457" s="104" t="s">
        <v>11723</v>
      </c>
      <c r="B457" s="104" t="s">
        <v>964</v>
      </c>
      <c r="C457" s="104" t="s">
        <v>927</v>
      </c>
      <c r="D457" s="104" t="s">
        <v>2618</v>
      </c>
      <c r="E457" s="105">
        <v>2316550</v>
      </c>
      <c r="F457" s="106"/>
      <c r="G457" s="104" t="s">
        <v>11724</v>
      </c>
    </row>
    <row r="458" spans="1:7" ht="81.599999999999994" x14ac:dyDescent="0.3">
      <c r="A458" s="104" t="s">
        <v>11725</v>
      </c>
      <c r="B458" s="104" t="s">
        <v>11726</v>
      </c>
      <c r="C458" s="104" t="s">
        <v>16</v>
      </c>
      <c r="D458" s="104" t="s">
        <v>17</v>
      </c>
      <c r="E458" s="105">
        <v>2000000</v>
      </c>
      <c r="F458" s="106"/>
      <c r="G458" s="104" t="s">
        <v>11727</v>
      </c>
    </row>
    <row r="459" spans="1:7" ht="91.8" x14ac:dyDescent="0.3">
      <c r="A459" s="104" t="s">
        <v>11728</v>
      </c>
      <c r="B459" s="104" t="s">
        <v>11729</v>
      </c>
      <c r="C459" s="104" t="s">
        <v>1248</v>
      </c>
      <c r="D459" s="104" t="s">
        <v>1279</v>
      </c>
      <c r="E459" s="105">
        <v>500000</v>
      </c>
      <c r="F459" s="106"/>
      <c r="G459" s="104" t="s">
        <v>11730</v>
      </c>
    </row>
    <row r="460" spans="1:7" ht="61.2" x14ac:dyDescent="0.3">
      <c r="A460" s="104" t="s">
        <v>11731</v>
      </c>
      <c r="B460" s="104" t="s">
        <v>11732</v>
      </c>
      <c r="C460" s="104" t="s">
        <v>697</v>
      </c>
      <c r="D460" s="104" t="s">
        <v>7463</v>
      </c>
      <c r="E460" s="105">
        <v>7000000</v>
      </c>
      <c r="F460" s="106"/>
      <c r="G460" s="104" t="s">
        <v>11733</v>
      </c>
    </row>
    <row r="461" spans="1:7" ht="30.6" x14ac:dyDescent="0.3">
      <c r="A461" s="104" t="s">
        <v>11734</v>
      </c>
      <c r="B461" s="104" t="s">
        <v>11735</v>
      </c>
      <c r="C461" s="104" t="s">
        <v>672</v>
      </c>
      <c r="D461" s="104" t="s">
        <v>11736</v>
      </c>
      <c r="E461" s="105">
        <v>4200000</v>
      </c>
      <c r="F461" s="106"/>
      <c r="G461" s="104" t="s">
        <v>11737</v>
      </c>
    </row>
    <row r="462" spans="1:7" ht="81.599999999999994" x14ac:dyDescent="0.3">
      <c r="A462" s="104" t="s">
        <v>11738</v>
      </c>
      <c r="B462" s="104" t="s">
        <v>11739</v>
      </c>
      <c r="C462" s="104" t="s">
        <v>927</v>
      </c>
      <c r="D462" s="104" t="s">
        <v>933</v>
      </c>
      <c r="E462" s="105">
        <v>2500000</v>
      </c>
      <c r="F462" s="106"/>
      <c r="G462" s="104" t="s">
        <v>11740</v>
      </c>
    </row>
    <row r="463" spans="1:7" ht="102" x14ac:dyDescent="0.3">
      <c r="A463" s="104" t="s">
        <v>11741</v>
      </c>
      <c r="B463" s="104" t="s">
        <v>11742</v>
      </c>
      <c r="C463" s="104" t="s">
        <v>1193</v>
      </c>
      <c r="D463" s="104" t="s">
        <v>6025</v>
      </c>
      <c r="E463" s="105">
        <v>4663500</v>
      </c>
      <c r="F463" s="106"/>
      <c r="G463" s="104" t="s">
        <v>11743</v>
      </c>
    </row>
    <row r="464" spans="1:7" ht="81.599999999999994" x14ac:dyDescent="0.3">
      <c r="A464" s="104" t="s">
        <v>11744</v>
      </c>
      <c r="B464" s="104" t="s">
        <v>10149</v>
      </c>
      <c r="C464" s="104" t="s">
        <v>1373</v>
      </c>
      <c r="D464" s="104" t="s">
        <v>1374</v>
      </c>
      <c r="E464" s="105">
        <v>1056500</v>
      </c>
      <c r="F464" s="106"/>
      <c r="G464" s="104" t="s">
        <v>11745</v>
      </c>
    </row>
    <row r="465" spans="1:7" ht="61.2" x14ac:dyDescent="0.3">
      <c r="A465" s="104" t="s">
        <v>11746</v>
      </c>
      <c r="B465" s="104" t="s">
        <v>7541</v>
      </c>
      <c r="C465" s="104" t="s">
        <v>748</v>
      </c>
      <c r="D465" s="104" t="s">
        <v>7572</v>
      </c>
      <c r="E465" s="105">
        <v>1200585</v>
      </c>
      <c r="F465" s="106"/>
      <c r="G465" s="104" t="s">
        <v>11747</v>
      </c>
    </row>
    <row r="466" spans="1:7" ht="30.6" x14ac:dyDescent="0.3">
      <c r="A466" s="104" t="s">
        <v>11748</v>
      </c>
      <c r="B466" s="104" t="s">
        <v>2500</v>
      </c>
      <c r="C466" s="104" t="s">
        <v>829</v>
      </c>
      <c r="D466" s="104" t="s">
        <v>830</v>
      </c>
      <c r="E466" s="105">
        <v>3750000</v>
      </c>
      <c r="F466" s="106"/>
      <c r="G466" s="104" t="s">
        <v>11749</v>
      </c>
    </row>
    <row r="467" spans="1:7" ht="102" x14ac:dyDescent="0.3">
      <c r="A467" s="104" t="s">
        <v>11750</v>
      </c>
      <c r="B467" s="104" t="s">
        <v>11751</v>
      </c>
      <c r="C467" s="104" t="s">
        <v>1248</v>
      </c>
      <c r="D467" s="104" t="s">
        <v>1255</v>
      </c>
      <c r="E467" s="105">
        <v>1500000</v>
      </c>
      <c r="F467" s="106"/>
      <c r="G467" s="104" t="s">
        <v>11752</v>
      </c>
    </row>
    <row r="468" spans="1:7" ht="40.799999999999997" x14ac:dyDescent="0.3">
      <c r="A468" s="104" t="s">
        <v>11753</v>
      </c>
      <c r="B468" s="104" t="s">
        <v>8938</v>
      </c>
      <c r="C468" s="104" t="s">
        <v>672</v>
      </c>
      <c r="D468" s="104" t="s">
        <v>683</v>
      </c>
      <c r="E468" s="105">
        <v>2502998</v>
      </c>
      <c r="F468" s="106"/>
      <c r="G468" s="104" t="s">
        <v>11754</v>
      </c>
    </row>
    <row r="469" spans="1:7" ht="91.8" x14ac:dyDescent="0.3">
      <c r="A469" s="104" t="s">
        <v>11755</v>
      </c>
      <c r="B469" s="104" t="s">
        <v>11756</v>
      </c>
      <c r="C469" s="104" t="s">
        <v>410</v>
      </c>
      <c r="D469" s="104" t="s">
        <v>415</v>
      </c>
      <c r="E469" s="105">
        <v>2000000</v>
      </c>
      <c r="F469" s="106"/>
      <c r="G469" s="104" t="s">
        <v>11757</v>
      </c>
    </row>
    <row r="470" spans="1:7" ht="30.6" x14ac:dyDescent="0.3">
      <c r="A470" s="104" t="s">
        <v>11758</v>
      </c>
      <c r="B470" s="104" t="s">
        <v>9032</v>
      </c>
      <c r="C470" s="104" t="s">
        <v>927</v>
      </c>
      <c r="D470" s="104" t="s">
        <v>5776</v>
      </c>
      <c r="E470" s="105">
        <v>2000000</v>
      </c>
      <c r="F470" s="105"/>
      <c r="G470" s="104" t="s">
        <v>11759</v>
      </c>
    </row>
    <row r="471" spans="1:7" ht="40.799999999999997" x14ac:dyDescent="0.3">
      <c r="A471" s="104" t="s">
        <v>11760</v>
      </c>
      <c r="B471" s="104" t="s">
        <v>11761</v>
      </c>
      <c r="C471" s="104" t="s">
        <v>16</v>
      </c>
      <c r="D471" s="104" t="s">
        <v>304</v>
      </c>
      <c r="E471" s="105">
        <v>2500000</v>
      </c>
      <c r="F471" s="106"/>
      <c r="G471" s="104" t="s">
        <v>11762</v>
      </c>
    </row>
    <row r="472" spans="1:7" ht="61.2" x14ac:dyDescent="0.3">
      <c r="A472" s="104" t="s">
        <v>11763</v>
      </c>
      <c r="B472" s="104" t="s">
        <v>9513</v>
      </c>
      <c r="C472" s="104" t="s">
        <v>672</v>
      </c>
      <c r="D472" s="104" t="s">
        <v>7426</v>
      </c>
      <c r="E472" s="105">
        <v>2420037</v>
      </c>
      <c r="F472" s="106"/>
      <c r="G472" s="104" t="s">
        <v>11764</v>
      </c>
    </row>
    <row r="473" spans="1:7" ht="102" x14ac:dyDescent="0.3">
      <c r="A473" s="104" t="s">
        <v>11765</v>
      </c>
      <c r="B473" s="104" t="s">
        <v>5623</v>
      </c>
      <c r="C473" s="104" t="s">
        <v>748</v>
      </c>
      <c r="D473" s="104" t="s">
        <v>5623</v>
      </c>
      <c r="E473" s="105">
        <v>753807</v>
      </c>
      <c r="F473" s="106"/>
      <c r="G473" s="104" t="s">
        <v>11766</v>
      </c>
    </row>
    <row r="474" spans="1:7" ht="81.599999999999994" x14ac:dyDescent="0.3">
      <c r="A474" s="104" t="s">
        <v>11767</v>
      </c>
      <c r="B474" s="104" t="s">
        <v>11768</v>
      </c>
      <c r="C474" s="104" t="s">
        <v>697</v>
      </c>
      <c r="D474" s="104" t="s">
        <v>11769</v>
      </c>
      <c r="E474" s="105">
        <v>1000000</v>
      </c>
      <c r="F474" s="106"/>
      <c r="G474" s="104" t="s">
        <v>11770</v>
      </c>
    </row>
    <row r="475" spans="1:7" ht="91.8" x14ac:dyDescent="0.3">
      <c r="A475" s="104" t="s">
        <v>11771</v>
      </c>
      <c r="B475" s="104" t="s">
        <v>8333</v>
      </c>
      <c r="C475" s="104" t="s">
        <v>1373</v>
      </c>
      <c r="D475" s="104" t="s">
        <v>1374</v>
      </c>
      <c r="E475" s="105">
        <v>1500000</v>
      </c>
      <c r="F475" s="106"/>
      <c r="G475" s="104" t="s">
        <v>11772</v>
      </c>
    </row>
    <row r="476" spans="1:7" ht="40.799999999999997" x14ac:dyDescent="0.3">
      <c r="A476" s="104" t="s">
        <v>11773</v>
      </c>
      <c r="B476" s="104" t="s">
        <v>11774</v>
      </c>
      <c r="C476" s="104" t="s">
        <v>488</v>
      </c>
      <c r="D476" s="104" t="s">
        <v>501</v>
      </c>
      <c r="E476" s="105">
        <v>650000</v>
      </c>
      <c r="F476" s="106"/>
      <c r="G476" s="104" t="s">
        <v>11775</v>
      </c>
    </row>
    <row r="477" spans="1:7" ht="51" x14ac:dyDescent="0.3">
      <c r="A477" s="104" t="s">
        <v>11776</v>
      </c>
      <c r="B477" s="104" t="s">
        <v>1116</v>
      </c>
      <c r="C477" s="104" t="s">
        <v>1086</v>
      </c>
      <c r="D477" s="104" t="s">
        <v>1117</v>
      </c>
      <c r="E477" s="105">
        <v>2500000</v>
      </c>
      <c r="F477" s="106"/>
      <c r="G477" s="104" t="s">
        <v>11777</v>
      </c>
    </row>
    <row r="478" spans="1:7" ht="71.400000000000006" x14ac:dyDescent="0.3">
      <c r="A478" s="104" t="s">
        <v>11778</v>
      </c>
      <c r="B478" s="104" t="s">
        <v>11779</v>
      </c>
      <c r="C478" s="104" t="s">
        <v>348</v>
      </c>
      <c r="D478" s="104" t="s">
        <v>9087</v>
      </c>
      <c r="E478" s="105">
        <v>4000000</v>
      </c>
      <c r="F478" s="106"/>
      <c r="G478" s="104" t="s">
        <v>11780</v>
      </c>
    </row>
    <row r="479" spans="1:7" ht="20.399999999999999" x14ac:dyDescent="0.3">
      <c r="A479" s="104" t="s">
        <v>11781</v>
      </c>
      <c r="B479" s="104" t="s">
        <v>11782</v>
      </c>
      <c r="C479" s="104" t="s">
        <v>1248</v>
      </c>
      <c r="D479" s="104" t="s">
        <v>2837</v>
      </c>
      <c r="E479" s="105">
        <v>5000000</v>
      </c>
      <c r="F479" s="106"/>
      <c r="G479" s="104" t="s">
        <v>11783</v>
      </c>
    </row>
    <row r="480" spans="1:7" ht="71.400000000000006" x14ac:dyDescent="0.3">
      <c r="A480" s="104" t="s">
        <v>11784</v>
      </c>
      <c r="B480" s="104" t="s">
        <v>9649</v>
      </c>
      <c r="C480" s="104" t="s">
        <v>16</v>
      </c>
      <c r="D480" s="104" t="s">
        <v>17</v>
      </c>
      <c r="E480" s="105">
        <v>1500000</v>
      </c>
      <c r="F480" s="106"/>
      <c r="G480" s="104" t="s">
        <v>11785</v>
      </c>
    </row>
    <row r="481" spans="1:7" ht="40.799999999999997" x14ac:dyDescent="0.3">
      <c r="A481" s="104" t="s">
        <v>11786</v>
      </c>
      <c r="B481" s="104" t="s">
        <v>7381</v>
      </c>
      <c r="C481" s="104" t="s">
        <v>625</v>
      </c>
      <c r="D481" s="104" t="s">
        <v>5531</v>
      </c>
      <c r="E481" s="105">
        <v>5500000</v>
      </c>
      <c r="F481" s="106"/>
      <c r="G481" s="104" t="s">
        <v>11787</v>
      </c>
    </row>
    <row r="482" spans="1:7" ht="81.599999999999994" x14ac:dyDescent="0.3">
      <c r="A482" s="104" t="s">
        <v>11788</v>
      </c>
      <c r="B482" s="104" t="s">
        <v>9077</v>
      </c>
      <c r="C482" s="104" t="s">
        <v>1086</v>
      </c>
      <c r="D482" s="104" t="s">
        <v>1092</v>
      </c>
      <c r="E482" s="105">
        <v>2500000</v>
      </c>
      <c r="F482" s="106"/>
      <c r="G482" s="104" t="s">
        <v>11789</v>
      </c>
    </row>
    <row r="483" spans="1:7" ht="91.8" x14ac:dyDescent="0.3">
      <c r="A483" s="104" t="s">
        <v>11790</v>
      </c>
      <c r="B483" s="104" t="s">
        <v>11791</v>
      </c>
      <c r="C483" s="104" t="s">
        <v>1373</v>
      </c>
      <c r="D483" s="104" t="s">
        <v>1374</v>
      </c>
      <c r="E483" s="105">
        <v>11000000</v>
      </c>
      <c r="F483" s="106"/>
      <c r="G483" s="104" t="s">
        <v>11792</v>
      </c>
    </row>
    <row r="484" spans="1:7" ht="71.400000000000006" x14ac:dyDescent="0.3">
      <c r="A484" s="104" t="s">
        <v>11793</v>
      </c>
      <c r="B484" s="104" t="s">
        <v>789</v>
      </c>
      <c r="C484" s="104" t="s">
        <v>748</v>
      </c>
      <c r="D484" s="104" t="s">
        <v>790</v>
      </c>
      <c r="E484" s="105">
        <v>6000000</v>
      </c>
      <c r="F484" s="106"/>
      <c r="G484" s="104" t="s">
        <v>11794</v>
      </c>
    </row>
    <row r="485" spans="1:7" ht="102" x14ac:dyDescent="0.3">
      <c r="A485" s="104" t="s">
        <v>11795</v>
      </c>
      <c r="B485" s="104" t="s">
        <v>11796</v>
      </c>
      <c r="C485" s="104" t="s">
        <v>16</v>
      </c>
      <c r="D485" s="104" t="s">
        <v>146</v>
      </c>
      <c r="E485" s="105">
        <v>7500000</v>
      </c>
      <c r="F485" s="106"/>
      <c r="G485" s="104" t="s">
        <v>11797</v>
      </c>
    </row>
    <row r="486" spans="1:7" ht="102" x14ac:dyDescent="0.3">
      <c r="A486" s="104" t="s">
        <v>11798</v>
      </c>
      <c r="B486" s="104" t="s">
        <v>7761</v>
      </c>
      <c r="C486" s="104" t="s">
        <v>927</v>
      </c>
      <c r="D486" s="104" t="s">
        <v>933</v>
      </c>
      <c r="E486" s="105">
        <v>6000000</v>
      </c>
      <c r="F486" s="106"/>
      <c r="G486" s="104" t="s">
        <v>11799</v>
      </c>
    </row>
    <row r="487" spans="1:7" ht="81.599999999999994" x14ac:dyDescent="0.3">
      <c r="A487" s="104" t="s">
        <v>11800</v>
      </c>
      <c r="B487" s="104" t="s">
        <v>951</v>
      </c>
      <c r="C487" s="104" t="s">
        <v>927</v>
      </c>
      <c r="D487" s="104" t="s">
        <v>933</v>
      </c>
      <c r="E487" s="105">
        <v>5000000</v>
      </c>
      <c r="F487" s="106"/>
      <c r="G487" s="104" t="s">
        <v>11801</v>
      </c>
    </row>
    <row r="488" spans="1:7" ht="40.799999999999997" x14ac:dyDescent="0.3">
      <c r="A488" s="104" t="s">
        <v>11802</v>
      </c>
      <c r="B488" s="104" t="s">
        <v>1560</v>
      </c>
      <c r="C488" s="104" t="s">
        <v>1373</v>
      </c>
      <c r="D488" s="104" t="s">
        <v>1374</v>
      </c>
      <c r="E488" s="105">
        <v>1000000</v>
      </c>
      <c r="F488" s="106"/>
      <c r="G488" s="104" t="s">
        <v>11803</v>
      </c>
    </row>
    <row r="489" spans="1:7" ht="81.599999999999994" x14ac:dyDescent="0.3">
      <c r="A489" s="104" t="s">
        <v>11804</v>
      </c>
      <c r="B489" s="104" t="s">
        <v>11805</v>
      </c>
      <c r="C489" s="104" t="s">
        <v>927</v>
      </c>
      <c r="D489" s="104" t="s">
        <v>5804</v>
      </c>
      <c r="E489" s="105">
        <v>1000000</v>
      </c>
      <c r="F489" s="106"/>
      <c r="G489" s="104" t="s">
        <v>11806</v>
      </c>
    </row>
    <row r="490" spans="1:7" ht="61.2" x14ac:dyDescent="0.3">
      <c r="A490" s="104" t="s">
        <v>11807</v>
      </c>
      <c r="B490" s="104" t="s">
        <v>8564</v>
      </c>
      <c r="C490" s="104" t="s">
        <v>1373</v>
      </c>
      <c r="D490" s="104" t="s">
        <v>1374</v>
      </c>
      <c r="E490" s="105">
        <v>10000000</v>
      </c>
      <c r="F490" s="106"/>
      <c r="G490" s="104" t="s">
        <v>11808</v>
      </c>
    </row>
    <row r="491" spans="1:7" ht="91.8" x14ac:dyDescent="0.3">
      <c r="A491" s="104" t="s">
        <v>11809</v>
      </c>
      <c r="B491" s="104" t="s">
        <v>11810</v>
      </c>
      <c r="C491" s="104" t="s">
        <v>1325</v>
      </c>
      <c r="D491" s="104" t="s">
        <v>8257</v>
      </c>
      <c r="E491" s="105">
        <v>5150000</v>
      </c>
      <c r="F491" s="106"/>
      <c r="G491" s="104" t="s">
        <v>11811</v>
      </c>
    </row>
    <row r="492" spans="1:7" ht="91.8" x14ac:dyDescent="0.3">
      <c r="A492" s="104" t="s">
        <v>11812</v>
      </c>
      <c r="B492" s="104" t="s">
        <v>11813</v>
      </c>
      <c r="C492" s="104" t="s">
        <v>991</v>
      </c>
      <c r="D492" s="104" t="s">
        <v>11814</v>
      </c>
      <c r="E492" s="105">
        <v>1043000</v>
      </c>
      <c r="F492" s="106"/>
      <c r="G492" s="104" t="s">
        <v>11815</v>
      </c>
    </row>
    <row r="493" spans="1:7" ht="81.599999999999994" x14ac:dyDescent="0.3">
      <c r="A493" s="104" t="s">
        <v>11816</v>
      </c>
      <c r="B493" s="104" t="s">
        <v>11817</v>
      </c>
      <c r="C493" s="104" t="s">
        <v>1157</v>
      </c>
      <c r="D493" s="104" t="s">
        <v>11818</v>
      </c>
      <c r="E493" s="105">
        <v>5275000</v>
      </c>
      <c r="F493" s="105"/>
      <c r="G493" s="104" t="s">
        <v>11819</v>
      </c>
    </row>
    <row r="494" spans="1:7" ht="40.799999999999997" x14ac:dyDescent="0.3">
      <c r="A494" s="104" t="s">
        <v>11820</v>
      </c>
      <c r="B494" s="104" t="s">
        <v>11821</v>
      </c>
      <c r="C494" s="104" t="s">
        <v>1882</v>
      </c>
      <c r="D494" s="104" t="s">
        <v>6639</v>
      </c>
      <c r="E494" s="105">
        <v>1000000</v>
      </c>
      <c r="F494" s="106"/>
      <c r="G494" s="104" t="s">
        <v>11822</v>
      </c>
    </row>
    <row r="495" spans="1:7" ht="81.599999999999994" x14ac:dyDescent="0.3">
      <c r="A495" s="104" t="s">
        <v>11823</v>
      </c>
      <c r="B495" s="104" t="s">
        <v>9168</v>
      </c>
      <c r="C495" s="104" t="s">
        <v>16</v>
      </c>
      <c r="D495" s="104" t="s">
        <v>17</v>
      </c>
      <c r="E495" s="105">
        <v>3552761</v>
      </c>
      <c r="F495" s="106"/>
      <c r="G495" s="104" t="s">
        <v>11824</v>
      </c>
    </row>
    <row r="496" spans="1:7" ht="61.2" x14ac:dyDescent="0.3">
      <c r="A496" s="104" t="s">
        <v>11825</v>
      </c>
      <c r="B496" s="104" t="s">
        <v>11826</v>
      </c>
      <c r="C496" s="104" t="s">
        <v>365</v>
      </c>
      <c r="D496" s="104" t="s">
        <v>7142</v>
      </c>
      <c r="E496" s="105">
        <v>10000000</v>
      </c>
      <c r="F496" s="106"/>
      <c r="G496" s="104" t="s">
        <v>11827</v>
      </c>
    </row>
    <row r="497" spans="1:7" ht="61.2" x14ac:dyDescent="0.3">
      <c r="A497" s="104" t="s">
        <v>11828</v>
      </c>
      <c r="B497" s="104" t="s">
        <v>11829</v>
      </c>
      <c r="C497" s="104" t="s">
        <v>1373</v>
      </c>
      <c r="D497" s="104" t="s">
        <v>1374</v>
      </c>
      <c r="E497" s="105">
        <v>2387000</v>
      </c>
      <c r="F497" s="106"/>
      <c r="G497" s="104" t="s">
        <v>11830</v>
      </c>
    </row>
    <row r="498" spans="1:7" ht="20.399999999999999" x14ac:dyDescent="0.3">
      <c r="A498" s="104" t="s">
        <v>11831</v>
      </c>
      <c r="B498" s="104" t="s">
        <v>9820</v>
      </c>
      <c r="C498" s="104" t="s">
        <v>16</v>
      </c>
      <c r="D498" s="104" t="s">
        <v>17</v>
      </c>
      <c r="E498" s="105">
        <v>1000000</v>
      </c>
      <c r="F498" s="106"/>
      <c r="G498" s="104" t="s">
        <v>11832</v>
      </c>
    </row>
    <row r="499" spans="1:7" ht="40.799999999999997" x14ac:dyDescent="0.3">
      <c r="A499" s="104" t="s">
        <v>11833</v>
      </c>
      <c r="B499" s="104" t="s">
        <v>11834</v>
      </c>
      <c r="C499" s="104" t="s">
        <v>1373</v>
      </c>
      <c r="D499" s="104" t="s">
        <v>1374</v>
      </c>
      <c r="E499" s="105">
        <v>1500000</v>
      </c>
      <c r="F499" s="106"/>
      <c r="G499" s="104" t="s">
        <v>11835</v>
      </c>
    </row>
    <row r="500" spans="1:7" ht="71.400000000000006" x14ac:dyDescent="0.3">
      <c r="A500" s="104" t="s">
        <v>11836</v>
      </c>
      <c r="B500" s="104" t="s">
        <v>9794</v>
      </c>
      <c r="C500" s="104" t="s">
        <v>1325</v>
      </c>
      <c r="D500" s="104" t="s">
        <v>9795</v>
      </c>
      <c r="E500" s="105">
        <v>4000000</v>
      </c>
      <c r="F500" s="106"/>
      <c r="G500" s="104" t="s">
        <v>11837</v>
      </c>
    </row>
    <row r="501" spans="1:7" ht="81.599999999999994" x14ac:dyDescent="0.3">
      <c r="A501" s="104" t="s">
        <v>11838</v>
      </c>
      <c r="B501" s="104" t="s">
        <v>11839</v>
      </c>
      <c r="C501" s="104" t="s">
        <v>16</v>
      </c>
      <c r="D501" s="104" t="s">
        <v>17</v>
      </c>
      <c r="E501" s="105">
        <v>3250000</v>
      </c>
      <c r="F501" s="106"/>
      <c r="G501" s="104" t="s">
        <v>11840</v>
      </c>
    </row>
    <row r="502" spans="1:7" ht="61.2" x14ac:dyDescent="0.3">
      <c r="A502" s="104" t="s">
        <v>11841</v>
      </c>
      <c r="B502" s="104" t="s">
        <v>11839</v>
      </c>
      <c r="C502" s="104" t="s">
        <v>16</v>
      </c>
      <c r="D502" s="104" t="s">
        <v>11842</v>
      </c>
      <c r="E502" s="105">
        <v>5250000</v>
      </c>
      <c r="F502" s="106"/>
      <c r="G502" s="104" t="s">
        <v>11843</v>
      </c>
    </row>
    <row r="503" spans="1:7" ht="81.599999999999994" x14ac:dyDescent="0.3">
      <c r="A503" s="104" t="s">
        <v>11844</v>
      </c>
      <c r="B503" s="104" t="s">
        <v>9859</v>
      </c>
      <c r="C503" s="104" t="s">
        <v>1248</v>
      </c>
      <c r="D503" s="104" t="s">
        <v>9860</v>
      </c>
      <c r="E503" s="105">
        <v>1500000</v>
      </c>
      <c r="F503" s="106"/>
      <c r="G503" s="104" t="s">
        <v>11845</v>
      </c>
    </row>
    <row r="504" spans="1:7" ht="91.8" x14ac:dyDescent="0.3">
      <c r="A504" s="104" t="s">
        <v>11846</v>
      </c>
      <c r="B504" s="104" t="s">
        <v>10110</v>
      </c>
      <c r="C504" s="104" t="s">
        <v>3191</v>
      </c>
      <c r="D504" s="104" t="s">
        <v>4917</v>
      </c>
      <c r="E504" s="105">
        <v>1445000</v>
      </c>
      <c r="F504" s="106"/>
      <c r="G504" s="104" t="s">
        <v>11847</v>
      </c>
    </row>
    <row r="505" spans="1:7" ht="30.6" x14ac:dyDescent="0.3">
      <c r="A505" s="104" t="s">
        <v>11848</v>
      </c>
      <c r="B505" s="104" t="s">
        <v>11849</v>
      </c>
      <c r="C505" s="104" t="s">
        <v>927</v>
      </c>
      <c r="D505" s="104" t="s">
        <v>933</v>
      </c>
      <c r="E505" s="105">
        <v>3140367</v>
      </c>
      <c r="F505" s="105"/>
      <c r="G505" s="104" t="s">
        <v>11850</v>
      </c>
    </row>
    <row r="506" spans="1:7" ht="61.2" x14ac:dyDescent="0.3">
      <c r="A506" s="104" t="s">
        <v>11851</v>
      </c>
      <c r="B506" s="104" t="s">
        <v>9028</v>
      </c>
      <c r="C506" s="104" t="s">
        <v>991</v>
      </c>
      <c r="D506" s="104" t="s">
        <v>4187</v>
      </c>
      <c r="E506" s="105">
        <v>250000</v>
      </c>
      <c r="F506" s="106"/>
      <c r="G506" s="104" t="s">
        <v>11852</v>
      </c>
    </row>
    <row r="507" spans="1:7" ht="81.599999999999994" x14ac:dyDescent="0.3">
      <c r="A507" s="104" t="s">
        <v>11853</v>
      </c>
      <c r="B507" s="104" t="s">
        <v>4145</v>
      </c>
      <c r="C507" s="104" t="s">
        <v>927</v>
      </c>
      <c r="D507" s="104" t="s">
        <v>933</v>
      </c>
      <c r="E507" s="105">
        <v>2007938</v>
      </c>
      <c r="F507" s="106"/>
      <c r="G507" s="104" t="s">
        <v>11854</v>
      </c>
    </row>
    <row r="508" spans="1:7" ht="81.599999999999994" x14ac:dyDescent="0.3">
      <c r="A508" s="104" t="s">
        <v>11855</v>
      </c>
      <c r="B508" s="104" t="s">
        <v>9266</v>
      </c>
      <c r="C508" s="104" t="s">
        <v>16</v>
      </c>
      <c r="D508" s="104" t="s">
        <v>17</v>
      </c>
      <c r="E508" s="105">
        <v>1000000</v>
      </c>
      <c r="F508" s="106"/>
      <c r="G508" s="104" t="s">
        <v>11856</v>
      </c>
    </row>
    <row r="509" spans="1:7" ht="71.400000000000006" x14ac:dyDescent="0.3">
      <c r="A509" s="104" t="s">
        <v>11857</v>
      </c>
      <c r="B509" s="104" t="s">
        <v>5139</v>
      </c>
      <c r="C509" s="104" t="s">
        <v>16</v>
      </c>
      <c r="D509" s="104" t="s">
        <v>220</v>
      </c>
      <c r="E509" s="105">
        <v>15000000</v>
      </c>
      <c r="F509" s="106"/>
      <c r="G509" s="104" t="s">
        <v>11858</v>
      </c>
    </row>
    <row r="510" spans="1:7" ht="81.599999999999994" x14ac:dyDescent="0.3">
      <c r="A510" s="104" t="s">
        <v>11859</v>
      </c>
      <c r="B510" s="104" t="s">
        <v>9517</v>
      </c>
      <c r="C510" s="104" t="s">
        <v>16</v>
      </c>
      <c r="D510" s="104" t="s">
        <v>17</v>
      </c>
      <c r="E510" s="105">
        <v>1500000</v>
      </c>
      <c r="F510" s="106"/>
      <c r="G510" s="104" t="s">
        <v>11860</v>
      </c>
    </row>
    <row r="511" spans="1:7" ht="51" x14ac:dyDescent="0.3">
      <c r="A511" s="104" t="s">
        <v>11861</v>
      </c>
      <c r="B511" s="104" t="s">
        <v>9196</v>
      </c>
      <c r="C511" s="104" t="s">
        <v>348</v>
      </c>
      <c r="D511" s="104" t="s">
        <v>3678</v>
      </c>
      <c r="E511" s="105">
        <v>2000000</v>
      </c>
      <c r="F511" s="106"/>
      <c r="G511" s="104" t="s">
        <v>11862</v>
      </c>
    </row>
    <row r="512" spans="1:7" ht="81.599999999999994" x14ac:dyDescent="0.3">
      <c r="A512" s="104" t="s">
        <v>11863</v>
      </c>
      <c r="B512" s="104" t="s">
        <v>10440</v>
      </c>
      <c r="C512" s="104" t="s">
        <v>1373</v>
      </c>
      <c r="D512" s="104" t="s">
        <v>1374</v>
      </c>
      <c r="E512" s="105">
        <v>4000000</v>
      </c>
      <c r="F512" s="106"/>
      <c r="G512" s="104" t="s">
        <v>11864</v>
      </c>
    </row>
    <row r="513" spans="1:7" ht="71.400000000000006" x14ac:dyDescent="0.3">
      <c r="A513" s="104" t="s">
        <v>11865</v>
      </c>
      <c r="B513" s="104" t="s">
        <v>799</v>
      </c>
      <c r="C513" s="104" t="s">
        <v>748</v>
      </c>
      <c r="D513" s="104" t="s">
        <v>800</v>
      </c>
      <c r="E513" s="105">
        <v>9000000</v>
      </c>
      <c r="F513" s="106"/>
      <c r="G513" s="104" t="s">
        <v>11866</v>
      </c>
    </row>
    <row r="514" spans="1:7" ht="102" x14ac:dyDescent="0.3">
      <c r="A514" s="104" t="s">
        <v>11867</v>
      </c>
      <c r="B514" s="104" t="s">
        <v>11868</v>
      </c>
      <c r="C514" s="104" t="s">
        <v>1325</v>
      </c>
      <c r="D514" s="104" t="s">
        <v>1348</v>
      </c>
      <c r="E514" s="105">
        <v>3000000</v>
      </c>
      <c r="F514" s="106"/>
      <c r="G514" s="104" t="s">
        <v>11869</v>
      </c>
    </row>
    <row r="515" spans="1:7" ht="102" x14ac:dyDescent="0.3">
      <c r="A515" s="104" t="s">
        <v>11870</v>
      </c>
      <c r="B515" s="104" t="s">
        <v>2086</v>
      </c>
      <c r="C515" s="104" t="s">
        <v>16</v>
      </c>
      <c r="D515" s="104" t="s">
        <v>17</v>
      </c>
      <c r="E515" s="105">
        <v>5000000</v>
      </c>
      <c r="F515" s="106"/>
      <c r="G515" s="104" t="s">
        <v>11871</v>
      </c>
    </row>
    <row r="516" spans="1:7" ht="51" x14ac:dyDescent="0.3">
      <c r="A516" s="104" t="s">
        <v>11872</v>
      </c>
      <c r="B516" s="104" t="s">
        <v>4665</v>
      </c>
      <c r="C516" s="104" t="s">
        <v>1373</v>
      </c>
      <c r="D516" s="104" t="s">
        <v>1374</v>
      </c>
      <c r="E516" s="105">
        <v>2500000</v>
      </c>
      <c r="F516" s="106"/>
      <c r="G516" s="104" t="s">
        <v>11873</v>
      </c>
    </row>
    <row r="517" spans="1:7" ht="61.2" x14ac:dyDescent="0.3">
      <c r="A517" s="104" t="s">
        <v>11874</v>
      </c>
      <c r="B517" s="104" t="s">
        <v>36</v>
      </c>
      <c r="C517" s="104" t="s">
        <v>1882</v>
      </c>
      <c r="D517" s="104" t="s">
        <v>1894</v>
      </c>
      <c r="E517" s="105">
        <v>10000000</v>
      </c>
      <c r="F517" s="106"/>
      <c r="G517" s="104" t="s">
        <v>11875</v>
      </c>
    </row>
    <row r="518" spans="1:7" ht="91.8" x14ac:dyDescent="0.3">
      <c r="A518" s="104" t="s">
        <v>11876</v>
      </c>
      <c r="B518" s="104" t="s">
        <v>11068</v>
      </c>
      <c r="C518" s="104" t="s">
        <v>1772</v>
      </c>
      <c r="D518" s="104" t="s">
        <v>1790</v>
      </c>
      <c r="E518" s="105">
        <v>1250052</v>
      </c>
      <c r="F518" s="106"/>
      <c r="G518" s="104" t="s">
        <v>11877</v>
      </c>
    </row>
    <row r="519" spans="1:7" ht="30.6" x14ac:dyDescent="0.3">
      <c r="A519" s="104" t="s">
        <v>11878</v>
      </c>
      <c r="B519" s="104" t="s">
        <v>8941</v>
      </c>
      <c r="C519" s="104" t="s">
        <v>1930</v>
      </c>
      <c r="D519" s="104" t="s">
        <v>8941</v>
      </c>
      <c r="E519" s="105">
        <v>750000</v>
      </c>
      <c r="F519" s="106"/>
      <c r="G519" s="104" t="s">
        <v>11879</v>
      </c>
    </row>
    <row r="520" spans="1:7" ht="71.400000000000006" x14ac:dyDescent="0.3">
      <c r="A520" s="104" t="s">
        <v>11880</v>
      </c>
      <c r="B520" s="104" t="s">
        <v>11881</v>
      </c>
      <c r="C520" s="104" t="s">
        <v>16</v>
      </c>
      <c r="D520" s="104" t="s">
        <v>5115</v>
      </c>
      <c r="E520" s="105">
        <v>6000000</v>
      </c>
      <c r="F520" s="106"/>
      <c r="G520" s="104" t="s">
        <v>11882</v>
      </c>
    </row>
    <row r="521" spans="1:7" ht="51" x14ac:dyDescent="0.3">
      <c r="A521" s="104" t="s">
        <v>11883</v>
      </c>
      <c r="B521" s="104" t="s">
        <v>11884</v>
      </c>
      <c r="C521" s="104" t="s">
        <v>365</v>
      </c>
      <c r="D521" s="104" t="s">
        <v>11885</v>
      </c>
      <c r="E521" s="105">
        <v>10000000</v>
      </c>
      <c r="F521" s="106"/>
      <c r="G521" s="104" t="s">
        <v>11886</v>
      </c>
    </row>
    <row r="522" spans="1:7" ht="91.8" x14ac:dyDescent="0.3">
      <c r="A522" s="104" t="s">
        <v>11887</v>
      </c>
      <c r="B522" s="104" t="s">
        <v>11888</v>
      </c>
      <c r="C522" s="104" t="s">
        <v>1373</v>
      </c>
      <c r="D522" s="104" t="s">
        <v>1374</v>
      </c>
      <c r="E522" s="105">
        <v>2500000</v>
      </c>
      <c r="F522" s="106"/>
      <c r="G522" s="104" t="s">
        <v>11889</v>
      </c>
    </row>
    <row r="523" spans="1:7" ht="81.599999999999994" x14ac:dyDescent="0.3">
      <c r="A523" s="104" t="s">
        <v>11890</v>
      </c>
      <c r="B523" s="104" t="s">
        <v>11891</v>
      </c>
      <c r="C523" s="104" t="s">
        <v>1373</v>
      </c>
      <c r="D523" s="104" t="s">
        <v>1374</v>
      </c>
      <c r="E523" s="105">
        <v>5000000</v>
      </c>
      <c r="F523" s="106"/>
      <c r="G523" s="104" t="s">
        <v>11892</v>
      </c>
    </row>
    <row r="524" spans="1:7" ht="61.2" x14ac:dyDescent="0.3">
      <c r="A524" s="104" t="s">
        <v>11893</v>
      </c>
      <c r="B524" s="104" t="s">
        <v>1610</v>
      </c>
      <c r="C524" s="104" t="s">
        <v>1373</v>
      </c>
      <c r="D524" s="104" t="s">
        <v>1374</v>
      </c>
      <c r="E524" s="105">
        <v>1050000</v>
      </c>
      <c r="F524" s="106"/>
      <c r="G524" s="104" t="s">
        <v>11894</v>
      </c>
    </row>
    <row r="525" spans="1:7" ht="51" x14ac:dyDescent="0.3">
      <c r="A525" s="104" t="s">
        <v>11895</v>
      </c>
      <c r="B525" s="104" t="s">
        <v>11896</v>
      </c>
      <c r="C525" s="104" t="s">
        <v>991</v>
      </c>
      <c r="D525" s="104" t="s">
        <v>5853</v>
      </c>
      <c r="E525" s="105">
        <v>3000000</v>
      </c>
      <c r="F525" s="106"/>
      <c r="G525" s="104" t="s">
        <v>11897</v>
      </c>
    </row>
    <row r="526" spans="1:7" ht="91.8" x14ac:dyDescent="0.3">
      <c r="A526" s="104" t="s">
        <v>11898</v>
      </c>
      <c r="B526" s="104" t="s">
        <v>11899</v>
      </c>
      <c r="C526" s="104" t="s">
        <v>1248</v>
      </c>
      <c r="D526" s="104" t="s">
        <v>2845</v>
      </c>
      <c r="E526" s="105">
        <v>16087549</v>
      </c>
      <c r="F526" s="106"/>
      <c r="G526" s="104" t="s">
        <v>11900</v>
      </c>
    </row>
    <row r="527" spans="1:7" ht="91.8" x14ac:dyDescent="0.3">
      <c r="A527" s="104" t="s">
        <v>11901</v>
      </c>
      <c r="B527" s="104" t="s">
        <v>11902</v>
      </c>
      <c r="C527" s="104" t="s">
        <v>16</v>
      </c>
      <c r="D527" s="104" t="s">
        <v>211</v>
      </c>
      <c r="E527" s="105">
        <v>3500000</v>
      </c>
      <c r="F527" s="106"/>
      <c r="G527" s="104" t="s">
        <v>11903</v>
      </c>
    </row>
    <row r="528" spans="1:7" ht="30.6" x14ac:dyDescent="0.3">
      <c r="A528" s="104" t="s">
        <v>11904</v>
      </c>
      <c r="B528" s="104" t="s">
        <v>1069</v>
      </c>
      <c r="C528" s="104" t="s">
        <v>1055</v>
      </c>
      <c r="D528" s="104" t="s">
        <v>1070</v>
      </c>
      <c r="E528" s="105">
        <v>3375792</v>
      </c>
      <c r="F528" s="106"/>
      <c r="G528" s="104" t="s">
        <v>11905</v>
      </c>
    </row>
    <row r="529" spans="1:7" ht="40.799999999999997" x14ac:dyDescent="0.3">
      <c r="A529" s="104" t="s">
        <v>11906</v>
      </c>
      <c r="B529" s="104" t="s">
        <v>443</v>
      </c>
      <c r="C529" s="104" t="s">
        <v>410</v>
      </c>
      <c r="D529" s="104" t="s">
        <v>443</v>
      </c>
      <c r="E529" s="105">
        <v>1000000</v>
      </c>
      <c r="F529" s="106"/>
      <c r="G529" s="104" t="s">
        <v>11907</v>
      </c>
    </row>
    <row r="530" spans="1:7" ht="40.799999999999997" x14ac:dyDescent="0.3">
      <c r="A530" s="104" t="s">
        <v>11908</v>
      </c>
      <c r="B530" s="104" t="s">
        <v>9058</v>
      </c>
      <c r="C530" s="104" t="s">
        <v>927</v>
      </c>
      <c r="D530" s="104" t="s">
        <v>11909</v>
      </c>
      <c r="E530" s="105">
        <v>2000000</v>
      </c>
      <c r="F530" s="105"/>
      <c r="G530" s="104" t="s">
        <v>11910</v>
      </c>
    </row>
    <row r="531" spans="1:7" ht="102" x14ac:dyDescent="0.3">
      <c r="A531" s="104" t="s">
        <v>11911</v>
      </c>
      <c r="B531" s="104" t="s">
        <v>11912</v>
      </c>
      <c r="C531" s="104" t="s">
        <v>4911</v>
      </c>
      <c r="D531" s="104" t="s">
        <v>11913</v>
      </c>
      <c r="E531" s="105">
        <v>6000000</v>
      </c>
      <c r="F531" s="106"/>
      <c r="G531" s="104" t="s">
        <v>11914</v>
      </c>
    </row>
    <row r="532" spans="1:7" ht="102" x14ac:dyDescent="0.3">
      <c r="A532" s="104" t="s">
        <v>11915</v>
      </c>
      <c r="B532" s="104" t="s">
        <v>11916</v>
      </c>
      <c r="C532" s="104" t="s">
        <v>1325</v>
      </c>
      <c r="D532" s="104" t="s">
        <v>4470</v>
      </c>
      <c r="E532" s="105">
        <v>2000000</v>
      </c>
      <c r="F532" s="106"/>
      <c r="G532" s="104" t="s">
        <v>11917</v>
      </c>
    </row>
    <row r="533" spans="1:7" ht="71.400000000000006" x14ac:dyDescent="0.3">
      <c r="A533" s="104" t="s">
        <v>11918</v>
      </c>
      <c r="B533" s="104" t="s">
        <v>1578</v>
      </c>
      <c r="C533" s="104" t="s">
        <v>1373</v>
      </c>
      <c r="D533" s="104" t="s">
        <v>1374</v>
      </c>
      <c r="E533" s="105">
        <v>1800000</v>
      </c>
      <c r="F533" s="106"/>
      <c r="G533" s="104" t="s">
        <v>11919</v>
      </c>
    </row>
    <row r="534" spans="1:7" ht="71.400000000000006" x14ac:dyDescent="0.3">
      <c r="A534" s="104" t="s">
        <v>11920</v>
      </c>
      <c r="B534" s="104" t="s">
        <v>9932</v>
      </c>
      <c r="C534" s="104" t="s">
        <v>1325</v>
      </c>
      <c r="D534" s="104" t="s">
        <v>1326</v>
      </c>
      <c r="E534" s="105">
        <v>986173</v>
      </c>
      <c r="F534" s="106"/>
      <c r="G534" s="104" t="s">
        <v>11921</v>
      </c>
    </row>
    <row r="535" spans="1:7" ht="102" x14ac:dyDescent="0.3">
      <c r="A535" s="104" t="s">
        <v>11922</v>
      </c>
      <c r="B535" s="104" t="s">
        <v>10359</v>
      </c>
      <c r="C535" s="104" t="s">
        <v>549</v>
      </c>
      <c r="D535" s="104" t="s">
        <v>588</v>
      </c>
      <c r="E535" s="105">
        <v>5000000</v>
      </c>
      <c r="F535" s="106"/>
      <c r="G535" s="104" t="s">
        <v>11923</v>
      </c>
    </row>
    <row r="536" spans="1:7" ht="71.400000000000006" x14ac:dyDescent="0.3">
      <c r="A536" s="104" t="s">
        <v>11924</v>
      </c>
      <c r="B536" s="104" t="s">
        <v>11925</v>
      </c>
      <c r="C536" s="104" t="s">
        <v>459</v>
      </c>
      <c r="D536" s="104" t="s">
        <v>472</v>
      </c>
      <c r="E536" s="105">
        <v>3418500</v>
      </c>
      <c r="F536" s="106"/>
      <c r="G536" s="104" t="s">
        <v>11926</v>
      </c>
    </row>
    <row r="537" spans="1:7" ht="81.599999999999994" x14ac:dyDescent="0.3">
      <c r="A537" s="104" t="s">
        <v>11927</v>
      </c>
      <c r="B537" s="104" t="s">
        <v>11928</v>
      </c>
      <c r="C537" s="104" t="s">
        <v>348</v>
      </c>
      <c r="D537" s="104" t="s">
        <v>11929</v>
      </c>
      <c r="E537" s="105">
        <v>9489000</v>
      </c>
      <c r="F537" s="106"/>
      <c r="G537" s="104" t="s">
        <v>11930</v>
      </c>
    </row>
    <row r="538" spans="1:7" ht="91.8" x14ac:dyDescent="0.3">
      <c r="A538" s="104" t="s">
        <v>11931</v>
      </c>
      <c r="B538" s="104" t="s">
        <v>11932</v>
      </c>
      <c r="C538" s="104" t="s">
        <v>1373</v>
      </c>
      <c r="D538" s="104" t="s">
        <v>1374</v>
      </c>
      <c r="E538" s="105">
        <v>520000</v>
      </c>
      <c r="F538" s="106"/>
      <c r="G538" s="104" t="s">
        <v>11933</v>
      </c>
    </row>
    <row r="539" spans="1:7" ht="91.8" x14ac:dyDescent="0.3">
      <c r="A539" s="104" t="s">
        <v>11934</v>
      </c>
      <c r="B539" s="104" t="s">
        <v>11935</v>
      </c>
      <c r="C539" s="104" t="s">
        <v>365</v>
      </c>
      <c r="D539" s="104" t="s">
        <v>9277</v>
      </c>
      <c r="E539" s="105">
        <v>1968177</v>
      </c>
      <c r="F539" s="106"/>
      <c r="G539" s="104" t="s">
        <v>11936</v>
      </c>
    </row>
    <row r="540" spans="1:7" ht="51" x14ac:dyDescent="0.3">
      <c r="A540" s="104" t="s">
        <v>11937</v>
      </c>
      <c r="B540" s="104" t="s">
        <v>11938</v>
      </c>
      <c r="C540" s="104" t="s">
        <v>1193</v>
      </c>
      <c r="D540" s="104" t="s">
        <v>1918</v>
      </c>
      <c r="E540" s="105">
        <v>750000</v>
      </c>
      <c r="F540" s="106"/>
      <c r="G540" s="104" t="s">
        <v>11939</v>
      </c>
    </row>
    <row r="541" spans="1:7" ht="40.799999999999997" x14ac:dyDescent="0.3">
      <c r="A541" s="104" t="s">
        <v>11940</v>
      </c>
      <c r="B541" s="104" t="s">
        <v>11938</v>
      </c>
      <c r="C541" s="104" t="s">
        <v>1193</v>
      </c>
      <c r="D541" s="104" t="s">
        <v>1199</v>
      </c>
      <c r="E541" s="105">
        <v>800000</v>
      </c>
      <c r="F541" s="106"/>
      <c r="G541" s="104" t="s">
        <v>11941</v>
      </c>
    </row>
    <row r="542" spans="1:7" ht="81.599999999999994" x14ac:dyDescent="0.3">
      <c r="A542" s="104" t="s">
        <v>11942</v>
      </c>
      <c r="B542" s="104" t="s">
        <v>11943</v>
      </c>
      <c r="C542" s="104" t="s">
        <v>16</v>
      </c>
      <c r="D542" s="104" t="s">
        <v>17</v>
      </c>
      <c r="E542" s="105">
        <v>40000000</v>
      </c>
      <c r="F542" s="106"/>
      <c r="G542" s="104" t="s">
        <v>11944</v>
      </c>
    </row>
    <row r="543" spans="1:7" ht="91.8" x14ac:dyDescent="0.3">
      <c r="A543" s="104" t="s">
        <v>11945</v>
      </c>
      <c r="B543" s="104" t="s">
        <v>11946</v>
      </c>
      <c r="C543" s="104" t="s">
        <v>1373</v>
      </c>
      <c r="D543" s="104" t="s">
        <v>1374</v>
      </c>
      <c r="E543" s="105">
        <v>5000000</v>
      </c>
      <c r="F543" s="106"/>
      <c r="G543" s="104" t="s">
        <v>11947</v>
      </c>
    </row>
    <row r="544" spans="1:7" ht="102" x14ac:dyDescent="0.3">
      <c r="A544" s="104" t="s">
        <v>11948</v>
      </c>
      <c r="B544" s="104" t="s">
        <v>11949</v>
      </c>
      <c r="C544" s="104" t="s">
        <v>672</v>
      </c>
      <c r="D544" s="104" t="s">
        <v>5563</v>
      </c>
      <c r="E544" s="105">
        <v>1207942</v>
      </c>
      <c r="F544" s="106"/>
      <c r="G544" s="104" t="s">
        <v>11950</v>
      </c>
    </row>
    <row r="545" spans="1:7" ht="30.6" x14ac:dyDescent="0.3">
      <c r="A545" s="104" t="s">
        <v>11951</v>
      </c>
      <c r="B545" s="104" t="s">
        <v>11952</v>
      </c>
      <c r="C545" s="104" t="s">
        <v>1772</v>
      </c>
      <c r="D545" s="104" t="s">
        <v>1799</v>
      </c>
      <c r="E545" s="105">
        <v>3000000</v>
      </c>
      <c r="F545" s="106"/>
      <c r="G545" s="104" t="s">
        <v>11953</v>
      </c>
    </row>
    <row r="546" spans="1:7" ht="71.400000000000006" x14ac:dyDescent="0.3">
      <c r="A546" s="104" t="s">
        <v>11954</v>
      </c>
      <c r="B546" s="104" t="s">
        <v>5422</v>
      </c>
      <c r="C546" s="104" t="s">
        <v>410</v>
      </c>
      <c r="D546" s="104" t="s">
        <v>420</v>
      </c>
      <c r="E546" s="105">
        <v>1000000</v>
      </c>
      <c r="F546" s="106"/>
      <c r="G546" s="104" t="s">
        <v>11955</v>
      </c>
    </row>
    <row r="547" spans="1:7" ht="40.799999999999997" x14ac:dyDescent="0.3">
      <c r="A547" s="104" t="s">
        <v>11956</v>
      </c>
      <c r="B547" s="104" t="s">
        <v>11957</v>
      </c>
      <c r="C547" s="104" t="s">
        <v>488</v>
      </c>
      <c r="D547" s="104" t="s">
        <v>468</v>
      </c>
      <c r="E547" s="105">
        <v>7000000</v>
      </c>
      <c r="F547" s="106"/>
      <c r="G547" s="104" t="s">
        <v>11958</v>
      </c>
    </row>
    <row r="548" spans="1:7" ht="71.400000000000006" x14ac:dyDescent="0.3">
      <c r="A548" s="104" t="s">
        <v>11959</v>
      </c>
      <c r="B548" s="104" t="s">
        <v>11960</v>
      </c>
      <c r="C548" s="104" t="s">
        <v>1373</v>
      </c>
      <c r="D548" s="104" t="s">
        <v>1374</v>
      </c>
      <c r="E548" s="105">
        <v>2000000</v>
      </c>
      <c r="F548" s="106"/>
      <c r="G548" s="104" t="s">
        <v>11961</v>
      </c>
    </row>
    <row r="549" spans="1:7" ht="71.400000000000006" x14ac:dyDescent="0.3">
      <c r="A549" s="104" t="s">
        <v>11962</v>
      </c>
      <c r="B549" s="104" t="s">
        <v>8511</v>
      </c>
      <c r="C549" s="104" t="s">
        <v>1373</v>
      </c>
      <c r="D549" s="104" t="s">
        <v>1374</v>
      </c>
      <c r="E549" s="105">
        <v>1000000</v>
      </c>
      <c r="F549" s="106"/>
      <c r="G549" s="104" t="s">
        <v>11963</v>
      </c>
    </row>
    <row r="550" spans="1:7" ht="61.2" x14ac:dyDescent="0.3">
      <c r="A550" s="104" t="s">
        <v>11964</v>
      </c>
      <c r="B550" s="104" t="s">
        <v>11965</v>
      </c>
      <c r="C550" s="104" t="s">
        <v>1373</v>
      </c>
      <c r="D550" s="104" t="s">
        <v>1374</v>
      </c>
      <c r="E550" s="105">
        <v>2000000</v>
      </c>
      <c r="F550" s="106"/>
      <c r="G550" s="104" t="s">
        <v>11966</v>
      </c>
    </row>
    <row r="551" spans="1:7" ht="61.2" x14ac:dyDescent="0.3">
      <c r="A551" s="104" t="s">
        <v>11967</v>
      </c>
      <c r="B551" s="104" t="s">
        <v>11968</v>
      </c>
      <c r="C551" s="104" t="s">
        <v>1373</v>
      </c>
      <c r="D551" s="104" t="s">
        <v>1374</v>
      </c>
      <c r="E551" s="105">
        <v>600000</v>
      </c>
      <c r="F551" s="106"/>
      <c r="G551" s="104" t="s">
        <v>11969</v>
      </c>
    </row>
    <row r="552" spans="1:7" ht="71.400000000000006" x14ac:dyDescent="0.3">
      <c r="A552" s="104" t="s">
        <v>11970</v>
      </c>
      <c r="B552" s="104" t="s">
        <v>11971</v>
      </c>
      <c r="C552" s="104" t="s">
        <v>1373</v>
      </c>
      <c r="D552" s="104" t="s">
        <v>1374</v>
      </c>
      <c r="E552" s="105">
        <v>2000000</v>
      </c>
      <c r="F552" s="105"/>
      <c r="G552" s="104" t="s">
        <v>11972</v>
      </c>
    </row>
    <row r="553" spans="1:7" ht="81.599999999999994" x14ac:dyDescent="0.3">
      <c r="A553" s="104" t="s">
        <v>11973</v>
      </c>
      <c r="B553" s="104" t="s">
        <v>11974</v>
      </c>
      <c r="C553" s="104" t="s">
        <v>1373</v>
      </c>
      <c r="D553" s="104" t="s">
        <v>1374</v>
      </c>
      <c r="E553" s="105">
        <v>7500000</v>
      </c>
      <c r="F553" s="106"/>
      <c r="G553" s="104" t="s">
        <v>11975</v>
      </c>
    </row>
    <row r="554" spans="1:7" ht="61.2" x14ac:dyDescent="0.3">
      <c r="A554" s="104" t="s">
        <v>11976</v>
      </c>
      <c r="B554" s="104" t="s">
        <v>7050</v>
      </c>
      <c r="C554" s="104" t="s">
        <v>16</v>
      </c>
      <c r="D554" s="104" t="s">
        <v>7051</v>
      </c>
      <c r="E554" s="105">
        <v>5000000</v>
      </c>
      <c r="F554" s="106"/>
      <c r="G554" s="104" t="s">
        <v>11977</v>
      </c>
    </row>
    <row r="555" spans="1:7" ht="71.400000000000006" x14ac:dyDescent="0.3">
      <c r="A555" s="104" t="s">
        <v>11978</v>
      </c>
      <c r="B555" s="104" t="s">
        <v>1423</v>
      </c>
      <c r="C555" s="104" t="s">
        <v>1373</v>
      </c>
      <c r="D555" s="104" t="s">
        <v>1374</v>
      </c>
      <c r="E555" s="105">
        <v>1500000</v>
      </c>
      <c r="F555" s="106"/>
      <c r="G555" s="104" t="s">
        <v>11979</v>
      </c>
    </row>
    <row r="556" spans="1:7" ht="30.6" x14ac:dyDescent="0.3">
      <c r="A556" s="104" t="s">
        <v>11980</v>
      </c>
      <c r="B556" s="104" t="s">
        <v>4475</v>
      </c>
      <c r="C556" s="104" t="s">
        <v>1325</v>
      </c>
      <c r="D556" s="104" t="s">
        <v>4475</v>
      </c>
      <c r="E556" s="105">
        <v>16292700</v>
      </c>
      <c r="F556" s="106"/>
      <c r="G556" s="104" t="s">
        <v>11981</v>
      </c>
    </row>
    <row r="557" spans="1:7" ht="91.8" x14ac:dyDescent="0.3">
      <c r="A557" s="104" t="s">
        <v>11982</v>
      </c>
      <c r="B557" s="104" t="s">
        <v>9964</v>
      </c>
      <c r="C557" s="104" t="s">
        <v>549</v>
      </c>
      <c r="D557" s="104" t="s">
        <v>7338</v>
      </c>
      <c r="E557" s="105">
        <v>1000000</v>
      </c>
      <c r="F557" s="106"/>
      <c r="G557" s="104" t="s">
        <v>11983</v>
      </c>
    </row>
    <row r="558" spans="1:7" ht="40.799999999999997" x14ac:dyDescent="0.3">
      <c r="A558" s="104" t="s">
        <v>11984</v>
      </c>
      <c r="B558" s="104" t="s">
        <v>11985</v>
      </c>
      <c r="C558" s="104" t="s">
        <v>549</v>
      </c>
      <c r="D558" s="104" t="s">
        <v>11985</v>
      </c>
      <c r="E558" s="105">
        <v>1000000</v>
      </c>
      <c r="F558" s="106"/>
      <c r="G558" s="104" t="s">
        <v>11986</v>
      </c>
    </row>
    <row r="559" spans="1:7" ht="91.8" x14ac:dyDescent="0.3">
      <c r="A559" s="104" t="s">
        <v>11987</v>
      </c>
      <c r="B559" s="104" t="s">
        <v>11988</v>
      </c>
      <c r="C559" s="104" t="s">
        <v>1373</v>
      </c>
      <c r="D559" s="104" t="s">
        <v>1374</v>
      </c>
      <c r="E559" s="105">
        <v>5000000</v>
      </c>
      <c r="F559" s="106"/>
      <c r="G559" s="104" t="s">
        <v>11989</v>
      </c>
    </row>
    <row r="560" spans="1:7" ht="61.2" x14ac:dyDescent="0.3">
      <c r="A560" s="104" t="s">
        <v>11990</v>
      </c>
      <c r="B560" s="104" t="s">
        <v>11991</v>
      </c>
      <c r="C560" s="104" t="s">
        <v>697</v>
      </c>
      <c r="D560" s="104" t="s">
        <v>698</v>
      </c>
      <c r="E560" s="105">
        <v>2000000</v>
      </c>
      <c r="F560" s="106"/>
      <c r="G560" s="104" t="s">
        <v>11992</v>
      </c>
    </row>
    <row r="561" spans="1:7" ht="51" x14ac:dyDescent="0.3">
      <c r="A561" s="104" t="s">
        <v>11993</v>
      </c>
      <c r="B561" s="104" t="s">
        <v>6957</v>
      </c>
      <c r="C561" s="104" t="s">
        <v>16</v>
      </c>
      <c r="D561" s="104" t="s">
        <v>17</v>
      </c>
      <c r="E561" s="105">
        <v>3000000</v>
      </c>
      <c r="F561" s="106"/>
      <c r="G561" s="104" t="s">
        <v>11994</v>
      </c>
    </row>
    <row r="562" spans="1:7" ht="91.8" x14ac:dyDescent="0.3">
      <c r="A562" s="104" t="s">
        <v>11995</v>
      </c>
      <c r="B562" s="104" t="s">
        <v>11996</v>
      </c>
      <c r="C562" s="104" t="s">
        <v>1157</v>
      </c>
      <c r="D562" s="104" t="s">
        <v>1173</v>
      </c>
      <c r="E562" s="105">
        <v>7000000</v>
      </c>
      <c r="F562" s="106"/>
      <c r="G562" s="104" t="s">
        <v>11997</v>
      </c>
    </row>
    <row r="563" spans="1:7" ht="81.599999999999994" x14ac:dyDescent="0.3">
      <c r="A563" s="104" t="s">
        <v>11998</v>
      </c>
      <c r="B563" s="104" t="s">
        <v>10042</v>
      </c>
      <c r="C563" s="104" t="s">
        <v>1829</v>
      </c>
      <c r="D563" s="104" t="s">
        <v>6610</v>
      </c>
      <c r="E563" s="105">
        <v>1150000</v>
      </c>
      <c r="F563" s="106"/>
      <c r="G563" s="104" t="s">
        <v>11999</v>
      </c>
    </row>
    <row r="564" spans="1:7" ht="91.8" x14ac:dyDescent="0.3">
      <c r="A564" s="104" t="s">
        <v>12000</v>
      </c>
      <c r="B564" s="104" t="s">
        <v>12001</v>
      </c>
      <c r="C564" s="104" t="s">
        <v>16</v>
      </c>
      <c r="D564" s="104" t="s">
        <v>9684</v>
      </c>
      <c r="E564" s="105">
        <v>1543370</v>
      </c>
      <c r="F564" s="106"/>
      <c r="G564" s="104" t="s">
        <v>12002</v>
      </c>
    </row>
    <row r="565" spans="1:7" ht="51" x14ac:dyDescent="0.3">
      <c r="A565" s="104" t="s">
        <v>12003</v>
      </c>
      <c r="B565" s="104" t="s">
        <v>12004</v>
      </c>
      <c r="C565" s="104" t="s">
        <v>697</v>
      </c>
      <c r="D565" s="104" t="s">
        <v>3948</v>
      </c>
      <c r="E565" s="105">
        <v>3000000</v>
      </c>
      <c r="F565" s="106"/>
      <c r="G565" s="104" t="s">
        <v>12005</v>
      </c>
    </row>
    <row r="566" spans="1:7" ht="71.400000000000006" x14ac:dyDescent="0.3">
      <c r="A566" s="104" t="s">
        <v>12006</v>
      </c>
      <c r="B566" s="104" t="s">
        <v>12007</v>
      </c>
      <c r="C566" s="104" t="s">
        <v>991</v>
      </c>
      <c r="D566" s="104" t="s">
        <v>5853</v>
      </c>
      <c r="E566" s="105">
        <v>2000000</v>
      </c>
      <c r="F566" s="106"/>
      <c r="G566" s="104" t="s">
        <v>12008</v>
      </c>
    </row>
    <row r="567" spans="1:7" ht="40.799999999999997" x14ac:dyDescent="0.3">
      <c r="A567" s="104" t="s">
        <v>12009</v>
      </c>
      <c r="B567" s="104" t="s">
        <v>12010</v>
      </c>
      <c r="C567" s="104" t="s">
        <v>1373</v>
      </c>
      <c r="D567" s="104" t="s">
        <v>1374</v>
      </c>
      <c r="E567" s="105">
        <v>22028325</v>
      </c>
      <c r="F567" s="106"/>
      <c r="G567" s="104" t="s">
        <v>12011</v>
      </c>
    </row>
    <row r="568" spans="1:7" ht="61.2" x14ac:dyDescent="0.3">
      <c r="A568" s="104" t="s">
        <v>12012</v>
      </c>
      <c r="B568" s="104" t="s">
        <v>12013</v>
      </c>
      <c r="C568" s="104" t="s">
        <v>748</v>
      </c>
      <c r="D568" s="104" t="s">
        <v>2471</v>
      </c>
      <c r="E568" s="105">
        <v>3240000</v>
      </c>
      <c r="F568" s="106"/>
      <c r="G568" s="104" t="s">
        <v>12014</v>
      </c>
    </row>
    <row r="569" spans="1:7" ht="91.8" x14ac:dyDescent="0.3">
      <c r="A569" s="104" t="s">
        <v>12015</v>
      </c>
      <c r="B569" s="104" t="s">
        <v>12016</v>
      </c>
      <c r="C569" s="104" t="s">
        <v>4911</v>
      </c>
      <c r="D569" s="104" t="s">
        <v>6577</v>
      </c>
      <c r="E569" s="105">
        <v>2245296</v>
      </c>
      <c r="F569" s="106"/>
      <c r="G569" s="104" t="s">
        <v>12017</v>
      </c>
    </row>
    <row r="570" spans="1:7" ht="61.2" x14ac:dyDescent="0.3">
      <c r="A570" s="104" t="s">
        <v>12018</v>
      </c>
      <c r="B570" s="104" t="s">
        <v>12019</v>
      </c>
      <c r="C570" s="104" t="s">
        <v>1373</v>
      </c>
      <c r="D570" s="104" t="s">
        <v>1374</v>
      </c>
      <c r="E570" s="105">
        <v>4800000</v>
      </c>
      <c r="F570" s="106"/>
      <c r="G570" s="104" t="s">
        <v>12020</v>
      </c>
    </row>
    <row r="571" spans="1:7" ht="91.8" x14ac:dyDescent="0.3">
      <c r="A571" s="104" t="s">
        <v>12021</v>
      </c>
      <c r="B571" s="104" t="s">
        <v>1695</v>
      </c>
      <c r="C571" s="104" t="s">
        <v>1373</v>
      </c>
      <c r="D571" s="104" t="s">
        <v>1374</v>
      </c>
      <c r="E571" s="105">
        <v>8750000</v>
      </c>
      <c r="F571" s="106"/>
      <c r="G571" s="104" t="s">
        <v>12022</v>
      </c>
    </row>
    <row r="572" spans="1:7" ht="20.399999999999999" x14ac:dyDescent="0.3">
      <c r="A572" s="104" t="s">
        <v>12023</v>
      </c>
      <c r="B572" s="104" t="s">
        <v>9538</v>
      </c>
      <c r="C572" s="104" t="s">
        <v>410</v>
      </c>
      <c r="D572" s="104" t="s">
        <v>429</v>
      </c>
      <c r="E572" s="105">
        <v>7500000</v>
      </c>
      <c r="F572" s="106"/>
      <c r="G572" s="104" t="s">
        <v>12024</v>
      </c>
    </row>
    <row r="573" spans="1:7" ht="51" x14ac:dyDescent="0.3">
      <c r="A573" s="104" t="s">
        <v>12025</v>
      </c>
      <c r="B573" s="104" t="s">
        <v>12026</v>
      </c>
      <c r="C573" s="104" t="s">
        <v>1971</v>
      </c>
      <c r="D573" s="104" t="s">
        <v>11814</v>
      </c>
      <c r="E573" s="105">
        <v>2000000</v>
      </c>
      <c r="F573" s="106"/>
      <c r="G573" s="104" t="s">
        <v>12027</v>
      </c>
    </row>
    <row r="574" spans="1:7" ht="61.2" x14ac:dyDescent="0.3">
      <c r="A574" s="104" t="s">
        <v>12028</v>
      </c>
      <c r="B574" s="104" t="s">
        <v>1583</v>
      </c>
      <c r="C574" s="104" t="s">
        <v>1373</v>
      </c>
      <c r="D574" s="104" t="s">
        <v>1374</v>
      </c>
      <c r="E574" s="105">
        <v>2500000</v>
      </c>
      <c r="F574" s="106"/>
      <c r="G574" s="104" t="s">
        <v>12029</v>
      </c>
    </row>
    <row r="575" spans="1:7" ht="91.8" x14ac:dyDescent="0.3">
      <c r="A575" s="104" t="s">
        <v>12030</v>
      </c>
      <c r="B575" s="104" t="s">
        <v>12031</v>
      </c>
      <c r="C575" s="104" t="s">
        <v>927</v>
      </c>
      <c r="D575" s="104" t="s">
        <v>933</v>
      </c>
      <c r="E575" s="105">
        <v>4500000</v>
      </c>
      <c r="F575" s="106"/>
      <c r="G575" s="104" t="s">
        <v>12032</v>
      </c>
    </row>
    <row r="576" spans="1:7" ht="81.599999999999994" x14ac:dyDescent="0.3">
      <c r="A576" s="104" t="s">
        <v>12033</v>
      </c>
      <c r="B576" s="104" t="s">
        <v>12034</v>
      </c>
      <c r="C576" s="104" t="s">
        <v>1367</v>
      </c>
      <c r="D576" s="104" t="s">
        <v>12035</v>
      </c>
      <c r="E576" s="105">
        <v>1265000</v>
      </c>
      <c r="F576" s="106"/>
      <c r="G576" s="104" t="s">
        <v>12036</v>
      </c>
    </row>
    <row r="577" spans="1:7" ht="40.799999999999997" x14ac:dyDescent="0.3">
      <c r="A577" s="104" t="s">
        <v>12037</v>
      </c>
      <c r="B577" s="104" t="s">
        <v>12038</v>
      </c>
      <c r="C577" s="104" t="s">
        <v>16</v>
      </c>
      <c r="D577" s="104" t="s">
        <v>17</v>
      </c>
      <c r="E577" s="105">
        <v>1800000</v>
      </c>
      <c r="F577" s="106"/>
      <c r="G577" s="104" t="s">
        <v>12039</v>
      </c>
    </row>
    <row r="578" spans="1:7" ht="91.8" x14ac:dyDescent="0.3">
      <c r="A578" s="104" t="s">
        <v>12040</v>
      </c>
      <c r="B578" s="104" t="s">
        <v>6128</v>
      </c>
      <c r="C578" s="104" t="s">
        <v>1248</v>
      </c>
      <c r="D578" s="104" t="s">
        <v>6129</v>
      </c>
      <c r="E578" s="105">
        <v>4620000</v>
      </c>
      <c r="F578" s="106"/>
      <c r="G578" s="104" t="s">
        <v>12041</v>
      </c>
    </row>
    <row r="579" spans="1:7" ht="51" x14ac:dyDescent="0.3">
      <c r="A579" s="104" t="s">
        <v>12042</v>
      </c>
      <c r="B579" s="104" t="s">
        <v>12043</v>
      </c>
      <c r="C579" s="104" t="s">
        <v>4871</v>
      </c>
      <c r="D579" s="104" t="s">
        <v>4486</v>
      </c>
      <c r="E579" s="105">
        <v>4000000</v>
      </c>
      <c r="F579" s="106"/>
      <c r="G579" s="104" t="s">
        <v>12044</v>
      </c>
    </row>
    <row r="580" spans="1:7" ht="102" x14ac:dyDescent="0.3">
      <c r="A580" s="104" t="s">
        <v>12045</v>
      </c>
      <c r="B580" s="104" t="s">
        <v>12046</v>
      </c>
      <c r="C580" s="104" t="s">
        <v>905</v>
      </c>
      <c r="D580" s="104" t="s">
        <v>12047</v>
      </c>
      <c r="E580" s="105">
        <v>2750000</v>
      </c>
      <c r="F580" s="106"/>
      <c r="G580" s="104" t="s">
        <v>12048</v>
      </c>
    </row>
    <row r="581" spans="1:7" ht="20.399999999999999" x14ac:dyDescent="0.3">
      <c r="A581" s="104" t="s">
        <v>12049</v>
      </c>
      <c r="B581" s="104" t="s">
        <v>8498</v>
      </c>
      <c r="C581" s="104" t="s">
        <v>1373</v>
      </c>
      <c r="D581" s="104" t="s">
        <v>1374</v>
      </c>
      <c r="E581" s="105">
        <v>5000000</v>
      </c>
      <c r="F581" s="106"/>
      <c r="G581" s="104" t="s">
        <v>12050</v>
      </c>
    </row>
    <row r="582" spans="1:7" ht="81.599999999999994" x14ac:dyDescent="0.3">
      <c r="A582" s="104" t="s">
        <v>12051</v>
      </c>
      <c r="B582" s="104" t="s">
        <v>8498</v>
      </c>
      <c r="C582" s="104" t="s">
        <v>1373</v>
      </c>
      <c r="D582" s="104" t="s">
        <v>1374</v>
      </c>
      <c r="E582" s="105">
        <v>5000000</v>
      </c>
      <c r="F582" s="106"/>
      <c r="G582" s="104" t="s">
        <v>12052</v>
      </c>
    </row>
    <row r="583" spans="1:7" ht="51" x14ac:dyDescent="0.3">
      <c r="A583" s="104" t="s">
        <v>12053</v>
      </c>
      <c r="B583" s="104" t="s">
        <v>8498</v>
      </c>
      <c r="C583" s="104" t="s">
        <v>1373</v>
      </c>
      <c r="D583" s="104" t="s">
        <v>1374</v>
      </c>
      <c r="E583" s="105">
        <v>5000000</v>
      </c>
      <c r="F583" s="106"/>
      <c r="G583" s="104" t="s">
        <v>12054</v>
      </c>
    </row>
    <row r="584" spans="1:7" ht="30.6" x14ac:dyDescent="0.3">
      <c r="A584" s="104" t="s">
        <v>12055</v>
      </c>
      <c r="B584" s="104" t="s">
        <v>8498</v>
      </c>
      <c r="C584" s="104" t="s">
        <v>1373</v>
      </c>
      <c r="D584" s="104" t="s">
        <v>1374</v>
      </c>
      <c r="E584" s="105">
        <v>5000000</v>
      </c>
      <c r="F584" s="106"/>
      <c r="G584" s="104" t="s">
        <v>12056</v>
      </c>
    </row>
    <row r="585" spans="1:7" ht="51" x14ac:dyDescent="0.3">
      <c r="A585" s="104" t="s">
        <v>12057</v>
      </c>
      <c r="B585" s="104" t="s">
        <v>8498</v>
      </c>
      <c r="C585" s="104" t="s">
        <v>1373</v>
      </c>
      <c r="D585" s="104" t="s">
        <v>1374</v>
      </c>
      <c r="E585" s="105">
        <v>5000000</v>
      </c>
      <c r="F585" s="106"/>
      <c r="G585" s="104" t="s">
        <v>12058</v>
      </c>
    </row>
    <row r="586" spans="1:7" ht="71.400000000000006" x14ac:dyDescent="0.3">
      <c r="A586" s="104" t="s">
        <v>12059</v>
      </c>
      <c r="B586" s="104" t="s">
        <v>12060</v>
      </c>
      <c r="C586" s="104" t="s">
        <v>1373</v>
      </c>
      <c r="D586" s="104" t="s">
        <v>1374</v>
      </c>
      <c r="E586" s="105">
        <v>7725000</v>
      </c>
      <c r="F586" s="106"/>
      <c r="G586" s="104" t="s">
        <v>12061</v>
      </c>
    </row>
    <row r="587" spans="1:7" ht="61.2" x14ac:dyDescent="0.3">
      <c r="A587" s="104" t="s">
        <v>12062</v>
      </c>
      <c r="B587" s="104" t="s">
        <v>6421</v>
      </c>
      <c r="C587" s="104" t="s">
        <v>1373</v>
      </c>
      <c r="D587" s="104" t="s">
        <v>1374</v>
      </c>
      <c r="E587" s="105">
        <v>1500000</v>
      </c>
      <c r="F587" s="106"/>
      <c r="G587" s="104" t="s">
        <v>12063</v>
      </c>
    </row>
    <row r="588" spans="1:7" ht="91.8" x14ac:dyDescent="0.3">
      <c r="A588" s="104" t="s">
        <v>12064</v>
      </c>
      <c r="B588" s="104" t="s">
        <v>1443</v>
      </c>
      <c r="C588" s="104" t="s">
        <v>1373</v>
      </c>
      <c r="D588" s="104" t="s">
        <v>1374</v>
      </c>
      <c r="E588" s="105">
        <v>1128743</v>
      </c>
      <c r="F588" s="106"/>
      <c r="G588" s="104" t="s">
        <v>12065</v>
      </c>
    </row>
    <row r="589" spans="1:7" ht="30.6" x14ac:dyDescent="0.3">
      <c r="A589" s="104" t="s">
        <v>12066</v>
      </c>
      <c r="B589" s="104" t="s">
        <v>12067</v>
      </c>
      <c r="C589" s="104" t="s">
        <v>1373</v>
      </c>
      <c r="D589" s="104" t="s">
        <v>1374</v>
      </c>
      <c r="E589" s="105">
        <v>1402644</v>
      </c>
      <c r="F589" s="106"/>
      <c r="G589" s="104" t="s">
        <v>12068</v>
      </c>
    </row>
    <row r="590" spans="1:7" ht="20.399999999999999" x14ac:dyDescent="0.3">
      <c r="A590" s="104" t="s">
        <v>12069</v>
      </c>
      <c r="B590" s="104" t="s">
        <v>3101</v>
      </c>
      <c r="C590" s="104" t="s">
        <v>1373</v>
      </c>
      <c r="D590" s="104" t="s">
        <v>1374</v>
      </c>
      <c r="E590" s="105">
        <v>5000000</v>
      </c>
      <c r="F590" s="106"/>
      <c r="G590" s="104" t="s">
        <v>12070</v>
      </c>
    </row>
    <row r="591" spans="1:7" ht="81.599999999999994" x14ac:dyDescent="0.3">
      <c r="A591" s="104" t="s">
        <v>12071</v>
      </c>
      <c r="B591" s="104" t="s">
        <v>12072</v>
      </c>
      <c r="C591" s="104" t="s">
        <v>748</v>
      </c>
      <c r="D591" s="104" t="s">
        <v>779</v>
      </c>
      <c r="E591" s="105">
        <v>3500000</v>
      </c>
      <c r="F591" s="105">
        <v>3500000</v>
      </c>
      <c r="G591" s="104" t="s">
        <v>12073</v>
      </c>
    </row>
    <row r="592" spans="1:7" ht="51" x14ac:dyDescent="0.3">
      <c r="A592" s="104" t="s">
        <v>12074</v>
      </c>
      <c r="B592" s="104" t="s">
        <v>9241</v>
      </c>
      <c r="C592" s="104" t="s">
        <v>1373</v>
      </c>
      <c r="D592" s="104" t="s">
        <v>1374</v>
      </c>
      <c r="E592" s="105">
        <v>4500000</v>
      </c>
      <c r="F592" s="106"/>
      <c r="G592" s="104" t="s">
        <v>12075</v>
      </c>
    </row>
    <row r="593" spans="1:7" ht="61.2" x14ac:dyDescent="0.3">
      <c r="A593" s="104" t="s">
        <v>12076</v>
      </c>
      <c r="B593" s="104" t="s">
        <v>12077</v>
      </c>
      <c r="C593" s="104" t="s">
        <v>1373</v>
      </c>
      <c r="D593" s="104" t="s">
        <v>1374</v>
      </c>
      <c r="E593" s="105">
        <v>4000000</v>
      </c>
      <c r="F593" s="106"/>
      <c r="G593" s="104" t="s">
        <v>12078</v>
      </c>
    </row>
    <row r="594" spans="1:7" ht="61.2" x14ac:dyDescent="0.3">
      <c r="A594" s="104" t="s">
        <v>12079</v>
      </c>
      <c r="B594" s="104" t="s">
        <v>9980</v>
      </c>
      <c r="C594" s="104" t="s">
        <v>1373</v>
      </c>
      <c r="D594" s="104" t="s">
        <v>1374</v>
      </c>
      <c r="E594" s="105">
        <v>3500000</v>
      </c>
      <c r="F594" s="106"/>
      <c r="G594" s="104" t="s">
        <v>12080</v>
      </c>
    </row>
    <row r="595" spans="1:7" ht="81.599999999999994" x14ac:dyDescent="0.3">
      <c r="A595" s="104" t="s">
        <v>12081</v>
      </c>
      <c r="B595" s="104" t="s">
        <v>8614</v>
      </c>
      <c r="C595" s="104" t="s">
        <v>1373</v>
      </c>
      <c r="D595" s="104" t="s">
        <v>1374</v>
      </c>
      <c r="E595" s="105">
        <v>5576575</v>
      </c>
      <c r="F595" s="106"/>
      <c r="G595" s="104" t="s">
        <v>12082</v>
      </c>
    </row>
    <row r="596" spans="1:7" ht="91.8" x14ac:dyDescent="0.3">
      <c r="A596" s="104" t="s">
        <v>12083</v>
      </c>
      <c r="B596" s="104" t="s">
        <v>2734</v>
      </c>
      <c r="C596" s="104" t="s">
        <v>1075</v>
      </c>
      <c r="D596" s="104" t="s">
        <v>2716</v>
      </c>
      <c r="E596" s="105">
        <v>1121000</v>
      </c>
      <c r="F596" s="106"/>
      <c r="G596" s="104" t="s">
        <v>12084</v>
      </c>
    </row>
    <row r="597" spans="1:7" ht="102" x14ac:dyDescent="0.3">
      <c r="A597" s="104" t="s">
        <v>12085</v>
      </c>
      <c r="B597" s="104" t="s">
        <v>9366</v>
      </c>
      <c r="C597" s="104" t="s">
        <v>1373</v>
      </c>
      <c r="D597" s="104" t="s">
        <v>1374</v>
      </c>
      <c r="E597" s="105">
        <v>2000000</v>
      </c>
      <c r="F597" s="106"/>
      <c r="G597" s="104" t="s">
        <v>12086</v>
      </c>
    </row>
    <row r="598" spans="1:7" ht="71.400000000000006" x14ac:dyDescent="0.3">
      <c r="A598" s="104" t="s">
        <v>12087</v>
      </c>
      <c r="B598" s="104" t="s">
        <v>12088</v>
      </c>
      <c r="C598" s="104" t="s">
        <v>16</v>
      </c>
      <c r="D598" s="104" t="s">
        <v>1205</v>
      </c>
      <c r="E598" s="105">
        <v>752120</v>
      </c>
      <c r="F598" s="106"/>
      <c r="G598" s="104" t="s">
        <v>12089</v>
      </c>
    </row>
    <row r="599" spans="1:7" ht="51" x14ac:dyDescent="0.3">
      <c r="A599" s="104" t="s">
        <v>12090</v>
      </c>
      <c r="B599" s="104" t="s">
        <v>12091</v>
      </c>
      <c r="C599" s="104" t="s">
        <v>488</v>
      </c>
      <c r="D599" s="104" t="s">
        <v>519</v>
      </c>
      <c r="E599" s="105">
        <v>8000000</v>
      </c>
      <c r="F599" s="106"/>
      <c r="G599" s="104" t="s">
        <v>12092</v>
      </c>
    </row>
    <row r="600" spans="1:7" ht="51" x14ac:dyDescent="0.3">
      <c r="A600" s="104" t="s">
        <v>12093</v>
      </c>
      <c r="B600" s="104" t="s">
        <v>12094</v>
      </c>
      <c r="C600" s="104" t="s">
        <v>488</v>
      </c>
      <c r="D600" s="104" t="s">
        <v>501</v>
      </c>
      <c r="E600" s="105">
        <v>2000000</v>
      </c>
      <c r="F600" s="106"/>
      <c r="G600" s="104" t="s">
        <v>12095</v>
      </c>
    </row>
    <row r="601" spans="1:7" ht="81.599999999999994" x14ac:dyDescent="0.3">
      <c r="A601" s="104" t="s">
        <v>12096</v>
      </c>
      <c r="B601" s="104" t="s">
        <v>194</v>
      </c>
      <c r="C601" s="104" t="s">
        <v>16</v>
      </c>
      <c r="D601" s="104" t="s">
        <v>17</v>
      </c>
      <c r="E601" s="105">
        <v>3000000</v>
      </c>
      <c r="F601" s="106"/>
      <c r="G601" s="104" t="s">
        <v>12097</v>
      </c>
    </row>
    <row r="602" spans="1:7" ht="51" x14ac:dyDescent="0.3">
      <c r="A602" s="104" t="s">
        <v>12098</v>
      </c>
      <c r="B602" s="104" t="s">
        <v>12099</v>
      </c>
      <c r="C602" s="104" t="s">
        <v>16</v>
      </c>
      <c r="D602" s="104" t="s">
        <v>17</v>
      </c>
      <c r="E602" s="105">
        <v>3000000</v>
      </c>
      <c r="F602" s="106"/>
      <c r="G602" s="104" t="s">
        <v>12100</v>
      </c>
    </row>
    <row r="603" spans="1:7" ht="71.400000000000006" x14ac:dyDescent="0.3">
      <c r="A603" s="104" t="s">
        <v>12101</v>
      </c>
      <c r="B603" s="104" t="s">
        <v>3562</v>
      </c>
      <c r="C603" s="104" t="s">
        <v>16</v>
      </c>
      <c r="D603" s="104" t="s">
        <v>17</v>
      </c>
      <c r="E603" s="105">
        <v>5526011</v>
      </c>
      <c r="F603" s="106"/>
      <c r="G603" s="104" t="s">
        <v>12102</v>
      </c>
    </row>
    <row r="604" spans="1:7" ht="51" x14ac:dyDescent="0.3">
      <c r="A604" s="104" t="s">
        <v>12103</v>
      </c>
      <c r="B604" s="104" t="s">
        <v>5198</v>
      </c>
      <c r="C604" s="104" t="s">
        <v>16</v>
      </c>
      <c r="D604" s="104" t="s">
        <v>17</v>
      </c>
      <c r="E604" s="105">
        <v>3500000</v>
      </c>
      <c r="F604" s="106"/>
      <c r="G604" s="104" t="s">
        <v>12104</v>
      </c>
    </row>
    <row r="605" spans="1:7" ht="71.400000000000006" x14ac:dyDescent="0.3">
      <c r="A605" s="104" t="s">
        <v>12105</v>
      </c>
      <c r="B605" s="104" t="s">
        <v>12106</v>
      </c>
      <c r="C605" s="104" t="s">
        <v>16</v>
      </c>
      <c r="D605" s="104" t="s">
        <v>17</v>
      </c>
      <c r="E605" s="105">
        <v>8571867</v>
      </c>
      <c r="F605" s="106"/>
      <c r="G605" s="104" t="s">
        <v>12107</v>
      </c>
    </row>
    <row r="606" spans="1:7" ht="102" x14ac:dyDescent="0.3">
      <c r="A606" s="104" t="s">
        <v>12108</v>
      </c>
      <c r="B606" s="104" t="s">
        <v>2117</v>
      </c>
      <c r="C606" s="104" t="s">
        <v>16</v>
      </c>
      <c r="D606" s="104" t="s">
        <v>17</v>
      </c>
      <c r="E606" s="105">
        <v>4000000</v>
      </c>
      <c r="F606" s="106"/>
      <c r="G606" s="104" t="s">
        <v>12109</v>
      </c>
    </row>
    <row r="607" spans="1:7" ht="51" x14ac:dyDescent="0.3">
      <c r="A607" s="104" t="s">
        <v>12110</v>
      </c>
      <c r="B607" s="104" t="s">
        <v>12111</v>
      </c>
      <c r="C607" s="104" t="s">
        <v>1086</v>
      </c>
      <c r="D607" s="104" t="s">
        <v>1142</v>
      </c>
      <c r="E607" s="105">
        <v>5000000</v>
      </c>
      <c r="F607" s="106"/>
      <c r="G607" s="104" t="s">
        <v>12112</v>
      </c>
    </row>
    <row r="608" spans="1:7" ht="81.599999999999994" x14ac:dyDescent="0.3">
      <c r="A608" s="104" t="s">
        <v>12113</v>
      </c>
      <c r="B608" s="104" t="s">
        <v>5950</v>
      </c>
      <c r="C608" s="104" t="s">
        <v>1086</v>
      </c>
      <c r="D608" s="104" t="s">
        <v>1142</v>
      </c>
      <c r="E608" s="105">
        <v>1000000</v>
      </c>
      <c r="F608" s="106"/>
      <c r="G608" s="104" t="s">
        <v>12114</v>
      </c>
    </row>
    <row r="609" spans="1:7" ht="71.400000000000006" x14ac:dyDescent="0.3">
      <c r="A609" s="104" t="s">
        <v>12115</v>
      </c>
      <c r="B609" s="104" t="s">
        <v>12116</v>
      </c>
      <c r="C609" s="104" t="s">
        <v>410</v>
      </c>
      <c r="D609" s="104" t="s">
        <v>443</v>
      </c>
      <c r="E609" s="105">
        <v>1919613</v>
      </c>
      <c r="F609" s="106"/>
      <c r="G609" s="104" t="s">
        <v>12117</v>
      </c>
    </row>
    <row r="610" spans="1:7" ht="102" x14ac:dyDescent="0.3">
      <c r="A610" s="104" t="s">
        <v>12118</v>
      </c>
      <c r="B610" s="104" t="s">
        <v>9595</v>
      </c>
      <c r="C610" s="104" t="s">
        <v>1211</v>
      </c>
      <c r="D610" s="104" t="s">
        <v>4375</v>
      </c>
      <c r="E610" s="105">
        <v>4000000</v>
      </c>
      <c r="F610" s="106"/>
      <c r="G610" s="104" t="s">
        <v>12119</v>
      </c>
    </row>
    <row r="611" spans="1:7" ht="40.799999999999997" x14ac:dyDescent="0.3">
      <c r="A611" s="104" t="s">
        <v>12120</v>
      </c>
      <c r="B611" s="104" t="s">
        <v>12121</v>
      </c>
      <c r="C611" s="104" t="s">
        <v>991</v>
      </c>
      <c r="D611" s="104" t="s">
        <v>603</v>
      </c>
      <c r="E611" s="105">
        <v>500000</v>
      </c>
      <c r="F611" s="106"/>
      <c r="G611" s="104" t="s">
        <v>12122</v>
      </c>
    </row>
    <row r="612" spans="1:7" ht="30.6" x14ac:dyDescent="0.3">
      <c r="A612" s="104" t="s">
        <v>12123</v>
      </c>
      <c r="B612" s="104" t="s">
        <v>9079</v>
      </c>
      <c r="C612" s="104" t="s">
        <v>927</v>
      </c>
      <c r="D612" s="104" t="s">
        <v>5804</v>
      </c>
      <c r="E612" s="105">
        <v>3000000</v>
      </c>
      <c r="F612" s="106"/>
      <c r="G612" s="104" t="s">
        <v>12124</v>
      </c>
    </row>
    <row r="613" spans="1:7" ht="40.799999999999997" x14ac:dyDescent="0.3">
      <c r="A613" s="104" t="s">
        <v>12125</v>
      </c>
      <c r="B613" s="104" t="s">
        <v>1210</v>
      </c>
      <c r="C613" s="104" t="s">
        <v>1211</v>
      </c>
      <c r="D613" s="104" t="s">
        <v>1212</v>
      </c>
      <c r="E613" s="105">
        <v>1000000</v>
      </c>
      <c r="F613" s="106"/>
      <c r="G613" s="104" t="s">
        <v>12126</v>
      </c>
    </row>
    <row r="614" spans="1:7" ht="81.599999999999994" x14ac:dyDescent="0.3">
      <c r="A614" s="104" t="s">
        <v>12127</v>
      </c>
      <c r="B614" s="104" t="s">
        <v>2822</v>
      </c>
      <c r="C614" s="104" t="s">
        <v>1211</v>
      </c>
      <c r="D614" s="104" t="s">
        <v>1212</v>
      </c>
      <c r="E614" s="105">
        <v>7250000</v>
      </c>
      <c r="F614" s="106"/>
      <c r="G614" s="104" t="s">
        <v>12128</v>
      </c>
    </row>
    <row r="615" spans="1:7" ht="81.599999999999994" x14ac:dyDescent="0.3">
      <c r="A615" s="104" t="s">
        <v>12129</v>
      </c>
      <c r="B615" s="104" t="s">
        <v>12130</v>
      </c>
      <c r="C615" s="104" t="s">
        <v>348</v>
      </c>
      <c r="D615" s="104" t="s">
        <v>359</v>
      </c>
      <c r="E615" s="105">
        <v>10000000</v>
      </c>
      <c r="F615" s="106"/>
      <c r="G615" s="104" t="s">
        <v>12131</v>
      </c>
    </row>
    <row r="616" spans="1:7" ht="61.2" x14ac:dyDescent="0.3">
      <c r="A616" s="104" t="s">
        <v>12132</v>
      </c>
      <c r="B616" s="104" t="s">
        <v>12133</v>
      </c>
      <c r="C616" s="104" t="s">
        <v>1248</v>
      </c>
      <c r="D616" s="104" t="s">
        <v>6103</v>
      </c>
      <c r="E616" s="105">
        <v>2500000</v>
      </c>
      <c r="F616" s="106"/>
      <c r="G616" s="104" t="s">
        <v>12134</v>
      </c>
    </row>
    <row r="617" spans="1:7" ht="102" x14ac:dyDescent="0.3">
      <c r="A617" s="104" t="s">
        <v>12135</v>
      </c>
      <c r="B617" s="104" t="s">
        <v>12136</v>
      </c>
      <c r="C617" s="104" t="s">
        <v>16</v>
      </c>
      <c r="D617" s="104" t="s">
        <v>5265</v>
      </c>
      <c r="E617" s="105">
        <v>500000</v>
      </c>
      <c r="F617" s="106"/>
      <c r="G617" s="104" t="s">
        <v>12137</v>
      </c>
    </row>
    <row r="618" spans="1:7" ht="51" x14ac:dyDescent="0.3">
      <c r="A618" s="104" t="s">
        <v>12138</v>
      </c>
      <c r="B618" s="104" t="s">
        <v>12139</v>
      </c>
      <c r="C618" s="104" t="s">
        <v>1248</v>
      </c>
      <c r="D618" s="104" t="s">
        <v>2845</v>
      </c>
      <c r="E618" s="105">
        <v>14079500</v>
      </c>
      <c r="F618" s="106"/>
      <c r="G618" s="104" t="s">
        <v>12140</v>
      </c>
    </row>
    <row r="619" spans="1:7" ht="91.8" x14ac:dyDescent="0.3">
      <c r="A619" s="104" t="s">
        <v>12141</v>
      </c>
      <c r="B619" s="104" t="s">
        <v>233</v>
      </c>
      <c r="C619" s="104" t="s">
        <v>16</v>
      </c>
      <c r="D619" s="104" t="s">
        <v>17</v>
      </c>
      <c r="E619" s="105">
        <v>5000000</v>
      </c>
      <c r="F619" s="106"/>
      <c r="G619" s="104" t="s">
        <v>12142</v>
      </c>
    </row>
    <row r="620" spans="1:7" ht="30.6" x14ac:dyDescent="0.3">
      <c r="A620" s="104" t="s">
        <v>12143</v>
      </c>
      <c r="B620" s="104" t="s">
        <v>12144</v>
      </c>
      <c r="C620" s="104" t="s">
        <v>905</v>
      </c>
      <c r="D620" s="104" t="s">
        <v>3691</v>
      </c>
      <c r="E620" s="105">
        <v>2500000</v>
      </c>
      <c r="F620" s="106"/>
      <c r="G620" s="104" t="s">
        <v>12145</v>
      </c>
    </row>
    <row r="621" spans="1:7" ht="51" x14ac:dyDescent="0.3">
      <c r="A621" s="104" t="s">
        <v>12146</v>
      </c>
      <c r="B621" s="104" t="s">
        <v>12147</v>
      </c>
      <c r="C621" s="104" t="s">
        <v>927</v>
      </c>
      <c r="D621" s="104" t="s">
        <v>933</v>
      </c>
      <c r="E621" s="105">
        <v>3000000</v>
      </c>
      <c r="F621" s="106"/>
      <c r="G621" s="104" t="s">
        <v>12148</v>
      </c>
    </row>
    <row r="622" spans="1:7" ht="40.799999999999997" x14ac:dyDescent="0.3">
      <c r="A622" s="104" t="s">
        <v>12149</v>
      </c>
      <c r="B622" s="104" t="s">
        <v>12150</v>
      </c>
      <c r="C622" s="104" t="s">
        <v>920</v>
      </c>
      <c r="D622" s="104" t="s">
        <v>2607</v>
      </c>
      <c r="E622" s="105">
        <v>1200000</v>
      </c>
      <c r="F622" s="106"/>
      <c r="G622" s="104" t="s">
        <v>12151</v>
      </c>
    </row>
    <row r="623" spans="1:7" ht="51" x14ac:dyDescent="0.3">
      <c r="A623" s="104" t="s">
        <v>12152</v>
      </c>
      <c r="B623" s="104" t="s">
        <v>12153</v>
      </c>
      <c r="C623" s="104" t="s">
        <v>1373</v>
      </c>
      <c r="D623" s="104" t="s">
        <v>1374</v>
      </c>
      <c r="E623" s="105">
        <v>2000000</v>
      </c>
      <c r="F623" s="106"/>
      <c r="G623" s="104" t="s">
        <v>12154</v>
      </c>
    </row>
    <row r="624" spans="1:7" ht="30.6" x14ac:dyDescent="0.3">
      <c r="A624" s="104" t="s">
        <v>12155</v>
      </c>
      <c r="B624" s="104" t="s">
        <v>12156</v>
      </c>
      <c r="C624" s="104" t="s">
        <v>1373</v>
      </c>
      <c r="D624" s="104" t="s">
        <v>1374</v>
      </c>
      <c r="E624" s="105">
        <v>1500000</v>
      </c>
      <c r="F624" s="106"/>
      <c r="G624" s="104" t="s">
        <v>12157</v>
      </c>
    </row>
    <row r="625" spans="1:7" ht="30.6" x14ac:dyDescent="0.3">
      <c r="A625" s="104" t="s">
        <v>12158</v>
      </c>
      <c r="B625" s="104" t="s">
        <v>12159</v>
      </c>
      <c r="C625" s="104" t="s">
        <v>1193</v>
      </c>
      <c r="D625" s="104" t="s">
        <v>2697</v>
      </c>
      <c r="E625" s="105">
        <v>3400000</v>
      </c>
      <c r="F625" s="106"/>
      <c r="G625" s="104" t="s">
        <v>12160</v>
      </c>
    </row>
    <row r="626" spans="1:7" ht="40.799999999999997" x14ac:dyDescent="0.3">
      <c r="A626" s="104" t="s">
        <v>12161</v>
      </c>
      <c r="B626" s="104" t="s">
        <v>12162</v>
      </c>
      <c r="C626" s="104" t="s">
        <v>1075</v>
      </c>
      <c r="D626" s="104" t="s">
        <v>2716</v>
      </c>
      <c r="E626" s="105">
        <v>2000000</v>
      </c>
      <c r="F626" s="106"/>
      <c r="G626" s="104" t="s">
        <v>12163</v>
      </c>
    </row>
    <row r="627" spans="1:7" ht="61.2" x14ac:dyDescent="0.3">
      <c r="A627" s="104" t="s">
        <v>12164</v>
      </c>
      <c r="B627" s="104" t="s">
        <v>12162</v>
      </c>
      <c r="C627" s="104" t="s">
        <v>1075</v>
      </c>
      <c r="D627" s="104" t="s">
        <v>2716</v>
      </c>
      <c r="E627" s="105">
        <v>2000000</v>
      </c>
      <c r="F627" s="105"/>
      <c r="G627" s="104" t="s">
        <v>12165</v>
      </c>
    </row>
    <row r="628" spans="1:7" ht="30.6" x14ac:dyDescent="0.3">
      <c r="A628" s="104" t="s">
        <v>12166</v>
      </c>
      <c r="B628" s="104" t="s">
        <v>7171</v>
      </c>
      <c r="C628" s="104" t="s">
        <v>365</v>
      </c>
      <c r="D628" s="104" t="s">
        <v>366</v>
      </c>
      <c r="E628" s="105">
        <v>3000000</v>
      </c>
      <c r="F628" s="106"/>
      <c r="G628" s="104" t="s">
        <v>12167</v>
      </c>
    </row>
    <row r="629" spans="1:7" ht="30.6" x14ac:dyDescent="0.3">
      <c r="A629" s="104" t="s">
        <v>12168</v>
      </c>
      <c r="B629" s="104" t="s">
        <v>9121</v>
      </c>
      <c r="C629" s="104" t="s">
        <v>1086</v>
      </c>
      <c r="D629" s="104" t="s">
        <v>1087</v>
      </c>
      <c r="E629" s="105">
        <v>750000</v>
      </c>
      <c r="F629" s="106"/>
      <c r="G629" s="104" t="s">
        <v>12169</v>
      </c>
    </row>
    <row r="630" spans="1:7" ht="81.599999999999994" x14ac:dyDescent="0.3">
      <c r="A630" s="104" t="s">
        <v>12170</v>
      </c>
      <c r="B630" s="104" t="s">
        <v>6438</v>
      </c>
      <c r="C630" s="104" t="s">
        <v>1373</v>
      </c>
      <c r="D630" s="104" t="s">
        <v>1374</v>
      </c>
      <c r="E630" s="105">
        <v>7000000</v>
      </c>
      <c r="F630" s="106"/>
      <c r="G630" s="104" t="s">
        <v>12171</v>
      </c>
    </row>
    <row r="631" spans="1:7" ht="71.400000000000006" x14ac:dyDescent="0.3">
      <c r="A631" s="104" t="s">
        <v>12172</v>
      </c>
      <c r="B631" s="104" t="s">
        <v>2196</v>
      </c>
      <c r="C631" s="104" t="s">
        <v>365</v>
      </c>
      <c r="D631" s="104" t="s">
        <v>366</v>
      </c>
      <c r="E631" s="105">
        <v>3900000</v>
      </c>
      <c r="F631" s="106"/>
      <c r="G631" s="104" t="s">
        <v>12173</v>
      </c>
    </row>
    <row r="632" spans="1:7" ht="81.599999999999994" x14ac:dyDescent="0.3">
      <c r="A632" s="104" t="s">
        <v>12174</v>
      </c>
      <c r="B632" s="104" t="s">
        <v>12175</v>
      </c>
      <c r="C632" s="104" t="s">
        <v>1373</v>
      </c>
      <c r="D632" s="104" t="s">
        <v>1374</v>
      </c>
      <c r="E632" s="105">
        <v>5000000</v>
      </c>
      <c r="F632" s="106"/>
      <c r="G632" s="104" t="s">
        <v>12176</v>
      </c>
    </row>
    <row r="633" spans="1:7" ht="51" x14ac:dyDescent="0.3">
      <c r="A633" s="104" t="s">
        <v>12177</v>
      </c>
      <c r="B633" s="104" t="s">
        <v>1552</v>
      </c>
      <c r="C633" s="104" t="s">
        <v>1373</v>
      </c>
      <c r="D633" s="104" t="s">
        <v>1374</v>
      </c>
      <c r="E633" s="105">
        <v>20000000</v>
      </c>
      <c r="F633" s="106"/>
      <c r="G633" s="104" t="s">
        <v>12178</v>
      </c>
    </row>
    <row r="634" spans="1:7" ht="61.2" x14ac:dyDescent="0.3">
      <c r="A634" s="104" t="s">
        <v>12179</v>
      </c>
      <c r="B634" s="104" t="s">
        <v>10008</v>
      </c>
      <c r="C634" s="104" t="s">
        <v>1930</v>
      </c>
      <c r="D634" s="104" t="s">
        <v>1941</v>
      </c>
      <c r="E634" s="105">
        <v>2000000</v>
      </c>
      <c r="F634" s="106"/>
      <c r="G634" s="104" t="s">
        <v>12180</v>
      </c>
    </row>
    <row r="635" spans="1:7" ht="71.400000000000006" x14ac:dyDescent="0.3">
      <c r="A635" s="104" t="s">
        <v>12181</v>
      </c>
      <c r="B635" s="104" t="s">
        <v>2180</v>
      </c>
      <c r="C635" s="104" t="s">
        <v>2181</v>
      </c>
      <c r="D635" s="104" t="s">
        <v>2182</v>
      </c>
      <c r="E635" s="105">
        <v>1382595</v>
      </c>
      <c r="F635" s="106"/>
      <c r="G635" s="104" t="s">
        <v>12182</v>
      </c>
    </row>
    <row r="636" spans="1:7" ht="40.799999999999997" x14ac:dyDescent="0.3">
      <c r="A636" s="104" t="s">
        <v>12183</v>
      </c>
      <c r="B636" s="104" t="s">
        <v>767</v>
      </c>
      <c r="C636" s="104" t="s">
        <v>748</v>
      </c>
      <c r="D636" s="104" t="s">
        <v>767</v>
      </c>
      <c r="E636" s="105">
        <v>3058435</v>
      </c>
      <c r="F636" s="106"/>
      <c r="G636" s="104" t="s">
        <v>12184</v>
      </c>
    </row>
    <row r="637" spans="1:7" ht="102" x14ac:dyDescent="0.3">
      <c r="A637" s="104" t="s">
        <v>12185</v>
      </c>
      <c r="B637" s="104" t="s">
        <v>12186</v>
      </c>
      <c r="C637" s="104" t="s">
        <v>16</v>
      </c>
      <c r="D637" s="104" t="s">
        <v>17</v>
      </c>
      <c r="E637" s="105">
        <v>5000000</v>
      </c>
      <c r="F637" s="106"/>
      <c r="G637" s="104" t="s">
        <v>12187</v>
      </c>
    </row>
    <row r="638" spans="1:7" ht="81.599999999999994" x14ac:dyDescent="0.3">
      <c r="A638" s="104" t="s">
        <v>12188</v>
      </c>
      <c r="B638" s="104" t="s">
        <v>12189</v>
      </c>
      <c r="C638" s="104" t="s">
        <v>1373</v>
      </c>
      <c r="D638" s="104" t="s">
        <v>1374</v>
      </c>
      <c r="E638" s="105">
        <v>1063652</v>
      </c>
      <c r="F638" s="105"/>
      <c r="G638" s="104" t="s">
        <v>12190</v>
      </c>
    </row>
    <row r="639" spans="1:7" ht="61.2" x14ac:dyDescent="0.3">
      <c r="A639" s="104" t="s">
        <v>12191</v>
      </c>
      <c r="B639" s="104" t="s">
        <v>1651</v>
      </c>
      <c r="C639" s="104" t="s">
        <v>1373</v>
      </c>
      <c r="D639" s="104" t="s">
        <v>1374</v>
      </c>
      <c r="E639" s="105">
        <v>4000000</v>
      </c>
      <c r="F639" s="106"/>
      <c r="G639" s="104" t="s">
        <v>12192</v>
      </c>
    </row>
    <row r="640" spans="1:7" ht="30.6" x14ac:dyDescent="0.3">
      <c r="A640" s="104" t="s">
        <v>12193</v>
      </c>
      <c r="B640" s="104" t="s">
        <v>1651</v>
      </c>
      <c r="C640" s="104" t="s">
        <v>1373</v>
      </c>
      <c r="D640" s="104" t="s">
        <v>1374</v>
      </c>
      <c r="E640" s="105">
        <v>4000000</v>
      </c>
      <c r="F640" s="106"/>
      <c r="G640" s="104" t="s">
        <v>12194</v>
      </c>
    </row>
    <row r="641" spans="1:7" ht="102" x14ac:dyDescent="0.3">
      <c r="A641" s="104" t="s">
        <v>12195</v>
      </c>
      <c r="B641" s="104" t="s">
        <v>12196</v>
      </c>
      <c r="C641" s="104" t="s">
        <v>488</v>
      </c>
      <c r="D641" s="104" t="s">
        <v>519</v>
      </c>
      <c r="E641" s="105">
        <v>500000</v>
      </c>
      <c r="F641" s="106"/>
      <c r="G641" s="104" t="s">
        <v>12197</v>
      </c>
    </row>
    <row r="642" spans="1:7" ht="61.2" x14ac:dyDescent="0.3">
      <c r="A642" s="104" t="s">
        <v>12198</v>
      </c>
      <c r="B642" s="104" t="s">
        <v>5139</v>
      </c>
      <c r="C642" s="104" t="s">
        <v>16</v>
      </c>
      <c r="D642" s="104" t="s">
        <v>54</v>
      </c>
      <c r="E642" s="105">
        <v>15000000</v>
      </c>
      <c r="F642" s="106"/>
      <c r="G642" s="104" t="s">
        <v>12199</v>
      </c>
    </row>
    <row r="643" spans="1:7" ht="102" x14ac:dyDescent="0.3">
      <c r="A643" s="104" t="s">
        <v>12200</v>
      </c>
      <c r="B643" s="104" t="s">
        <v>36</v>
      </c>
      <c r="C643" s="104" t="s">
        <v>16</v>
      </c>
      <c r="D643" s="104" t="s">
        <v>17</v>
      </c>
      <c r="E643" s="105">
        <v>10000000</v>
      </c>
      <c r="F643" s="106"/>
      <c r="G643" s="104" t="s">
        <v>12201</v>
      </c>
    </row>
    <row r="644" spans="1:7" ht="61.2" x14ac:dyDescent="0.3">
      <c r="A644" s="104" t="s">
        <v>12202</v>
      </c>
      <c r="B644" s="104" t="s">
        <v>6638</v>
      </c>
      <c r="C644" s="104" t="s">
        <v>1882</v>
      </c>
      <c r="D644" s="104" t="s">
        <v>6639</v>
      </c>
      <c r="E644" s="105">
        <v>10000000</v>
      </c>
      <c r="F644" s="106"/>
      <c r="G644" s="104" t="s">
        <v>12203</v>
      </c>
    </row>
    <row r="645" spans="1:7" ht="102" x14ac:dyDescent="0.3">
      <c r="A645" s="104" t="s">
        <v>12204</v>
      </c>
      <c r="B645" s="104" t="s">
        <v>7556</v>
      </c>
      <c r="C645" s="104" t="s">
        <v>748</v>
      </c>
      <c r="D645" s="104" t="s">
        <v>495</v>
      </c>
      <c r="E645" s="105">
        <v>10000000</v>
      </c>
      <c r="F645" s="106"/>
      <c r="G645" s="104" t="s">
        <v>12205</v>
      </c>
    </row>
    <row r="646" spans="1:7" ht="30.6" x14ac:dyDescent="0.3">
      <c r="A646" s="104" t="s">
        <v>12206</v>
      </c>
      <c r="B646" s="104" t="s">
        <v>12207</v>
      </c>
      <c r="C646" s="104" t="s">
        <v>823</v>
      </c>
      <c r="D646" s="104" t="s">
        <v>12208</v>
      </c>
      <c r="E646" s="105">
        <v>3000000</v>
      </c>
      <c r="F646" s="106"/>
      <c r="G646" s="104" t="s">
        <v>12209</v>
      </c>
    </row>
    <row r="647" spans="1:7" ht="61.2" x14ac:dyDescent="0.3">
      <c r="A647" s="104" t="s">
        <v>12210</v>
      </c>
      <c r="B647" s="104" t="s">
        <v>12211</v>
      </c>
      <c r="C647" s="104" t="s">
        <v>1086</v>
      </c>
      <c r="D647" s="104" t="s">
        <v>1087</v>
      </c>
      <c r="E647" s="105">
        <v>5000000</v>
      </c>
      <c r="F647" s="106"/>
      <c r="G647" s="104" t="s">
        <v>12212</v>
      </c>
    </row>
    <row r="648" spans="1:7" ht="40.799999999999997" x14ac:dyDescent="0.3">
      <c r="A648" s="104" t="s">
        <v>12213</v>
      </c>
      <c r="B648" s="104" t="s">
        <v>11397</v>
      </c>
      <c r="C648" s="104" t="s">
        <v>410</v>
      </c>
      <c r="D648" s="104" t="s">
        <v>2258</v>
      </c>
      <c r="E648" s="105">
        <v>1000000</v>
      </c>
      <c r="F648" s="106"/>
      <c r="G648" s="104" t="s">
        <v>12214</v>
      </c>
    </row>
    <row r="649" spans="1:7" ht="61.2" x14ac:dyDescent="0.3">
      <c r="A649" s="104" t="s">
        <v>12215</v>
      </c>
      <c r="B649" s="104" t="s">
        <v>11397</v>
      </c>
      <c r="C649" s="104" t="s">
        <v>410</v>
      </c>
      <c r="D649" s="104" t="s">
        <v>2268</v>
      </c>
      <c r="E649" s="105">
        <v>1500000</v>
      </c>
      <c r="F649" s="106"/>
      <c r="G649" s="104" t="s">
        <v>12216</v>
      </c>
    </row>
    <row r="650" spans="1:7" ht="91.8" x14ac:dyDescent="0.3">
      <c r="A650" s="104" t="s">
        <v>12217</v>
      </c>
      <c r="B650" s="104" t="s">
        <v>8794</v>
      </c>
      <c r="C650" s="104" t="s">
        <v>1816</v>
      </c>
      <c r="D650" s="104" t="s">
        <v>1817</v>
      </c>
      <c r="E650" s="105">
        <v>1000000</v>
      </c>
      <c r="F650" s="106"/>
      <c r="G650" s="104" t="s">
        <v>12218</v>
      </c>
    </row>
    <row r="651" spans="1:7" ht="51" x14ac:dyDescent="0.3">
      <c r="A651" s="104" t="s">
        <v>12219</v>
      </c>
      <c r="B651" s="104" t="s">
        <v>9143</v>
      </c>
      <c r="C651" s="104" t="s">
        <v>1373</v>
      </c>
      <c r="D651" s="104" t="s">
        <v>1374</v>
      </c>
      <c r="E651" s="105">
        <v>1330250</v>
      </c>
      <c r="F651" s="106"/>
      <c r="G651" s="104" t="s">
        <v>12220</v>
      </c>
    </row>
    <row r="652" spans="1:7" ht="51" x14ac:dyDescent="0.3">
      <c r="A652" s="104" t="s">
        <v>12221</v>
      </c>
      <c r="B652" s="104" t="s">
        <v>9588</v>
      </c>
      <c r="C652" s="104" t="s">
        <v>16</v>
      </c>
      <c r="D652" s="104" t="s">
        <v>7011</v>
      </c>
      <c r="E652" s="105">
        <v>10000000</v>
      </c>
      <c r="F652" s="106"/>
      <c r="G652" s="104" t="s">
        <v>12222</v>
      </c>
    </row>
    <row r="653" spans="1:7" ht="71.400000000000006" x14ac:dyDescent="0.3">
      <c r="A653" s="104" t="s">
        <v>12223</v>
      </c>
      <c r="B653" s="104" t="s">
        <v>12224</v>
      </c>
      <c r="C653" s="104" t="s">
        <v>1772</v>
      </c>
      <c r="D653" s="104" t="s">
        <v>1790</v>
      </c>
      <c r="E653" s="105">
        <v>2071000</v>
      </c>
      <c r="F653" s="106"/>
      <c r="G653" s="104" t="s">
        <v>12225</v>
      </c>
    </row>
    <row r="654" spans="1:7" ht="51" x14ac:dyDescent="0.3">
      <c r="A654" s="104" t="s">
        <v>12226</v>
      </c>
      <c r="B654" s="104" t="s">
        <v>9510</v>
      </c>
      <c r="C654" s="104" t="s">
        <v>365</v>
      </c>
      <c r="D654" s="104" t="s">
        <v>366</v>
      </c>
      <c r="E654" s="105">
        <v>4000000</v>
      </c>
      <c r="F654" s="106"/>
      <c r="G654" s="104" t="s">
        <v>12227</v>
      </c>
    </row>
    <row r="655" spans="1:7" ht="61.2" x14ac:dyDescent="0.3">
      <c r="A655" s="104" t="s">
        <v>12228</v>
      </c>
      <c r="B655" s="104" t="s">
        <v>308</v>
      </c>
      <c r="C655" s="104" t="s">
        <v>16</v>
      </c>
      <c r="D655" s="104" t="s">
        <v>309</v>
      </c>
      <c r="E655" s="105">
        <v>2030000</v>
      </c>
      <c r="F655" s="106"/>
      <c r="G655" s="104" t="s">
        <v>12229</v>
      </c>
    </row>
    <row r="656" spans="1:7" ht="30.6" x14ac:dyDescent="0.3">
      <c r="A656" s="104" t="s">
        <v>12230</v>
      </c>
      <c r="B656" s="104" t="s">
        <v>12231</v>
      </c>
      <c r="C656" s="104" t="s">
        <v>1930</v>
      </c>
      <c r="D656" s="104" t="s">
        <v>5042</v>
      </c>
      <c r="E656" s="105">
        <v>2000000</v>
      </c>
      <c r="F656" s="106"/>
      <c r="G656" s="104" t="s">
        <v>12232</v>
      </c>
    </row>
    <row r="657" spans="1:7" ht="81.599999999999994" x14ac:dyDescent="0.3">
      <c r="A657" s="104" t="s">
        <v>12233</v>
      </c>
      <c r="B657" s="104" t="s">
        <v>1288</v>
      </c>
      <c r="C657" s="104" t="s">
        <v>1248</v>
      </c>
      <c r="D657" s="104" t="s">
        <v>1288</v>
      </c>
      <c r="E657" s="105">
        <v>1000000</v>
      </c>
      <c r="F657" s="106"/>
      <c r="G657" s="104" t="s">
        <v>12234</v>
      </c>
    </row>
    <row r="658" spans="1:7" ht="40.799999999999997" x14ac:dyDescent="0.3">
      <c r="A658" s="104" t="s">
        <v>12235</v>
      </c>
      <c r="B658" s="104" t="s">
        <v>79</v>
      </c>
      <c r="C658" s="104" t="s">
        <v>16</v>
      </c>
      <c r="D658" s="104" t="s">
        <v>17</v>
      </c>
      <c r="E658" s="105">
        <v>4412000</v>
      </c>
      <c r="F658" s="106"/>
      <c r="G658" s="104" t="s">
        <v>12236</v>
      </c>
    </row>
    <row r="659" spans="1:7" ht="61.2" x14ac:dyDescent="0.3">
      <c r="A659" s="104" t="s">
        <v>12237</v>
      </c>
      <c r="B659" s="104" t="s">
        <v>12238</v>
      </c>
      <c r="C659" s="104" t="s">
        <v>365</v>
      </c>
      <c r="D659" s="104" t="s">
        <v>2210</v>
      </c>
      <c r="E659" s="105">
        <v>4535000</v>
      </c>
      <c r="F659" s="106"/>
      <c r="G659" s="104" t="s">
        <v>12239</v>
      </c>
    </row>
    <row r="660" spans="1:7" ht="102" x14ac:dyDescent="0.3">
      <c r="A660" s="104" t="s">
        <v>12240</v>
      </c>
      <c r="B660" s="104" t="s">
        <v>6378</v>
      </c>
      <c r="C660" s="104" t="s">
        <v>1373</v>
      </c>
      <c r="D660" s="104" t="s">
        <v>1374</v>
      </c>
      <c r="E660" s="105">
        <v>2500000</v>
      </c>
      <c r="F660" s="106"/>
      <c r="G660" s="104" t="s">
        <v>12241</v>
      </c>
    </row>
    <row r="661" spans="1:7" ht="40.799999999999997" x14ac:dyDescent="0.3">
      <c r="A661" s="104" t="s">
        <v>12242</v>
      </c>
      <c r="B661" s="104" t="s">
        <v>6642</v>
      </c>
      <c r="C661" s="104" t="s">
        <v>1882</v>
      </c>
      <c r="D661" s="104" t="s">
        <v>1883</v>
      </c>
      <c r="E661" s="105">
        <v>500000</v>
      </c>
      <c r="F661" s="106"/>
      <c r="G661" s="104" t="s">
        <v>12243</v>
      </c>
    </row>
    <row r="662" spans="1:7" ht="40.799999999999997" x14ac:dyDescent="0.3">
      <c r="A662" s="104" t="s">
        <v>12244</v>
      </c>
      <c r="B662" s="104" t="s">
        <v>12245</v>
      </c>
      <c r="C662" s="104" t="s">
        <v>1075</v>
      </c>
      <c r="D662" s="104" t="s">
        <v>2716</v>
      </c>
      <c r="E662" s="105">
        <v>500000</v>
      </c>
      <c r="F662" s="106"/>
      <c r="G662" s="104" t="s">
        <v>12246</v>
      </c>
    </row>
    <row r="663" spans="1:7" ht="71.400000000000006" x14ac:dyDescent="0.3">
      <c r="A663" s="104" t="s">
        <v>12247</v>
      </c>
      <c r="B663" s="104" t="s">
        <v>303</v>
      </c>
      <c r="C663" s="104" t="s">
        <v>636</v>
      </c>
      <c r="D663" s="104" t="s">
        <v>643</v>
      </c>
      <c r="E663" s="105">
        <v>100000</v>
      </c>
      <c r="F663" s="106"/>
      <c r="G663" s="104" t="s">
        <v>12248</v>
      </c>
    </row>
    <row r="664" spans="1:7" ht="40.799999999999997" x14ac:dyDescent="0.3">
      <c r="A664" s="104" t="s">
        <v>12249</v>
      </c>
      <c r="B664" s="104" t="s">
        <v>12250</v>
      </c>
      <c r="C664" s="104" t="s">
        <v>1211</v>
      </c>
      <c r="D664" s="104" t="s">
        <v>1222</v>
      </c>
      <c r="E664" s="105">
        <v>4867500</v>
      </c>
      <c r="F664" s="106"/>
      <c r="G664" s="104" t="s">
        <v>12251</v>
      </c>
    </row>
    <row r="665" spans="1:7" ht="30.6" x14ac:dyDescent="0.3">
      <c r="A665" s="104" t="s">
        <v>12252</v>
      </c>
      <c r="B665" s="104" t="s">
        <v>9729</v>
      </c>
      <c r="C665" s="104" t="s">
        <v>1086</v>
      </c>
      <c r="D665" s="104" t="s">
        <v>1097</v>
      </c>
      <c r="E665" s="105">
        <v>2193050</v>
      </c>
      <c r="F665" s="106"/>
      <c r="G665" s="104" t="s">
        <v>12253</v>
      </c>
    </row>
    <row r="666" spans="1:7" ht="61.2" x14ac:dyDescent="0.3">
      <c r="A666" s="104" t="s">
        <v>12254</v>
      </c>
      <c r="B666" s="104" t="s">
        <v>12255</v>
      </c>
      <c r="C666" s="104" t="s">
        <v>1772</v>
      </c>
      <c r="D666" s="104" t="s">
        <v>12256</v>
      </c>
      <c r="E666" s="105">
        <v>1500000</v>
      </c>
      <c r="F666" s="106"/>
      <c r="G666" s="104" t="s">
        <v>12257</v>
      </c>
    </row>
    <row r="667" spans="1:7" ht="61.2" x14ac:dyDescent="0.3">
      <c r="A667" s="104" t="s">
        <v>12258</v>
      </c>
      <c r="B667" s="104" t="s">
        <v>12259</v>
      </c>
      <c r="C667" s="104" t="s">
        <v>1373</v>
      </c>
      <c r="D667" s="104" t="s">
        <v>1374</v>
      </c>
      <c r="E667" s="105">
        <v>2500000</v>
      </c>
      <c r="F667" s="106"/>
      <c r="G667" s="104" t="s">
        <v>12260</v>
      </c>
    </row>
    <row r="668" spans="1:7" ht="81.599999999999994" x14ac:dyDescent="0.3">
      <c r="A668" s="104" t="s">
        <v>12261</v>
      </c>
      <c r="B668" s="104" t="s">
        <v>577</v>
      </c>
      <c r="C668" s="104" t="s">
        <v>549</v>
      </c>
      <c r="D668" s="104" t="s">
        <v>577</v>
      </c>
      <c r="E668" s="105">
        <v>1250000</v>
      </c>
      <c r="F668" s="106"/>
      <c r="G668" s="104" t="s">
        <v>12262</v>
      </c>
    </row>
    <row r="669" spans="1:7" ht="91.8" x14ac:dyDescent="0.3">
      <c r="A669" s="104" t="s">
        <v>12263</v>
      </c>
      <c r="B669" s="104" t="s">
        <v>5815</v>
      </c>
      <c r="C669" s="104" t="s">
        <v>16</v>
      </c>
      <c r="D669" s="104" t="s">
        <v>5815</v>
      </c>
      <c r="E669" s="105">
        <v>3500000</v>
      </c>
      <c r="F669" s="106"/>
      <c r="G669" s="104" t="s">
        <v>12264</v>
      </c>
    </row>
    <row r="670" spans="1:7" ht="51" x14ac:dyDescent="0.3">
      <c r="A670" s="104" t="s">
        <v>12265</v>
      </c>
      <c r="B670" s="104" t="s">
        <v>8089</v>
      </c>
      <c r="C670" s="104" t="s">
        <v>927</v>
      </c>
      <c r="D670" s="104" t="s">
        <v>933</v>
      </c>
      <c r="E670" s="105">
        <v>5000000</v>
      </c>
      <c r="F670" s="106"/>
      <c r="G670" s="104" t="s">
        <v>12266</v>
      </c>
    </row>
    <row r="671" spans="1:7" ht="51" x14ac:dyDescent="0.3">
      <c r="A671" s="104" t="s">
        <v>12267</v>
      </c>
      <c r="B671" s="104" t="s">
        <v>12268</v>
      </c>
      <c r="C671" s="104" t="s">
        <v>1373</v>
      </c>
      <c r="D671" s="104" t="s">
        <v>1374</v>
      </c>
      <c r="E671" s="105">
        <v>2000000</v>
      </c>
      <c r="F671" s="106"/>
      <c r="G671" s="104" t="s">
        <v>12269</v>
      </c>
    </row>
    <row r="672" spans="1:7" ht="61.2" x14ac:dyDescent="0.3">
      <c r="A672" s="104" t="s">
        <v>12270</v>
      </c>
      <c r="B672" s="104" t="s">
        <v>12271</v>
      </c>
      <c r="C672" s="104" t="s">
        <v>1373</v>
      </c>
      <c r="D672" s="104" t="s">
        <v>1374</v>
      </c>
      <c r="E672" s="105">
        <v>2000000</v>
      </c>
      <c r="F672" s="106"/>
      <c r="G672" s="104" t="s">
        <v>12272</v>
      </c>
    </row>
    <row r="673" spans="1:7" ht="81.599999999999994" x14ac:dyDescent="0.3">
      <c r="A673" s="104" t="s">
        <v>12273</v>
      </c>
      <c r="B673" s="104" t="s">
        <v>9838</v>
      </c>
      <c r="C673" s="104" t="s">
        <v>1373</v>
      </c>
      <c r="D673" s="104" t="s">
        <v>1374</v>
      </c>
      <c r="E673" s="105">
        <v>2480000</v>
      </c>
      <c r="F673" s="106"/>
      <c r="G673" s="104" t="s">
        <v>12274</v>
      </c>
    </row>
    <row r="674" spans="1:7" ht="71.400000000000006" x14ac:dyDescent="0.3">
      <c r="A674" s="104" t="s">
        <v>12275</v>
      </c>
      <c r="B674" s="104" t="s">
        <v>12276</v>
      </c>
      <c r="C674" s="104" t="s">
        <v>1248</v>
      </c>
      <c r="D674" s="104" t="s">
        <v>2845</v>
      </c>
      <c r="E674" s="105">
        <v>1400000</v>
      </c>
      <c r="F674" s="106"/>
      <c r="G674" s="104" t="s">
        <v>12277</v>
      </c>
    </row>
    <row r="675" spans="1:7" ht="20.399999999999999" x14ac:dyDescent="0.3">
      <c r="A675" s="104" t="s">
        <v>12278</v>
      </c>
      <c r="B675" s="104" t="s">
        <v>12279</v>
      </c>
      <c r="C675" s="104" t="s">
        <v>748</v>
      </c>
      <c r="D675" s="104" t="s">
        <v>755</v>
      </c>
      <c r="E675" s="105">
        <v>750000</v>
      </c>
      <c r="F675" s="106"/>
      <c r="G675" s="104" t="s">
        <v>12280</v>
      </c>
    </row>
    <row r="676" spans="1:7" ht="61.2" x14ac:dyDescent="0.3">
      <c r="A676" s="104" t="s">
        <v>12281</v>
      </c>
      <c r="B676" s="104" t="s">
        <v>9688</v>
      </c>
      <c r="C676" s="104" t="s">
        <v>1373</v>
      </c>
      <c r="D676" s="104" t="s">
        <v>1374</v>
      </c>
      <c r="E676" s="105">
        <v>4500000</v>
      </c>
      <c r="F676" s="106"/>
      <c r="G676" s="104" t="s">
        <v>12282</v>
      </c>
    </row>
    <row r="677" spans="1:7" ht="61.2" x14ac:dyDescent="0.3">
      <c r="A677" s="104" t="s">
        <v>12283</v>
      </c>
      <c r="B677" s="104" t="s">
        <v>12284</v>
      </c>
      <c r="C677" s="104" t="s">
        <v>2903</v>
      </c>
      <c r="D677" s="104" t="s">
        <v>2908</v>
      </c>
      <c r="E677" s="105">
        <v>3600000</v>
      </c>
      <c r="F677" s="106"/>
      <c r="G677" s="104" t="s">
        <v>12285</v>
      </c>
    </row>
    <row r="678" spans="1:7" ht="61.2" x14ac:dyDescent="0.3">
      <c r="A678" s="104" t="s">
        <v>12286</v>
      </c>
      <c r="B678" s="104" t="s">
        <v>6462</v>
      </c>
      <c r="C678" s="104" t="s">
        <v>1373</v>
      </c>
      <c r="D678" s="104" t="s">
        <v>495</v>
      </c>
      <c r="E678" s="105">
        <v>3950000</v>
      </c>
      <c r="F678" s="106"/>
      <c r="G678" s="104" t="s">
        <v>12287</v>
      </c>
    </row>
    <row r="679" spans="1:7" ht="81.599999999999994" x14ac:dyDescent="0.3">
      <c r="A679" s="104" t="s">
        <v>12288</v>
      </c>
      <c r="B679" s="104" t="s">
        <v>4375</v>
      </c>
      <c r="C679" s="104" t="s">
        <v>1211</v>
      </c>
      <c r="D679" s="104" t="s">
        <v>4375</v>
      </c>
      <c r="E679" s="105">
        <v>1000000</v>
      </c>
      <c r="F679" s="106"/>
      <c r="G679" s="104" t="s">
        <v>12289</v>
      </c>
    </row>
    <row r="680" spans="1:7" ht="40.799999999999997" x14ac:dyDescent="0.3">
      <c r="A680" s="104" t="s">
        <v>12290</v>
      </c>
      <c r="B680" s="104" t="s">
        <v>12291</v>
      </c>
      <c r="C680" s="104" t="s">
        <v>1193</v>
      </c>
      <c r="D680" s="104" t="s">
        <v>6030</v>
      </c>
      <c r="E680" s="105">
        <v>5000000</v>
      </c>
      <c r="F680" s="106"/>
      <c r="G680" s="104" t="s">
        <v>12292</v>
      </c>
    </row>
    <row r="681" spans="1:7" ht="30.6" x14ac:dyDescent="0.3">
      <c r="A681" s="104" t="s">
        <v>12293</v>
      </c>
      <c r="B681" s="104" t="s">
        <v>12294</v>
      </c>
      <c r="C681" s="104" t="s">
        <v>1193</v>
      </c>
      <c r="D681" s="104" t="s">
        <v>6030</v>
      </c>
      <c r="E681" s="105">
        <v>3000000</v>
      </c>
      <c r="F681" s="105">
        <v>2000000</v>
      </c>
      <c r="G681" s="104" t="s">
        <v>12295</v>
      </c>
    </row>
    <row r="682" spans="1:7" ht="81.599999999999994" x14ac:dyDescent="0.3">
      <c r="A682" s="104" t="s">
        <v>12296</v>
      </c>
      <c r="B682" s="104" t="s">
        <v>12297</v>
      </c>
      <c r="C682" s="104" t="s">
        <v>16</v>
      </c>
      <c r="D682" s="104" t="s">
        <v>266</v>
      </c>
      <c r="E682" s="105">
        <v>700000</v>
      </c>
      <c r="F682" s="106"/>
      <c r="G682" s="104" t="s">
        <v>12298</v>
      </c>
    </row>
    <row r="683" spans="1:7" ht="81.599999999999994" x14ac:dyDescent="0.3">
      <c r="A683" s="104" t="s">
        <v>12299</v>
      </c>
      <c r="B683" s="104" t="s">
        <v>12300</v>
      </c>
      <c r="C683" s="104" t="s">
        <v>1373</v>
      </c>
      <c r="D683" s="104" t="s">
        <v>1374</v>
      </c>
      <c r="E683" s="105">
        <v>10874500</v>
      </c>
      <c r="F683" s="106"/>
      <c r="G683" s="104" t="s">
        <v>12301</v>
      </c>
    </row>
    <row r="684" spans="1:7" ht="102" x14ac:dyDescent="0.3">
      <c r="A684" s="104" t="s">
        <v>12302</v>
      </c>
      <c r="B684" s="104" t="s">
        <v>12303</v>
      </c>
      <c r="C684" s="104" t="s">
        <v>1086</v>
      </c>
      <c r="D684" s="104" t="s">
        <v>1087</v>
      </c>
      <c r="E684" s="105">
        <v>1250000</v>
      </c>
      <c r="F684" s="106"/>
      <c r="G684" s="104" t="s">
        <v>12304</v>
      </c>
    </row>
    <row r="685" spans="1:7" ht="71.400000000000006" x14ac:dyDescent="0.3">
      <c r="A685" s="104" t="s">
        <v>12305</v>
      </c>
      <c r="B685" s="104" t="s">
        <v>12306</v>
      </c>
      <c r="C685" s="104" t="s">
        <v>1772</v>
      </c>
      <c r="D685" s="104" t="s">
        <v>6546</v>
      </c>
      <c r="E685" s="105">
        <v>725000</v>
      </c>
      <c r="F685" s="106"/>
      <c r="G685" s="104" t="s">
        <v>12307</v>
      </c>
    </row>
    <row r="686" spans="1:7" ht="102" x14ac:dyDescent="0.3">
      <c r="A686" s="104" t="s">
        <v>12308</v>
      </c>
      <c r="B686" s="104" t="s">
        <v>2271</v>
      </c>
      <c r="C686" s="104" t="s">
        <v>410</v>
      </c>
      <c r="D686" s="104" t="s">
        <v>3767</v>
      </c>
      <c r="E686" s="105">
        <v>2000000</v>
      </c>
      <c r="F686" s="106"/>
      <c r="G686" s="104" t="s">
        <v>12309</v>
      </c>
    </row>
    <row r="687" spans="1:7" ht="71.400000000000006" x14ac:dyDescent="0.3">
      <c r="A687" s="104" t="s">
        <v>12310</v>
      </c>
      <c r="B687" s="104" t="s">
        <v>12311</v>
      </c>
      <c r="C687" s="104" t="s">
        <v>1373</v>
      </c>
      <c r="D687" s="104" t="s">
        <v>1374</v>
      </c>
      <c r="E687" s="105">
        <v>5000000</v>
      </c>
      <c r="F687" s="106"/>
      <c r="G687" s="104" t="s">
        <v>12312</v>
      </c>
    </row>
    <row r="688" spans="1:7" ht="71.400000000000006" x14ac:dyDescent="0.3">
      <c r="A688" s="104" t="s">
        <v>12313</v>
      </c>
      <c r="B688" s="104" t="s">
        <v>12314</v>
      </c>
      <c r="C688" s="104" t="s">
        <v>748</v>
      </c>
      <c r="D688" s="104" t="s">
        <v>779</v>
      </c>
      <c r="E688" s="105">
        <v>5000000</v>
      </c>
      <c r="F688" s="106"/>
      <c r="G688" s="104" t="s">
        <v>12315</v>
      </c>
    </row>
    <row r="689" spans="1:7" ht="102" x14ac:dyDescent="0.3">
      <c r="A689" s="104" t="s">
        <v>12316</v>
      </c>
      <c r="B689" s="104" t="s">
        <v>12317</v>
      </c>
      <c r="C689" s="104" t="s">
        <v>748</v>
      </c>
      <c r="D689" s="104" t="s">
        <v>779</v>
      </c>
      <c r="E689" s="105">
        <v>2015604</v>
      </c>
      <c r="F689" s="106"/>
      <c r="G689" s="104" t="s">
        <v>12318</v>
      </c>
    </row>
    <row r="690" spans="1:7" ht="112.2" x14ac:dyDescent="0.3">
      <c r="A690" s="104" t="s">
        <v>12319</v>
      </c>
      <c r="B690" s="104" t="s">
        <v>8392</v>
      </c>
      <c r="C690" s="104" t="s">
        <v>1373</v>
      </c>
      <c r="D690" s="104" t="s">
        <v>1374</v>
      </c>
      <c r="E690" s="105">
        <v>1500000</v>
      </c>
      <c r="F690" s="106"/>
      <c r="G690" s="104" t="s">
        <v>12320</v>
      </c>
    </row>
    <row r="691" spans="1:7" ht="71.400000000000006" x14ac:dyDescent="0.3">
      <c r="A691" s="104" t="s">
        <v>12321</v>
      </c>
      <c r="B691" s="104" t="s">
        <v>12322</v>
      </c>
      <c r="C691" s="104" t="s">
        <v>1373</v>
      </c>
      <c r="D691" s="104" t="s">
        <v>1374</v>
      </c>
      <c r="E691" s="105">
        <v>7500000</v>
      </c>
      <c r="F691" s="106"/>
      <c r="G691" s="104" t="s">
        <v>12323</v>
      </c>
    </row>
    <row r="692" spans="1:7" ht="61.2" x14ac:dyDescent="0.3">
      <c r="A692" s="104" t="s">
        <v>12324</v>
      </c>
      <c r="B692" s="104" t="s">
        <v>12325</v>
      </c>
      <c r="C692" s="104" t="s">
        <v>927</v>
      </c>
      <c r="D692" s="104" t="s">
        <v>5776</v>
      </c>
      <c r="E692" s="105">
        <v>3000000</v>
      </c>
      <c r="F692" s="106"/>
      <c r="G692" s="104" t="s">
        <v>12326</v>
      </c>
    </row>
    <row r="693" spans="1:7" ht="51" x14ac:dyDescent="0.3">
      <c r="A693" s="104" t="s">
        <v>12327</v>
      </c>
      <c r="B693" s="104" t="s">
        <v>12328</v>
      </c>
      <c r="C693" s="104" t="s">
        <v>927</v>
      </c>
      <c r="D693" s="104" t="s">
        <v>933</v>
      </c>
      <c r="E693" s="105">
        <v>1550000</v>
      </c>
      <c r="F693" s="106"/>
      <c r="G693" s="104" t="s">
        <v>12329</v>
      </c>
    </row>
    <row r="694" spans="1:7" ht="71.400000000000006" x14ac:dyDescent="0.3">
      <c r="A694" s="104" t="s">
        <v>12330</v>
      </c>
      <c r="B694" s="104" t="s">
        <v>9522</v>
      </c>
      <c r="C694" s="104" t="s">
        <v>1086</v>
      </c>
      <c r="D694" s="104" t="s">
        <v>9523</v>
      </c>
      <c r="E694" s="105">
        <v>2532906</v>
      </c>
      <c r="F694" s="106"/>
      <c r="G694" s="104" t="s">
        <v>12331</v>
      </c>
    </row>
    <row r="695" spans="1:7" ht="40.799999999999997" x14ac:dyDescent="0.3">
      <c r="A695" s="104" t="s">
        <v>12332</v>
      </c>
      <c r="B695" s="104" t="s">
        <v>7426</v>
      </c>
      <c r="C695" s="104" t="s">
        <v>672</v>
      </c>
      <c r="D695" s="104" t="s">
        <v>7426</v>
      </c>
      <c r="E695" s="105">
        <v>2500000</v>
      </c>
      <c r="F695" s="106"/>
      <c r="G695" s="104" t="s">
        <v>12333</v>
      </c>
    </row>
    <row r="696" spans="1:7" ht="51" x14ac:dyDescent="0.3">
      <c r="A696" s="104" t="s">
        <v>12334</v>
      </c>
      <c r="B696" s="104" t="s">
        <v>12335</v>
      </c>
      <c r="C696" s="104" t="s">
        <v>653</v>
      </c>
      <c r="D696" s="104" t="s">
        <v>12336</v>
      </c>
      <c r="E696" s="105">
        <v>3500000</v>
      </c>
      <c r="F696" s="106"/>
      <c r="G696" s="104" t="s">
        <v>12337</v>
      </c>
    </row>
    <row r="697" spans="1:7" ht="71.400000000000006" x14ac:dyDescent="0.3">
      <c r="A697" s="104" t="s">
        <v>12338</v>
      </c>
      <c r="B697" s="104" t="s">
        <v>12339</v>
      </c>
      <c r="C697" s="104" t="s">
        <v>3159</v>
      </c>
      <c r="D697" s="104" t="s">
        <v>3176</v>
      </c>
      <c r="E697" s="105">
        <v>1000000</v>
      </c>
      <c r="F697" s="106"/>
      <c r="G697" s="104" t="s">
        <v>12340</v>
      </c>
    </row>
    <row r="698" spans="1:7" ht="51" x14ac:dyDescent="0.3">
      <c r="A698" s="104" t="s">
        <v>12341</v>
      </c>
      <c r="B698" s="104" t="s">
        <v>11885</v>
      </c>
      <c r="C698" s="104" t="s">
        <v>365</v>
      </c>
      <c r="D698" s="104" t="s">
        <v>11885</v>
      </c>
      <c r="E698" s="105">
        <v>1000000</v>
      </c>
      <c r="F698" s="106"/>
      <c r="G698" s="104" t="s">
        <v>12342</v>
      </c>
    </row>
    <row r="699" spans="1:7" ht="40.799999999999997" x14ac:dyDescent="0.3">
      <c r="A699" s="104" t="s">
        <v>12343</v>
      </c>
      <c r="B699" s="104" t="s">
        <v>2584</v>
      </c>
      <c r="C699" s="104" t="s">
        <v>869</v>
      </c>
      <c r="D699" s="104" t="s">
        <v>870</v>
      </c>
      <c r="E699" s="105">
        <v>1000000</v>
      </c>
      <c r="F699" s="106"/>
      <c r="G699" s="104" t="s">
        <v>12344</v>
      </c>
    </row>
    <row r="700" spans="1:7" ht="122.4" x14ac:dyDescent="0.3">
      <c r="A700" s="104" t="s">
        <v>12345</v>
      </c>
      <c r="B700" s="104" t="s">
        <v>10784</v>
      </c>
      <c r="C700" s="104" t="s">
        <v>1325</v>
      </c>
      <c r="D700" s="104" t="s">
        <v>1348</v>
      </c>
      <c r="E700" s="105">
        <v>5000000</v>
      </c>
      <c r="F700" s="106"/>
      <c r="G700" s="104" t="s">
        <v>12346</v>
      </c>
    </row>
    <row r="701" spans="1:7" ht="71.400000000000006" x14ac:dyDescent="0.3">
      <c r="A701" s="104" t="s">
        <v>12347</v>
      </c>
      <c r="B701" s="104" t="s">
        <v>12348</v>
      </c>
      <c r="C701" s="104" t="s">
        <v>1373</v>
      </c>
      <c r="D701" s="104" t="s">
        <v>1374</v>
      </c>
      <c r="E701" s="105">
        <v>15000000</v>
      </c>
      <c r="F701" s="106"/>
      <c r="G701" s="104" t="s">
        <v>12349</v>
      </c>
    </row>
    <row r="702" spans="1:7" ht="81.599999999999994" x14ac:dyDescent="0.3">
      <c r="A702" s="104" t="s">
        <v>12350</v>
      </c>
      <c r="B702" s="104" t="s">
        <v>12351</v>
      </c>
      <c r="C702" s="104" t="s">
        <v>488</v>
      </c>
      <c r="D702" s="104" t="s">
        <v>9235</v>
      </c>
      <c r="E702" s="105">
        <v>880500</v>
      </c>
      <c r="F702" s="106"/>
      <c r="G702" s="104" t="s">
        <v>12352</v>
      </c>
    </row>
    <row r="703" spans="1:7" ht="81.599999999999994" x14ac:dyDescent="0.3">
      <c r="A703" s="104" t="s">
        <v>12353</v>
      </c>
      <c r="B703" s="104" t="s">
        <v>9335</v>
      </c>
      <c r="C703" s="104" t="s">
        <v>1086</v>
      </c>
      <c r="D703" s="104" t="s">
        <v>1097</v>
      </c>
      <c r="E703" s="105">
        <v>3000000</v>
      </c>
      <c r="F703" s="106"/>
      <c r="G703" s="104" t="s">
        <v>12354</v>
      </c>
    </row>
    <row r="704" spans="1:7" ht="61.2" x14ac:dyDescent="0.3">
      <c r="A704" s="104" t="s">
        <v>12355</v>
      </c>
      <c r="B704" s="104" t="s">
        <v>6709</v>
      </c>
      <c r="C704" s="104" t="s">
        <v>1930</v>
      </c>
      <c r="D704" s="104" t="s">
        <v>6709</v>
      </c>
      <c r="E704" s="105">
        <v>6000000</v>
      </c>
      <c r="F704" s="106"/>
      <c r="G704" s="104" t="s">
        <v>12356</v>
      </c>
    </row>
    <row r="705" spans="1:7" ht="81.599999999999994" x14ac:dyDescent="0.3">
      <c r="A705" s="104" t="s">
        <v>12357</v>
      </c>
      <c r="B705" s="104" t="s">
        <v>12358</v>
      </c>
      <c r="C705" s="104" t="s">
        <v>672</v>
      </c>
      <c r="D705" s="104" t="s">
        <v>10019</v>
      </c>
      <c r="E705" s="105">
        <v>2360803</v>
      </c>
      <c r="F705" s="106"/>
      <c r="G705" s="104" t="s">
        <v>12359</v>
      </c>
    </row>
    <row r="706" spans="1:7" ht="81.599999999999994" x14ac:dyDescent="0.3">
      <c r="A706" s="104" t="s">
        <v>12360</v>
      </c>
      <c r="B706" s="104" t="s">
        <v>9661</v>
      </c>
      <c r="C706" s="104" t="s">
        <v>1248</v>
      </c>
      <c r="D706" s="104" t="s">
        <v>1320</v>
      </c>
      <c r="E706" s="105">
        <v>5000000</v>
      </c>
      <c r="F706" s="106"/>
      <c r="G706" s="104" t="s">
        <v>12361</v>
      </c>
    </row>
    <row r="707" spans="1:7" ht="102" x14ac:dyDescent="0.3">
      <c r="A707" s="104" t="s">
        <v>12362</v>
      </c>
      <c r="B707" s="104" t="s">
        <v>12363</v>
      </c>
      <c r="C707" s="104" t="s">
        <v>16</v>
      </c>
      <c r="D707" s="104" t="s">
        <v>2145</v>
      </c>
      <c r="E707" s="105">
        <v>1500000</v>
      </c>
      <c r="F707" s="106"/>
      <c r="G707" s="104" t="s">
        <v>12364</v>
      </c>
    </row>
    <row r="708" spans="1:7" ht="51" x14ac:dyDescent="0.3">
      <c r="A708" s="104" t="s">
        <v>12365</v>
      </c>
      <c r="B708" s="104" t="s">
        <v>8686</v>
      </c>
      <c r="C708" s="104" t="s">
        <v>1373</v>
      </c>
      <c r="D708" s="104" t="s">
        <v>1374</v>
      </c>
      <c r="E708" s="105">
        <v>1000000</v>
      </c>
      <c r="F708" s="106"/>
      <c r="G708" s="104" t="s">
        <v>12366</v>
      </c>
    </row>
    <row r="709" spans="1:7" ht="20.399999999999999" x14ac:dyDescent="0.3">
      <c r="A709" s="104" t="s">
        <v>12367</v>
      </c>
      <c r="B709" s="104" t="s">
        <v>12368</v>
      </c>
      <c r="C709" s="104" t="s">
        <v>410</v>
      </c>
      <c r="D709" s="104" t="s">
        <v>3767</v>
      </c>
      <c r="E709" s="105">
        <v>2500000</v>
      </c>
      <c r="F709" s="106"/>
      <c r="G709" s="104" t="s">
        <v>12369</v>
      </c>
    </row>
    <row r="710" spans="1:7" ht="102" x14ac:dyDescent="0.3">
      <c r="A710" s="104" t="s">
        <v>12370</v>
      </c>
      <c r="B710" s="104" t="s">
        <v>12371</v>
      </c>
      <c r="C710" s="104" t="s">
        <v>459</v>
      </c>
      <c r="D710" s="104" t="s">
        <v>12372</v>
      </c>
      <c r="E710" s="105">
        <v>3000000</v>
      </c>
      <c r="F710" s="106"/>
      <c r="G710" s="104" t="s">
        <v>12373</v>
      </c>
    </row>
    <row r="711" spans="1:7" ht="71.400000000000006" x14ac:dyDescent="0.3">
      <c r="A711" s="104" t="s">
        <v>12374</v>
      </c>
      <c r="B711" s="104" t="s">
        <v>12375</v>
      </c>
      <c r="C711" s="104" t="s">
        <v>1373</v>
      </c>
      <c r="D711" s="104" t="s">
        <v>1374</v>
      </c>
      <c r="E711" s="105">
        <v>2250000</v>
      </c>
      <c r="F711" s="106"/>
      <c r="G711" s="104" t="s">
        <v>12376</v>
      </c>
    </row>
    <row r="712" spans="1:7" ht="61.2" x14ac:dyDescent="0.3">
      <c r="A712" s="104" t="s">
        <v>12377</v>
      </c>
      <c r="B712" s="104" t="s">
        <v>9284</v>
      </c>
      <c r="C712" s="104" t="s">
        <v>459</v>
      </c>
      <c r="D712" s="104" t="s">
        <v>468</v>
      </c>
      <c r="E712" s="105">
        <v>5000000</v>
      </c>
      <c r="F712" s="106"/>
      <c r="G712" s="104" t="s">
        <v>12378</v>
      </c>
    </row>
    <row r="713" spans="1:7" ht="81.599999999999994" x14ac:dyDescent="0.3">
      <c r="A713" s="104" t="s">
        <v>12379</v>
      </c>
      <c r="B713" s="104" t="s">
        <v>12380</v>
      </c>
      <c r="C713" s="104" t="s">
        <v>1373</v>
      </c>
      <c r="D713" s="104" t="s">
        <v>1374</v>
      </c>
      <c r="E713" s="105">
        <v>3000000</v>
      </c>
      <c r="F713" s="105">
        <v>3000000</v>
      </c>
      <c r="G713" s="104" t="s">
        <v>12381</v>
      </c>
    </row>
    <row r="714" spans="1:7" ht="71.400000000000006" x14ac:dyDescent="0.3">
      <c r="A714" s="104" t="s">
        <v>12382</v>
      </c>
      <c r="B714" s="104" t="s">
        <v>12383</v>
      </c>
      <c r="C714" s="104" t="s">
        <v>1373</v>
      </c>
      <c r="D714" s="104" t="s">
        <v>1374</v>
      </c>
      <c r="E714" s="105">
        <v>4810724</v>
      </c>
      <c r="F714" s="106"/>
      <c r="G714" s="104" t="s">
        <v>12384</v>
      </c>
    </row>
    <row r="715" spans="1:7" ht="91.8" x14ac:dyDescent="0.3">
      <c r="A715" s="104" t="s">
        <v>12385</v>
      </c>
      <c r="B715" s="104" t="s">
        <v>7029</v>
      </c>
      <c r="C715" s="104" t="s">
        <v>16</v>
      </c>
      <c r="D715" s="104" t="s">
        <v>152</v>
      </c>
      <c r="E715" s="105">
        <v>584000</v>
      </c>
      <c r="F715" s="106"/>
      <c r="G715" s="104" t="s">
        <v>12386</v>
      </c>
    </row>
    <row r="716" spans="1:7" ht="30.6" x14ac:dyDescent="0.3">
      <c r="A716" s="104" t="s">
        <v>12387</v>
      </c>
      <c r="B716" s="104" t="s">
        <v>6159</v>
      </c>
      <c r="C716" s="104" t="s">
        <v>1325</v>
      </c>
      <c r="D716" s="104" t="s">
        <v>1348</v>
      </c>
      <c r="E716" s="105">
        <v>10000000</v>
      </c>
      <c r="F716" s="106"/>
      <c r="G716" s="104" t="s">
        <v>12388</v>
      </c>
    </row>
    <row r="717" spans="1:7" ht="91.8" x14ac:dyDescent="0.3">
      <c r="A717" s="104" t="s">
        <v>12389</v>
      </c>
      <c r="B717" s="104" t="s">
        <v>12390</v>
      </c>
      <c r="C717" s="104" t="s">
        <v>697</v>
      </c>
      <c r="D717" s="104" t="s">
        <v>3964</v>
      </c>
      <c r="E717" s="105">
        <v>7000000</v>
      </c>
      <c r="F717" s="106"/>
      <c r="G717" s="104" t="s">
        <v>12391</v>
      </c>
    </row>
    <row r="718" spans="1:7" ht="81.599999999999994" x14ac:dyDescent="0.3">
      <c r="A718" s="104" t="s">
        <v>12392</v>
      </c>
      <c r="B718" s="104" t="s">
        <v>12393</v>
      </c>
      <c r="C718" s="104" t="s">
        <v>1248</v>
      </c>
      <c r="D718" s="104" t="s">
        <v>2845</v>
      </c>
      <c r="E718" s="105">
        <v>5682850</v>
      </c>
      <c r="F718" s="106"/>
      <c r="G718" s="104" t="s">
        <v>12394</v>
      </c>
    </row>
    <row r="719" spans="1:7" ht="91.8" x14ac:dyDescent="0.3">
      <c r="A719" s="104" t="s">
        <v>12395</v>
      </c>
      <c r="B719" s="104" t="s">
        <v>9445</v>
      </c>
      <c r="C719" s="104" t="s">
        <v>16</v>
      </c>
      <c r="D719" s="104" t="s">
        <v>60</v>
      </c>
      <c r="E719" s="105">
        <v>1000000</v>
      </c>
      <c r="F719" s="106"/>
      <c r="G719" s="104" t="s">
        <v>12396</v>
      </c>
    </row>
    <row r="720" spans="1:7" ht="71.400000000000006" x14ac:dyDescent="0.3">
      <c r="A720" s="104" t="s">
        <v>12397</v>
      </c>
      <c r="B720" s="104" t="s">
        <v>12398</v>
      </c>
      <c r="C720" s="104" t="s">
        <v>991</v>
      </c>
      <c r="D720" s="104" t="s">
        <v>7874</v>
      </c>
      <c r="E720" s="105">
        <v>3000000</v>
      </c>
      <c r="F720" s="106"/>
      <c r="G720" s="104" t="s">
        <v>12399</v>
      </c>
    </row>
    <row r="721" spans="1:7" ht="61.2" x14ac:dyDescent="0.3">
      <c r="A721" s="104" t="s">
        <v>12400</v>
      </c>
      <c r="B721" s="104" t="s">
        <v>9731</v>
      </c>
      <c r="C721" s="104" t="s">
        <v>1373</v>
      </c>
      <c r="D721" s="104" t="s">
        <v>1374</v>
      </c>
      <c r="E721" s="105">
        <v>900000</v>
      </c>
      <c r="F721" s="106"/>
      <c r="G721" s="104" t="s">
        <v>12401</v>
      </c>
    </row>
    <row r="722" spans="1:7" ht="71.400000000000006" x14ac:dyDescent="0.3">
      <c r="A722" s="104" t="s">
        <v>12402</v>
      </c>
      <c r="B722" s="104" t="s">
        <v>1212</v>
      </c>
      <c r="C722" s="104" t="s">
        <v>1211</v>
      </c>
      <c r="D722" s="104" t="s">
        <v>1212</v>
      </c>
      <c r="E722" s="105">
        <v>500000</v>
      </c>
      <c r="F722" s="106"/>
      <c r="G722" s="104" t="s">
        <v>12403</v>
      </c>
    </row>
    <row r="723" spans="1:7" ht="81.599999999999994" x14ac:dyDescent="0.3">
      <c r="A723" s="104" t="s">
        <v>12404</v>
      </c>
      <c r="B723" s="104" t="s">
        <v>12405</v>
      </c>
      <c r="C723" s="104" t="s">
        <v>1373</v>
      </c>
      <c r="D723" s="104" t="s">
        <v>1374</v>
      </c>
      <c r="E723" s="105">
        <v>7000000</v>
      </c>
      <c r="F723" s="106"/>
      <c r="G723" s="104" t="s">
        <v>12406</v>
      </c>
    </row>
    <row r="724" spans="1:7" ht="51" x14ac:dyDescent="0.3">
      <c r="A724" s="104" t="s">
        <v>12407</v>
      </c>
      <c r="B724" s="104" t="s">
        <v>4982</v>
      </c>
      <c r="C724" s="104" t="s">
        <v>1882</v>
      </c>
      <c r="D724" s="104" t="s">
        <v>1913</v>
      </c>
      <c r="E724" s="105">
        <v>4500000</v>
      </c>
      <c r="F724" s="106"/>
      <c r="G724" s="104" t="s">
        <v>12408</v>
      </c>
    </row>
    <row r="725" spans="1:7" ht="40.799999999999997" x14ac:dyDescent="0.3">
      <c r="A725" s="104" t="s">
        <v>12409</v>
      </c>
      <c r="B725" s="104" t="s">
        <v>12410</v>
      </c>
      <c r="C725" s="104" t="s">
        <v>1211</v>
      </c>
      <c r="D725" s="104" t="s">
        <v>1212</v>
      </c>
      <c r="E725" s="105">
        <v>10000000</v>
      </c>
      <c r="F725" s="106"/>
      <c r="G725" s="104" t="s">
        <v>12411</v>
      </c>
    </row>
    <row r="726" spans="1:7" ht="51" x14ac:dyDescent="0.3">
      <c r="A726" s="104" t="s">
        <v>12412</v>
      </c>
      <c r="B726" s="104" t="s">
        <v>10214</v>
      </c>
      <c r="C726" s="104" t="s">
        <v>1373</v>
      </c>
      <c r="D726" s="104" t="s">
        <v>1374</v>
      </c>
      <c r="E726" s="105">
        <v>1000000</v>
      </c>
      <c r="F726" s="106"/>
      <c r="G726" s="104" t="s">
        <v>12413</v>
      </c>
    </row>
    <row r="727" spans="1:7" ht="81.599999999999994" x14ac:dyDescent="0.3">
      <c r="A727" s="104" t="s">
        <v>12414</v>
      </c>
      <c r="B727" s="104" t="s">
        <v>12415</v>
      </c>
      <c r="C727" s="104" t="s">
        <v>1810</v>
      </c>
      <c r="D727" s="104" t="s">
        <v>3180</v>
      </c>
      <c r="E727" s="105">
        <v>4000000</v>
      </c>
      <c r="F727" s="106"/>
      <c r="G727" s="104" t="s">
        <v>12416</v>
      </c>
    </row>
    <row r="728" spans="1:7" ht="51" x14ac:dyDescent="0.3">
      <c r="A728" s="104" t="s">
        <v>12417</v>
      </c>
      <c r="B728" s="104" t="s">
        <v>12418</v>
      </c>
      <c r="C728" s="104" t="s">
        <v>1810</v>
      </c>
      <c r="D728" s="104" t="s">
        <v>3180</v>
      </c>
      <c r="E728" s="105">
        <v>3000000</v>
      </c>
      <c r="F728" s="106"/>
      <c r="G728" s="104" t="s">
        <v>12419</v>
      </c>
    </row>
    <row r="729" spans="1:7" ht="71.400000000000006" x14ac:dyDescent="0.3">
      <c r="A729" s="104" t="s">
        <v>12420</v>
      </c>
      <c r="B729" s="104" t="s">
        <v>6703</v>
      </c>
      <c r="C729" s="104" t="s">
        <v>1930</v>
      </c>
      <c r="D729" s="104" t="s">
        <v>6674</v>
      </c>
      <c r="E729" s="105">
        <v>5000000</v>
      </c>
      <c r="F729" s="106"/>
      <c r="G729" s="104" t="s">
        <v>12421</v>
      </c>
    </row>
    <row r="730" spans="1:7" ht="51" x14ac:dyDescent="0.3">
      <c r="A730" s="104" t="s">
        <v>12422</v>
      </c>
      <c r="B730" s="104" t="s">
        <v>12423</v>
      </c>
      <c r="C730" s="104" t="s">
        <v>1373</v>
      </c>
      <c r="D730" s="104" t="s">
        <v>1374</v>
      </c>
      <c r="E730" s="105">
        <v>500000</v>
      </c>
      <c r="F730" s="106"/>
      <c r="G730" s="104" t="s">
        <v>12424</v>
      </c>
    </row>
    <row r="731" spans="1:7" ht="51" x14ac:dyDescent="0.3">
      <c r="A731" s="104" t="s">
        <v>12425</v>
      </c>
      <c r="B731" s="104" t="s">
        <v>12426</v>
      </c>
      <c r="C731" s="104" t="s">
        <v>16</v>
      </c>
      <c r="D731" s="104" t="s">
        <v>298</v>
      </c>
      <c r="E731" s="105">
        <v>4000000</v>
      </c>
      <c r="F731" s="106"/>
      <c r="G731" s="104" t="s">
        <v>12427</v>
      </c>
    </row>
    <row r="732" spans="1:7" ht="61.2" x14ac:dyDescent="0.3">
      <c r="A732" s="104" t="s">
        <v>12428</v>
      </c>
      <c r="B732" s="104" t="s">
        <v>12429</v>
      </c>
      <c r="C732" s="104" t="s">
        <v>1373</v>
      </c>
      <c r="D732" s="104" t="s">
        <v>1374</v>
      </c>
      <c r="E732" s="105">
        <v>1500000</v>
      </c>
      <c r="F732" s="106"/>
      <c r="G732" s="104" t="s">
        <v>12430</v>
      </c>
    </row>
    <row r="733" spans="1:7" ht="91.8" x14ac:dyDescent="0.3">
      <c r="A733" s="104" t="s">
        <v>12431</v>
      </c>
      <c r="B733" s="104" t="s">
        <v>6455</v>
      </c>
      <c r="C733" s="104" t="s">
        <v>1373</v>
      </c>
      <c r="D733" s="104" t="s">
        <v>1374</v>
      </c>
      <c r="E733" s="105">
        <v>4000000</v>
      </c>
      <c r="F733" s="106"/>
      <c r="G733" s="104" t="s">
        <v>12432</v>
      </c>
    </row>
    <row r="734" spans="1:7" ht="91.8" x14ac:dyDescent="0.3">
      <c r="A734" s="104" t="s">
        <v>12433</v>
      </c>
      <c r="B734" s="104" t="s">
        <v>6455</v>
      </c>
      <c r="C734" s="104" t="s">
        <v>1373</v>
      </c>
      <c r="D734" s="104" t="s">
        <v>1374</v>
      </c>
      <c r="E734" s="105">
        <v>3000000</v>
      </c>
      <c r="F734" s="106"/>
      <c r="G734" s="104" t="s">
        <v>12434</v>
      </c>
    </row>
    <row r="735" spans="1:7" ht="71.400000000000006" x14ac:dyDescent="0.3">
      <c r="A735" s="104" t="s">
        <v>12435</v>
      </c>
      <c r="B735" s="104" t="s">
        <v>9380</v>
      </c>
      <c r="C735" s="104" t="s">
        <v>1373</v>
      </c>
      <c r="D735" s="104" t="s">
        <v>1374</v>
      </c>
      <c r="E735" s="105">
        <v>1500000</v>
      </c>
      <c r="F735" s="106"/>
      <c r="G735" s="104" t="s">
        <v>12436</v>
      </c>
    </row>
    <row r="736" spans="1:7" ht="91.8" x14ac:dyDescent="0.3">
      <c r="A736" s="104" t="s">
        <v>12437</v>
      </c>
      <c r="B736" s="104" t="s">
        <v>6455</v>
      </c>
      <c r="C736" s="104" t="s">
        <v>1373</v>
      </c>
      <c r="D736" s="104" t="s">
        <v>1374</v>
      </c>
      <c r="E736" s="105">
        <v>2500000</v>
      </c>
      <c r="F736" s="106"/>
      <c r="G736" s="104" t="s">
        <v>12438</v>
      </c>
    </row>
    <row r="737" spans="1:7" ht="40.799999999999997" x14ac:dyDescent="0.3">
      <c r="A737" s="104" t="s">
        <v>12439</v>
      </c>
      <c r="B737" s="104" t="s">
        <v>12440</v>
      </c>
      <c r="C737" s="104" t="s">
        <v>991</v>
      </c>
      <c r="D737" s="104" t="s">
        <v>464</v>
      </c>
      <c r="E737" s="105">
        <v>6000000</v>
      </c>
      <c r="F737" s="106"/>
      <c r="G737" s="104" t="s">
        <v>12441</v>
      </c>
    </row>
    <row r="738" spans="1:7" ht="71.400000000000006" x14ac:dyDescent="0.3">
      <c r="A738" s="104" t="s">
        <v>12442</v>
      </c>
      <c r="B738" s="104" t="s">
        <v>2804</v>
      </c>
      <c r="C738" s="104" t="s">
        <v>1193</v>
      </c>
      <c r="D738" s="104" t="s">
        <v>2805</v>
      </c>
      <c r="E738" s="105">
        <v>5000000</v>
      </c>
      <c r="F738" s="106"/>
      <c r="G738" s="104" t="s">
        <v>12443</v>
      </c>
    </row>
    <row r="739" spans="1:7" ht="61.2" x14ac:dyDescent="0.3">
      <c r="A739" s="104" t="s">
        <v>12444</v>
      </c>
      <c r="B739" s="104" t="s">
        <v>12445</v>
      </c>
      <c r="C739" s="104" t="s">
        <v>410</v>
      </c>
      <c r="D739" s="104" t="s">
        <v>5393</v>
      </c>
      <c r="E739" s="105">
        <v>1175000</v>
      </c>
      <c r="F739" s="106"/>
      <c r="G739" s="104" t="s">
        <v>12446</v>
      </c>
    </row>
    <row r="740" spans="1:7" ht="81.599999999999994" x14ac:dyDescent="0.3">
      <c r="A740" s="104" t="s">
        <v>12447</v>
      </c>
      <c r="B740" s="104" t="s">
        <v>10261</v>
      </c>
      <c r="C740" s="104" t="s">
        <v>927</v>
      </c>
      <c r="D740" s="104" t="s">
        <v>8995</v>
      </c>
      <c r="E740" s="105">
        <v>3500000</v>
      </c>
      <c r="F740" s="106"/>
      <c r="G740" s="104" t="s">
        <v>12448</v>
      </c>
    </row>
    <row r="741" spans="1:7" ht="40.799999999999997" x14ac:dyDescent="0.3">
      <c r="A741" s="104" t="s">
        <v>12449</v>
      </c>
      <c r="B741" s="104" t="s">
        <v>1783</v>
      </c>
      <c r="C741" s="104" t="s">
        <v>1772</v>
      </c>
      <c r="D741" s="104" t="s">
        <v>9147</v>
      </c>
      <c r="E741" s="105">
        <v>1500000</v>
      </c>
      <c r="F741" s="106"/>
      <c r="G741" s="104" t="s">
        <v>12450</v>
      </c>
    </row>
    <row r="742" spans="1:7" ht="51" x14ac:dyDescent="0.3">
      <c r="A742" s="104" t="s">
        <v>12451</v>
      </c>
      <c r="B742" s="104" t="s">
        <v>12452</v>
      </c>
      <c r="C742" s="104" t="s">
        <v>365</v>
      </c>
      <c r="D742" s="104" t="s">
        <v>3709</v>
      </c>
      <c r="E742" s="105">
        <v>5378610</v>
      </c>
      <c r="F742" s="106"/>
      <c r="G742" s="104" t="s">
        <v>12453</v>
      </c>
    </row>
    <row r="743" spans="1:7" ht="91.8" x14ac:dyDescent="0.3">
      <c r="A743" s="104" t="s">
        <v>12454</v>
      </c>
      <c r="B743" s="104" t="s">
        <v>12455</v>
      </c>
      <c r="C743" s="104" t="s">
        <v>16</v>
      </c>
      <c r="D743" s="104" t="s">
        <v>2106</v>
      </c>
      <c r="E743" s="105">
        <v>787750</v>
      </c>
      <c r="F743" s="106"/>
      <c r="G743" s="104" t="s">
        <v>12456</v>
      </c>
    </row>
    <row r="744" spans="1:7" ht="51" x14ac:dyDescent="0.3">
      <c r="A744" s="104" t="s">
        <v>12457</v>
      </c>
      <c r="B744" s="104" t="s">
        <v>9014</v>
      </c>
      <c r="C744" s="104" t="s">
        <v>697</v>
      </c>
      <c r="D744" s="104" t="s">
        <v>698</v>
      </c>
      <c r="E744" s="105">
        <v>4500000</v>
      </c>
      <c r="F744" s="106"/>
      <c r="G744" s="104" t="s">
        <v>12458</v>
      </c>
    </row>
    <row r="745" spans="1:7" ht="20.399999999999999" x14ac:dyDescent="0.3">
      <c r="A745" s="104" t="s">
        <v>12459</v>
      </c>
      <c r="B745" s="104" t="s">
        <v>790</v>
      </c>
      <c r="C745" s="104" t="s">
        <v>748</v>
      </c>
      <c r="D745" s="104" t="s">
        <v>790</v>
      </c>
      <c r="E745" s="105">
        <v>2500000</v>
      </c>
      <c r="F745" s="106"/>
      <c r="G745" s="104" t="s">
        <v>12460</v>
      </c>
    </row>
    <row r="746" spans="1:7" ht="61.2" x14ac:dyDescent="0.3">
      <c r="A746" s="104" t="s">
        <v>12461</v>
      </c>
      <c r="B746" s="104" t="s">
        <v>12462</v>
      </c>
      <c r="C746" s="104" t="s">
        <v>1772</v>
      </c>
      <c r="D746" s="104" t="s">
        <v>12463</v>
      </c>
      <c r="E746" s="105">
        <v>10000000</v>
      </c>
      <c r="F746" s="106"/>
      <c r="G746" s="104" t="s">
        <v>12464</v>
      </c>
    </row>
    <row r="747" spans="1:7" ht="91.8" x14ac:dyDescent="0.3">
      <c r="A747" s="104" t="s">
        <v>12465</v>
      </c>
      <c r="B747" s="104" t="s">
        <v>1210</v>
      </c>
      <c r="C747" s="104" t="s">
        <v>1211</v>
      </c>
      <c r="D747" s="104" t="s">
        <v>1222</v>
      </c>
      <c r="E747" s="105">
        <v>4972704</v>
      </c>
      <c r="F747" s="106"/>
      <c r="G747" s="104" t="s">
        <v>12466</v>
      </c>
    </row>
    <row r="748" spans="1:7" ht="81.599999999999994" x14ac:dyDescent="0.3">
      <c r="A748" s="104" t="s">
        <v>12467</v>
      </c>
      <c r="B748" s="104" t="s">
        <v>12468</v>
      </c>
      <c r="C748" s="104" t="s">
        <v>16</v>
      </c>
      <c r="D748" s="104" t="s">
        <v>9684</v>
      </c>
      <c r="E748" s="105">
        <v>1321536</v>
      </c>
      <c r="F748" s="106"/>
      <c r="G748" s="104" t="s">
        <v>12469</v>
      </c>
    </row>
    <row r="749" spans="1:7" ht="51" x14ac:dyDescent="0.3">
      <c r="A749" s="104" t="s">
        <v>12470</v>
      </c>
      <c r="B749" s="104" t="s">
        <v>9930</v>
      </c>
      <c r="C749" s="104" t="s">
        <v>1882</v>
      </c>
      <c r="D749" s="104" t="s">
        <v>1918</v>
      </c>
      <c r="E749" s="105">
        <v>2000000</v>
      </c>
      <c r="F749" s="106"/>
      <c r="G749" s="104" t="s">
        <v>12471</v>
      </c>
    </row>
    <row r="750" spans="1:7" ht="61.2" x14ac:dyDescent="0.3">
      <c r="A750" s="104" t="s">
        <v>12472</v>
      </c>
      <c r="B750" s="104" t="s">
        <v>12473</v>
      </c>
      <c r="C750" s="104" t="s">
        <v>1373</v>
      </c>
      <c r="D750" s="104" t="s">
        <v>1374</v>
      </c>
      <c r="E750" s="105">
        <v>500000</v>
      </c>
      <c r="F750" s="106"/>
      <c r="G750" s="104" t="s">
        <v>12474</v>
      </c>
    </row>
    <row r="751" spans="1:7" ht="102" x14ac:dyDescent="0.3">
      <c r="A751" s="104" t="s">
        <v>12475</v>
      </c>
      <c r="B751" s="104" t="s">
        <v>12476</v>
      </c>
      <c r="C751" s="104" t="s">
        <v>1373</v>
      </c>
      <c r="D751" s="104" t="s">
        <v>1374</v>
      </c>
      <c r="E751" s="105">
        <v>800000</v>
      </c>
      <c r="F751" s="106"/>
      <c r="G751" s="104" t="s">
        <v>12477</v>
      </c>
    </row>
    <row r="752" spans="1:7" ht="51" x14ac:dyDescent="0.3">
      <c r="A752" s="104" t="s">
        <v>12478</v>
      </c>
      <c r="B752" s="104" t="s">
        <v>12479</v>
      </c>
      <c r="C752" s="104" t="s">
        <v>1971</v>
      </c>
      <c r="D752" s="104" t="s">
        <v>1976</v>
      </c>
      <c r="E752" s="105">
        <v>1973999</v>
      </c>
      <c r="F752" s="106"/>
      <c r="G752" s="104" t="s">
        <v>12480</v>
      </c>
    </row>
    <row r="753" spans="1:7" ht="81.599999999999994" x14ac:dyDescent="0.3">
      <c r="A753" s="104" t="s">
        <v>12481</v>
      </c>
      <c r="B753" s="104" t="s">
        <v>2657</v>
      </c>
      <c r="C753" s="104" t="s">
        <v>927</v>
      </c>
      <c r="D753" s="104" t="s">
        <v>933</v>
      </c>
      <c r="E753" s="105">
        <v>345728</v>
      </c>
      <c r="F753" s="106"/>
      <c r="G753" s="104" t="s">
        <v>12482</v>
      </c>
    </row>
    <row r="754" spans="1:7" ht="51" x14ac:dyDescent="0.3">
      <c r="A754" s="104" t="s">
        <v>12483</v>
      </c>
      <c r="B754" s="104" t="s">
        <v>12484</v>
      </c>
      <c r="C754" s="104" t="s">
        <v>1930</v>
      </c>
      <c r="D754" s="104" t="s">
        <v>1931</v>
      </c>
      <c r="E754" s="105">
        <v>2000000</v>
      </c>
      <c r="F754" s="106"/>
      <c r="G754" s="104" t="s">
        <v>12485</v>
      </c>
    </row>
    <row r="755" spans="1:7" ht="102" x14ac:dyDescent="0.3">
      <c r="A755" s="104" t="s">
        <v>12486</v>
      </c>
      <c r="B755" s="104" t="s">
        <v>9248</v>
      </c>
      <c r="C755" s="104" t="s">
        <v>16</v>
      </c>
      <c r="D755" s="104" t="s">
        <v>5106</v>
      </c>
      <c r="E755" s="105">
        <v>2300000</v>
      </c>
      <c r="F755" s="106"/>
      <c r="G755" s="104" t="s">
        <v>12487</v>
      </c>
    </row>
    <row r="756" spans="1:7" ht="91.8" x14ac:dyDescent="0.3">
      <c r="A756" s="104" t="s">
        <v>12488</v>
      </c>
      <c r="B756" s="104" t="s">
        <v>7632</v>
      </c>
      <c r="C756" s="104" t="s">
        <v>854</v>
      </c>
      <c r="D756" s="104" t="s">
        <v>10403</v>
      </c>
      <c r="E756" s="105">
        <v>2000000</v>
      </c>
      <c r="F756" s="106"/>
      <c r="G756" s="104" t="s">
        <v>12489</v>
      </c>
    </row>
    <row r="757" spans="1:7" ht="102" x14ac:dyDescent="0.3">
      <c r="A757" s="104" t="s">
        <v>12490</v>
      </c>
      <c r="B757" s="104" t="s">
        <v>12491</v>
      </c>
      <c r="C757" s="104" t="s">
        <v>854</v>
      </c>
      <c r="D757" s="104" t="s">
        <v>2580</v>
      </c>
      <c r="E757" s="105">
        <v>4362000</v>
      </c>
      <c r="F757" s="106"/>
      <c r="G757" s="104" t="s">
        <v>12492</v>
      </c>
    </row>
    <row r="758" spans="1:7" ht="51" x14ac:dyDescent="0.3">
      <c r="A758" s="104" t="s">
        <v>12493</v>
      </c>
      <c r="B758" s="104" t="s">
        <v>12494</v>
      </c>
      <c r="C758" s="104" t="s">
        <v>1086</v>
      </c>
      <c r="D758" s="104" t="s">
        <v>4282</v>
      </c>
      <c r="E758" s="105">
        <v>3500000</v>
      </c>
      <c r="F758" s="106"/>
      <c r="G758" s="104" t="s">
        <v>12495</v>
      </c>
    </row>
    <row r="759" spans="1:7" ht="91.8" x14ac:dyDescent="0.3">
      <c r="A759" s="104" t="s">
        <v>12496</v>
      </c>
      <c r="B759" s="104" t="s">
        <v>1975</v>
      </c>
      <c r="C759" s="104" t="s">
        <v>1373</v>
      </c>
      <c r="D759" s="104" t="s">
        <v>1374</v>
      </c>
      <c r="E759" s="105">
        <v>2463651</v>
      </c>
      <c r="F759" s="106"/>
      <c r="G759" s="104" t="s">
        <v>12497</v>
      </c>
    </row>
    <row r="760" spans="1:7" ht="40.799999999999997" x14ac:dyDescent="0.3">
      <c r="A760" s="104" t="s">
        <v>12498</v>
      </c>
      <c r="B760" s="104" t="s">
        <v>12499</v>
      </c>
      <c r="C760" s="104" t="s">
        <v>549</v>
      </c>
      <c r="D760" s="104" t="s">
        <v>12500</v>
      </c>
      <c r="E760" s="105">
        <v>2750000</v>
      </c>
      <c r="F760" s="106"/>
      <c r="G760" s="104" t="s">
        <v>12501</v>
      </c>
    </row>
    <row r="761" spans="1:7" ht="71.400000000000006" x14ac:dyDescent="0.3">
      <c r="A761" s="104" t="s">
        <v>12502</v>
      </c>
      <c r="B761" s="104" t="s">
        <v>10444</v>
      </c>
      <c r="C761" s="104" t="s">
        <v>1373</v>
      </c>
      <c r="D761" s="104" t="s">
        <v>1374</v>
      </c>
      <c r="E761" s="105">
        <v>5500000</v>
      </c>
      <c r="F761" s="106"/>
      <c r="G761" s="104" t="s">
        <v>12503</v>
      </c>
    </row>
    <row r="762" spans="1:7" ht="71.400000000000006" x14ac:dyDescent="0.3">
      <c r="A762" s="104" t="s">
        <v>12504</v>
      </c>
      <c r="B762" s="104" t="s">
        <v>12505</v>
      </c>
      <c r="C762" s="104" t="s">
        <v>1178</v>
      </c>
      <c r="D762" s="104" t="s">
        <v>1179</v>
      </c>
      <c r="E762" s="105">
        <v>3000000</v>
      </c>
      <c r="F762" s="106"/>
      <c r="G762" s="104" t="s">
        <v>12506</v>
      </c>
    </row>
    <row r="763" spans="1:7" ht="30.6" x14ac:dyDescent="0.3">
      <c r="A763" s="104" t="s">
        <v>12507</v>
      </c>
      <c r="B763" s="104" t="s">
        <v>1917</v>
      </c>
      <c r="C763" s="104" t="s">
        <v>16</v>
      </c>
      <c r="D763" s="104" t="s">
        <v>17</v>
      </c>
      <c r="E763" s="105">
        <v>5000000</v>
      </c>
      <c r="F763" s="106"/>
      <c r="G763" s="104" t="s">
        <v>12508</v>
      </c>
    </row>
    <row r="764" spans="1:7" ht="51" x14ac:dyDescent="0.3">
      <c r="A764" s="104" t="s">
        <v>12509</v>
      </c>
      <c r="B764" s="104" t="s">
        <v>773</v>
      </c>
      <c r="C764" s="104" t="s">
        <v>748</v>
      </c>
      <c r="D764" s="104" t="s">
        <v>773</v>
      </c>
      <c r="E764" s="105">
        <v>750000</v>
      </c>
      <c r="F764" s="105"/>
      <c r="G764" s="104" t="s">
        <v>12510</v>
      </c>
    </row>
    <row r="765" spans="1:7" ht="71.400000000000006" x14ac:dyDescent="0.3">
      <c r="A765" s="104" t="s">
        <v>12511</v>
      </c>
      <c r="B765" s="104" t="s">
        <v>7550</v>
      </c>
      <c r="C765" s="104" t="s">
        <v>748</v>
      </c>
      <c r="D765" s="104" t="s">
        <v>5644</v>
      </c>
      <c r="E765" s="105">
        <v>5000000</v>
      </c>
      <c r="F765" s="106"/>
      <c r="G765" s="104" t="s">
        <v>12512</v>
      </c>
    </row>
    <row r="766" spans="1:7" ht="40.799999999999997" x14ac:dyDescent="0.3">
      <c r="A766" s="104" t="s">
        <v>12513</v>
      </c>
      <c r="B766" s="104" t="s">
        <v>7550</v>
      </c>
      <c r="C766" s="104" t="s">
        <v>748</v>
      </c>
      <c r="D766" s="104" t="s">
        <v>773</v>
      </c>
      <c r="E766" s="105">
        <v>5000000</v>
      </c>
      <c r="F766" s="106"/>
      <c r="G766" s="104" t="s">
        <v>12514</v>
      </c>
    </row>
    <row r="767" spans="1:7" ht="61.2" x14ac:dyDescent="0.3">
      <c r="A767" s="104" t="s">
        <v>12515</v>
      </c>
      <c r="B767" s="104" t="s">
        <v>7550</v>
      </c>
      <c r="C767" s="104" t="s">
        <v>748</v>
      </c>
      <c r="D767" s="104" t="s">
        <v>773</v>
      </c>
      <c r="E767" s="105">
        <v>5000000</v>
      </c>
      <c r="F767" s="106"/>
      <c r="G767" s="104" t="s">
        <v>12516</v>
      </c>
    </row>
    <row r="768" spans="1:7" ht="81.599999999999994" x14ac:dyDescent="0.3">
      <c r="A768" s="104" t="s">
        <v>12517</v>
      </c>
      <c r="B768" s="104" t="s">
        <v>7550</v>
      </c>
      <c r="C768" s="104" t="s">
        <v>748</v>
      </c>
      <c r="D768" s="104" t="s">
        <v>773</v>
      </c>
      <c r="E768" s="105">
        <v>5000000</v>
      </c>
      <c r="F768" s="106"/>
      <c r="G768" s="104" t="s">
        <v>12518</v>
      </c>
    </row>
    <row r="769" spans="1:7" ht="61.2" x14ac:dyDescent="0.3">
      <c r="A769" s="104" t="s">
        <v>12519</v>
      </c>
      <c r="B769" s="104" t="s">
        <v>4247</v>
      </c>
      <c r="C769" s="104" t="s">
        <v>1075</v>
      </c>
      <c r="D769" s="104" t="s">
        <v>4247</v>
      </c>
      <c r="E769" s="105">
        <v>5000000</v>
      </c>
      <c r="F769" s="106"/>
      <c r="G769" s="104" t="s">
        <v>12520</v>
      </c>
    </row>
    <row r="770" spans="1:7" ht="40.799999999999997" x14ac:dyDescent="0.3">
      <c r="A770" s="104" t="s">
        <v>12521</v>
      </c>
      <c r="B770" s="104" t="s">
        <v>1279</v>
      </c>
      <c r="C770" s="104" t="s">
        <v>1248</v>
      </c>
      <c r="D770" s="104" t="s">
        <v>1279</v>
      </c>
      <c r="E770" s="105">
        <v>20000000</v>
      </c>
      <c r="F770" s="106"/>
      <c r="G770" s="104" t="s">
        <v>12522</v>
      </c>
    </row>
    <row r="771" spans="1:7" ht="81.599999999999994" x14ac:dyDescent="0.3">
      <c r="A771" s="104" t="s">
        <v>12523</v>
      </c>
      <c r="B771" s="104" t="s">
        <v>12524</v>
      </c>
      <c r="C771" s="104" t="s">
        <v>1248</v>
      </c>
      <c r="D771" s="104" t="s">
        <v>1293</v>
      </c>
      <c r="E771" s="105">
        <v>1000000</v>
      </c>
      <c r="F771" s="106"/>
      <c r="G771" s="104" t="s">
        <v>12525</v>
      </c>
    </row>
    <row r="772" spans="1:7" ht="71.400000000000006" x14ac:dyDescent="0.3">
      <c r="A772" s="104" t="s">
        <v>12526</v>
      </c>
      <c r="B772" s="104" t="s">
        <v>1306</v>
      </c>
      <c r="C772" s="104" t="s">
        <v>1248</v>
      </c>
      <c r="D772" s="104" t="s">
        <v>1306</v>
      </c>
      <c r="E772" s="105">
        <v>1513500</v>
      </c>
      <c r="F772" s="106"/>
      <c r="G772" s="104" t="s">
        <v>12527</v>
      </c>
    </row>
    <row r="773" spans="1:7" ht="61.2" x14ac:dyDescent="0.3">
      <c r="A773" s="104" t="s">
        <v>12528</v>
      </c>
      <c r="B773" s="104" t="s">
        <v>12529</v>
      </c>
      <c r="C773" s="104" t="s">
        <v>1373</v>
      </c>
      <c r="D773" s="104" t="s">
        <v>1374</v>
      </c>
      <c r="E773" s="105">
        <v>10000000</v>
      </c>
      <c r="F773" s="106"/>
      <c r="G773" s="104" t="s">
        <v>12530</v>
      </c>
    </row>
    <row r="774" spans="1:7" ht="51" x14ac:dyDescent="0.3">
      <c r="A774" s="104" t="s">
        <v>12531</v>
      </c>
      <c r="B774" s="104" t="s">
        <v>7054</v>
      </c>
      <c r="C774" s="104" t="s">
        <v>16</v>
      </c>
      <c r="D774" s="104" t="s">
        <v>17</v>
      </c>
      <c r="E774" s="105">
        <v>1500000</v>
      </c>
      <c r="F774" s="106"/>
      <c r="G774" s="104" t="s">
        <v>12532</v>
      </c>
    </row>
    <row r="775" spans="1:7" ht="91.8" x14ac:dyDescent="0.3">
      <c r="A775" s="104" t="s">
        <v>12533</v>
      </c>
      <c r="B775" s="104" t="s">
        <v>9608</v>
      </c>
      <c r="C775" s="104" t="s">
        <v>16</v>
      </c>
      <c r="D775" s="104" t="s">
        <v>17</v>
      </c>
      <c r="E775" s="105">
        <v>2500000</v>
      </c>
      <c r="F775" s="106"/>
      <c r="G775" s="104" t="s">
        <v>12534</v>
      </c>
    </row>
    <row r="776" spans="1:7" ht="71.400000000000006" x14ac:dyDescent="0.3">
      <c r="A776" s="104" t="s">
        <v>12535</v>
      </c>
      <c r="B776" s="104" t="s">
        <v>7050</v>
      </c>
      <c r="C776" s="104" t="s">
        <v>748</v>
      </c>
      <c r="D776" s="104" t="s">
        <v>5655</v>
      </c>
      <c r="E776" s="105">
        <v>7000000</v>
      </c>
      <c r="F776" s="106"/>
      <c r="G776" s="104" t="s">
        <v>12536</v>
      </c>
    </row>
    <row r="777" spans="1:7" ht="61.2" x14ac:dyDescent="0.3">
      <c r="A777" s="104" t="s">
        <v>12537</v>
      </c>
      <c r="B777" s="104" t="s">
        <v>12538</v>
      </c>
      <c r="C777" s="104" t="s">
        <v>1157</v>
      </c>
      <c r="D777" s="104" t="s">
        <v>10062</v>
      </c>
      <c r="E777" s="105">
        <v>5000000</v>
      </c>
      <c r="F777" s="106"/>
      <c r="G777" s="104" t="s">
        <v>12539</v>
      </c>
    </row>
    <row r="778" spans="1:7" ht="91.8" x14ac:dyDescent="0.3">
      <c r="A778" s="104" t="s">
        <v>12540</v>
      </c>
      <c r="B778" s="104" t="s">
        <v>4916</v>
      </c>
      <c r="C778" s="104" t="s">
        <v>3191</v>
      </c>
      <c r="D778" s="104" t="s">
        <v>4917</v>
      </c>
      <c r="E778" s="105">
        <v>591966</v>
      </c>
      <c r="F778" s="106"/>
      <c r="G778" s="104" t="s">
        <v>12541</v>
      </c>
    </row>
    <row r="779" spans="1:7" ht="61.2" x14ac:dyDescent="0.3">
      <c r="A779" s="104" t="s">
        <v>12542</v>
      </c>
      <c r="B779" s="104" t="s">
        <v>12543</v>
      </c>
      <c r="C779" s="104" t="s">
        <v>1373</v>
      </c>
      <c r="D779" s="104" t="s">
        <v>1374</v>
      </c>
      <c r="E779" s="105">
        <v>5000000</v>
      </c>
      <c r="F779" s="106"/>
      <c r="G779" s="104" t="s">
        <v>12544</v>
      </c>
    </row>
    <row r="780" spans="1:7" ht="61.2" x14ac:dyDescent="0.3">
      <c r="A780" s="104" t="s">
        <v>12545</v>
      </c>
      <c r="B780" s="104" t="s">
        <v>12546</v>
      </c>
      <c r="C780" s="104" t="s">
        <v>1086</v>
      </c>
      <c r="D780" s="104" t="s">
        <v>1087</v>
      </c>
      <c r="E780" s="105">
        <v>2000000</v>
      </c>
      <c r="F780" s="106"/>
      <c r="G780" s="104" t="s">
        <v>12547</v>
      </c>
    </row>
    <row r="781" spans="1:7" ht="40.799999999999997" x14ac:dyDescent="0.3">
      <c r="A781" s="104" t="s">
        <v>12548</v>
      </c>
      <c r="B781" s="104" t="s">
        <v>10089</v>
      </c>
      <c r="C781" s="104" t="s">
        <v>991</v>
      </c>
      <c r="D781" s="104" t="s">
        <v>8095</v>
      </c>
      <c r="E781" s="105">
        <v>3500000</v>
      </c>
      <c r="F781" s="106"/>
      <c r="G781" s="104" t="s">
        <v>12549</v>
      </c>
    </row>
    <row r="782" spans="1:7" ht="71.400000000000006" x14ac:dyDescent="0.3">
      <c r="A782" s="104" t="s">
        <v>12550</v>
      </c>
      <c r="B782" s="104" t="s">
        <v>12551</v>
      </c>
      <c r="C782" s="104" t="s">
        <v>1829</v>
      </c>
      <c r="D782" s="104" t="s">
        <v>1870</v>
      </c>
      <c r="E782" s="105">
        <v>3262200</v>
      </c>
      <c r="F782" s="106"/>
      <c r="G782" s="104" t="s">
        <v>12552</v>
      </c>
    </row>
    <row r="783" spans="1:7" ht="102" x14ac:dyDescent="0.3">
      <c r="A783" s="104" t="s">
        <v>12553</v>
      </c>
      <c r="B783" s="104" t="s">
        <v>12554</v>
      </c>
      <c r="C783" s="104" t="s">
        <v>1373</v>
      </c>
      <c r="D783" s="104" t="s">
        <v>1374</v>
      </c>
      <c r="E783" s="105">
        <v>1500000</v>
      </c>
      <c r="F783" s="106"/>
      <c r="G783" s="104" t="s">
        <v>12555</v>
      </c>
    </row>
    <row r="784" spans="1:7" ht="61.2" x14ac:dyDescent="0.3">
      <c r="A784" s="104" t="s">
        <v>12556</v>
      </c>
      <c r="B784" s="104" t="s">
        <v>1750</v>
      </c>
      <c r="C784" s="104" t="s">
        <v>1373</v>
      </c>
      <c r="D784" s="104" t="s">
        <v>1374</v>
      </c>
      <c r="E784" s="105">
        <v>500000</v>
      </c>
      <c r="F784" s="106"/>
      <c r="G784" s="104" t="s">
        <v>12557</v>
      </c>
    </row>
    <row r="785" spans="1:7" ht="91.8" x14ac:dyDescent="0.3">
      <c r="A785" s="104" t="s">
        <v>12558</v>
      </c>
      <c r="B785" s="104" t="s">
        <v>12559</v>
      </c>
      <c r="C785" s="104" t="s">
        <v>1373</v>
      </c>
      <c r="D785" s="104" t="s">
        <v>1374</v>
      </c>
      <c r="E785" s="105">
        <v>15000000</v>
      </c>
      <c r="F785" s="106"/>
      <c r="G785" s="104" t="s">
        <v>12560</v>
      </c>
    </row>
    <row r="786" spans="1:7" ht="71.400000000000006" x14ac:dyDescent="0.3">
      <c r="A786" s="104" t="s">
        <v>12561</v>
      </c>
      <c r="B786" s="104" t="s">
        <v>12562</v>
      </c>
      <c r="C786" s="104" t="s">
        <v>869</v>
      </c>
      <c r="D786" s="104" t="s">
        <v>893</v>
      </c>
      <c r="E786" s="105">
        <v>500000</v>
      </c>
      <c r="F786" s="106"/>
      <c r="G786" s="104" t="s">
        <v>12563</v>
      </c>
    </row>
    <row r="787" spans="1:7" ht="40.799999999999997" x14ac:dyDescent="0.3">
      <c r="A787" s="104" t="s">
        <v>12564</v>
      </c>
      <c r="B787" s="104" t="s">
        <v>12565</v>
      </c>
      <c r="C787" s="104" t="s">
        <v>1373</v>
      </c>
      <c r="D787" s="104" t="s">
        <v>1374</v>
      </c>
      <c r="E787" s="105">
        <v>1500000</v>
      </c>
      <c r="F787" s="106"/>
      <c r="G787" s="104" t="s">
        <v>12566</v>
      </c>
    </row>
    <row r="788" spans="1:7" ht="81.599999999999994" x14ac:dyDescent="0.3">
      <c r="A788" s="104" t="s">
        <v>12567</v>
      </c>
      <c r="B788" s="104" t="s">
        <v>12568</v>
      </c>
      <c r="C788" s="104" t="s">
        <v>1882</v>
      </c>
      <c r="D788" s="104" t="s">
        <v>1899</v>
      </c>
      <c r="E788" s="105">
        <v>10000000</v>
      </c>
      <c r="F788" s="106"/>
      <c r="G788" s="104" t="s">
        <v>12569</v>
      </c>
    </row>
    <row r="789" spans="1:7" ht="81.599999999999994" x14ac:dyDescent="0.3">
      <c r="A789" s="104" t="s">
        <v>12570</v>
      </c>
      <c r="B789" s="104" t="s">
        <v>12571</v>
      </c>
      <c r="C789" s="104" t="s">
        <v>1876</v>
      </c>
      <c r="D789" s="104" t="s">
        <v>12572</v>
      </c>
      <c r="E789" s="105">
        <v>1995000</v>
      </c>
      <c r="F789" s="106"/>
      <c r="G789" s="104" t="s">
        <v>12573</v>
      </c>
    </row>
    <row r="790" spans="1:7" ht="30.6" x14ac:dyDescent="0.3">
      <c r="A790" s="104" t="s">
        <v>12574</v>
      </c>
      <c r="B790" s="104" t="s">
        <v>3241</v>
      </c>
      <c r="C790" s="104" t="s">
        <v>1876</v>
      </c>
      <c r="D790" s="104" t="s">
        <v>3242</v>
      </c>
      <c r="E790" s="105">
        <v>5000000</v>
      </c>
      <c r="F790" s="106"/>
      <c r="G790" s="104" t="s">
        <v>12575</v>
      </c>
    </row>
    <row r="791" spans="1:7" ht="71.400000000000006" x14ac:dyDescent="0.3">
      <c r="A791" s="104" t="s">
        <v>12576</v>
      </c>
      <c r="B791" s="104" t="s">
        <v>12577</v>
      </c>
      <c r="C791" s="104" t="s">
        <v>1876</v>
      </c>
      <c r="D791" s="104" t="s">
        <v>12572</v>
      </c>
      <c r="E791" s="105">
        <v>5000000</v>
      </c>
      <c r="F791" s="106"/>
      <c r="G791" s="104" t="s">
        <v>12578</v>
      </c>
    </row>
    <row r="792" spans="1:7" ht="61.2" x14ac:dyDescent="0.3">
      <c r="A792" s="104" t="s">
        <v>12579</v>
      </c>
      <c r="B792" s="104" t="s">
        <v>12580</v>
      </c>
      <c r="C792" s="104" t="s">
        <v>4871</v>
      </c>
      <c r="D792" s="104" t="s">
        <v>12581</v>
      </c>
      <c r="E792" s="105">
        <v>10000000</v>
      </c>
      <c r="F792" s="106"/>
      <c r="G792" s="104" t="s">
        <v>12582</v>
      </c>
    </row>
    <row r="793" spans="1:7" ht="40.799999999999997" x14ac:dyDescent="0.3">
      <c r="A793" s="104" t="s">
        <v>12583</v>
      </c>
      <c r="B793" s="104" t="s">
        <v>9565</v>
      </c>
      <c r="C793" s="104" t="s">
        <v>653</v>
      </c>
      <c r="D793" s="104" t="s">
        <v>2537</v>
      </c>
      <c r="E793" s="105">
        <v>2000000</v>
      </c>
      <c r="F793" s="106"/>
      <c r="G793" s="104" t="s">
        <v>12584</v>
      </c>
    </row>
    <row r="794" spans="1:7" ht="71.400000000000006" x14ac:dyDescent="0.3">
      <c r="A794" s="104" t="s">
        <v>12585</v>
      </c>
      <c r="B794" s="104" t="s">
        <v>9333</v>
      </c>
      <c r="C794" s="104" t="s">
        <v>1373</v>
      </c>
      <c r="D794" s="104" t="s">
        <v>1374</v>
      </c>
      <c r="E794" s="105">
        <v>7150000</v>
      </c>
      <c r="F794" s="106"/>
      <c r="G794" s="104" t="s">
        <v>12586</v>
      </c>
    </row>
    <row r="795" spans="1:7" ht="71.400000000000006" x14ac:dyDescent="0.3">
      <c r="A795" s="104" t="s">
        <v>12587</v>
      </c>
      <c r="B795" s="104" t="s">
        <v>1427</v>
      </c>
      <c r="C795" s="104" t="s">
        <v>1373</v>
      </c>
      <c r="D795" s="104" t="s">
        <v>1374</v>
      </c>
      <c r="E795" s="105">
        <v>1000000</v>
      </c>
      <c r="F795" s="106"/>
      <c r="G795" s="104" t="s">
        <v>12588</v>
      </c>
    </row>
    <row r="796" spans="1:7" ht="51" x14ac:dyDescent="0.3">
      <c r="A796" s="104" t="s">
        <v>12589</v>
      </c>
      <c r="B796" s="104" t="s">
        <v>12590</v>
      </c>
      <c r="C796" s="104" t="s">
        <v>636</v>
      </c>
      <c r="D796" s="104" t="s">
        <v>12591</v>
      </c>
      <c r="E796" s="105">
        <v>10000000</v>
      </c>
      <c r="F796" s="106"/>
      <c r="G796" s="104" t="s">
        <v>12592</v>
      </c>
    </row>
    <row r="797" spans="1:7" ht="51" x14ac:dyDescent="0.3">
      <c r="A797" s="104" t="s">
        <v>12593</v>
      </c>
      <c r="B797" s="104" t="s">
        <v>12594</v>
      </c>
      <c r="C797" s="104" t="s">
        <v>991</v>
      </c>
      <c r="D797" s="104" t="s">
        <v>12594</v>
      </c>
      <c r="E797" s="105">
        <v>4500000</v>
      </c>
      <c r="F797" s="106"/>
      <c r="G797" s="104" t="s">
        <v>12595</v>
      </c>
    </row>
    <row r="798" spans="1:7" ht="91.8" x14ac:dyDescent="0.3">
      <c r="A798" s="104" t="s">
        <v>12596</v>
      </c>
      <c r="B798" s="104" t="s">
        <v>12597</v>
      </c>
      <c r="C798" s="104" t="s">
        <v>1373</v>
      </c>
      <c r="D798" s="104" t="s">
        <v>1374</v>
      </c>
      <c r="E798" s="105">
        <v>1500000</v>
      </c>
      <c r="F798" s="106"/>
      <c r="G798" s="104" t="s">
        <v>12598</v>
      </c>
    </row>
    <row r="799" spans="1:7" ht="51" x14ac:dyDescent="0.3">
      <c r="A799" s="104" t="s">
        <v>12599</v>
      </c>
      <c r="B799" s="104" t="s">
        <v>12600</v>
      </c>
      <c r="C799" s="104" t="s">
        <v>16</v>
      </c>
      <c r="D799" s="104" t="s">
        <v>3509</v>
      </c>
      <c r="E799" s="105">
        <v>750000</v>
      </c>
      <c r="F799" s="106"/>
      <c r="G799" s="104" t="s">
        <v>12601</v>
      </c>
    </row>
    <row r="800" spans="1:7" ht="71.400000000000006" x14ac:dyDescent="0.3">
      <c r="A800" s="104" t="s">
        <v>12602</v>
      </c>
      <c r="B800" s="104" t="s">
        <v>12603</v>
      </c>
      <c r="C800" s="104" t="s">
        <v>886</v>
      </c>
      <c r="D800" s="104" t="s">
        <v>5363</v>
      </c>
      <c r="E800" s="105">
        <v>4000000</v>
      </c>
      <c r="F800" s="106"/>
      <c r="G800" s="104" t="s">
        <v>12604</v>
      </c>
    </row>
    <row r="801" spans="1:7" ht="81.599999999999994" x14ac:dyDescent="0.3">
      <c r="A801" s="104" t="s">
        <v>12605</v>
      </c>
      <c r="B801" s="104" t="s">
        <v>12606</v>
      </c>
      <c r="C801" s="104" t="s">
        <v>672</v>
      </c>
      <c r="D801" s="104" t="s">
        <v>683</v>
      </c>
      <c r="E801" s="105">
        <v>6566947</v>
      </c>
      <c r="F801" s="106"/>
      <c r="G801" s="104" t="s">
        <v>12607</v>
      </c>
    </row>
    <row r="802" spans="1:7" ht="102" x14ac:dyDescent="0.3">
      <c r="A802" s="104" t="s">
        <v>12608</v>
      </c>
      <c r="B802" s="104" t="s">
        <v>11330</v>
      </c>
      <c r="C802" s="104" t="s">
        <v>672</v>
      </c>
      <c r="D802" s="104" t="s">
        <v>7438</v>
      </c>
      <c r="E802" s="105">
        <v>1500000</v>
      </c>
      <c r="F802" s="106"/>
      <c r="G802" s="104" t="s">
        <v>12609</v>
      </c>
    </row>
    <row r="803" spans="1:7" ht="91.8" x14ac:dyDescent="0.3">
      <c r="A803" s="104" t="s">
        <v>12610</v>
      </c>
      <c r="B803" s="104" t="s">
        <v>9423</v>
      </c>
      <c r="C803" s="104" t="s">
        <v>16</v>
      </c>
      <c r="D803" s="104" t="s">
        <v>9423</v>
      </c>
      <c r="E803" s="105">
        <v>843840</v>
      </c>
      <c r="F803" s="106"/>
      <c r="G803" s="104" t="s">
        <v>12611</v>
      </c>
    </row>
    <row r="804" spans="1:7" ht="102" x14ac:dyDescent="0.3">
      <c r="A804" s="104" t="s">
        <v>12612</v>
      </c>
      <c r="B804" s="104" t="s">
        <v>8956</v>
      </c>
      <c r="C804" s="104" t="s">
        <v>1930</v>
      </c>
      <c r="D804" s="104" t="s">
        <v>3293</v>
      </c>
      <c r="E804" s="105">
        <v>1250000</v>
      </c>
      <c r="F804" s="106"/>
      <c r="G804" s="104" t="s">
        <v>12613</v>
      </c>
    </row>
    <row r="805" spans="1:7" ht="51" x14ac:dyDescent="0.3">
      <c r="A805" s="104" t="s">
        <v>12614</v>
      </c>
      <c r="B805" s="104" t="s">
        <v>9928</v>
      </c>
      <c r="C805" s="104" t="s">
        <v>1373</v>
      </c>
      <c r="D805" s="104" t="s">
        <v>1374</v>
      </c>
      <c r="E805" s="105">
        <v>7000000</v>
      </c>
      <c r="F805" s="106"/>
      <c r="G805" s="104" t="s">
        <v>12615</v>
      </c>
    </row>
    <row r="806" spans="1:7" ht="81.599999999999994" x14ac:dyDescent="0.3">
      <c r="A806" s="104" t="s">
        <v>12616</v>
      </c>
      <c r="B806" s="104" t="s">
        <v>5534</v>
      </c>
      <c r="C806" s="104" t="s">
        <v>636</v>
      </c>
      <c r="D806" s="104" t="s">
        <v>12617</v>
      </c>
      <c r="E806" s="105">
        <v>3000000</v>
      </c>
      <c r="F806" s="106"/>
      <c r="G806" s="104" t="s">
        <v>12618</v>
      </c>
    </row>
    <row r="807" spans="1:7" ht="71.400000000000006" x14ac:dyDescent="0.3">
      <c r="A807" s="104" t="s">
        <v>12619</v>
      </c>
      <c r="B807" s="104" t="s">
        <v>1314</v>
      </c>
      <c r="C807" s="104" t="s">
        <v>1248</v>
      </c>
      <c r="D807" s="104" t="s">
        <v>1314</v>
      </c>
      <c r="E807" s="105">
        <v>4300000</v>
      </c>
      <c r="F807" s="106"/>
      <c r="G807" s="104" t="s">
        <v>12620</v>
      </c>
    </row>
    <row r="808" spans="1:7" ht="40.799999999999997" x14ac:dyDescent="0.3">
      <c r="A808" s="104" t="s">
        <v>12621</v>
      </c>
      <c r="B808" s="104" t="s">
        <v>3066</v>
      </c>
      <c r="C808" s="104" t="s">
        <v>12622</v>
      </c>
      <c r="D808" s="104" t="s">
        <v>495</v>
      </c>
      <c r="E808" s="105">
        <v>7798000</v>
      </c>
      <c r="F808" s="106"/>
      <c r="G808" s="104" t="s">
        <v>12623</v>
      </c>
    </row>
    <row r="809" spans="1:7" ht="61.2" x14ac:dyDescent="0.3">
      <c r="A809" s="104" t="s">
        <v>12624</v>
      </c>
      <c r="B809" s="104" t="s">
        <v>817</v>
      </c>
      <c r="C809" s="104" t="s">
        <v>748</v>
      </c>
      <c r="D809" s="104" t="s">
        <v>779</v>
      </c>
      <c r="E809" s="105">
        <v>3780000</v>
      </c>
      <c r="F809" s="106"/>
      <c r="G809" s="104" t="s">
        <v>12625</v>
      </c>
    </row>
    <row r="810" spans="1:7" ht="51" x14ac:dyDescent="0.3">
      <c r="A810" s="104" t="s">
        <v>12626</v>
      </c>
      <c r="B810" s="104" t="s">
        <v>1147</v>
      </c>
      <c r="C810" s="104" t="s">
        <v>1086</v>
      </c>
      <c r="D810" s="104" t="s">
        <v>1087</v>
      </c>
      <c r="E810" s="105">
        <v>2217000</v>
      </c>
      <c r="F810" s="106"/>
      <c r="G810" s="104" t="s">
        <v>12627</v>
      </c>
    </row>
    <row r="811" spans="1:7" ht="40.799999999999997" x14ac:dyDescent="0.3">
      <c r="A811" s="104" t="s">
        <v>12628</v>
      </c>
      <c r="B811" s="104" t="s">
        <v>12629</v>
      </c>
      <c r="C811" s="104" t="s">
        <v>1086</v>
      </c>
      <c r="D811" s="104" t="s">
        <v>1087</v>
      </c>
      <c r="E811" s="105">
        <v>500000</v>
      </c>
      <c r="F811" s="106"/>
      <c r="G811" s="104" t="s">
        <v>12630</v>
      </c>
    </row>
    <row r="812" spans="1:7" ht="91.8" x14ac:dyDescent="0.3">
      <c r="A812" s="104" t="s">
        <v>12631</v>
      </c>
      <c r="B812" s="104" t="s">
        <v>12632</v>
      </c>
      <c r="C812" s="104" t="s">
        <v>16</v>
      </c>
      <c r="D812" s="104" t="s">
        <v>2040</v>
      </c>
      <c r="E812" s="105">
        <v>2000000</v>
      </c>
      <c r="F812" s="106"/>
      <c r="G812" s="104" t="s">
        <v>12633</v>
      </c>
    </row>
    <row r="813" spans="1:7" ht="40.799999999999997" x14ac:dyDescent="0.3">
      <c r="A813" s="104" t="s">
        <v>12634</v>
      </c>
      <c r="B813" s="104" t="s">
        <v>12635</v>
      </c>
      <c r="C813" s="104" t="s">
        <v>16</v>
      </c>
      <c r="D813" s="104" t="s">
        <v>2040</v>
      </c>
      <c r="E813" s="105">
        <v>1000000</v>
      </c>
      <c r="F813" s="106"/>
      <c r="G813" s="104" t="s">
        <v>12636</v>
      </c>
    </row>
    <row r="814" spans="1:7" ht="102" x14ac:dyDescent="0.3">
      <c r="A814" s="104" t="s">
        <v>12637</v>
      </c>
      <c r="B814" s="104" t="s">
        <v>2779</v>
      </c>
      <c r="C814" s="104" t="s">
        <v>1157</v>
      </c>
      <c r="D814" s="104" t="s">
        <v>1158</v>
      </c>
      <c r="E814" s="105">
        <v>2000000</v>
      </c>
      <c r="F814" s="106"/>
      <c r="G814" s="104" t="s">
        <v>12638</v>
      </c>
    </row>
    <row r="815" spans="1:7" ht="51" x14ac:dyDescent="0.3">
      <c r="A815" s="104" t="s">
        <v>12639</v>
      </c>
      <c r="B815" s="104" t="s">
        <v>7787</v>
      </c>
      <c r="C815" s="104" t="s">
        <v>927</v>
      </c>
      <c r="D815" s="104" t="s">
        <v>5776</v>
      </c>
      <c r="E815" s="105">
        <v>2500000</v>
      </c>
      <c r="F815" s="106"/>
      <c r="G815" s="104" t="s">
        <v>12640</v>
      </c>
    </row>
    <row r="816" spans="1:7" ht="91.8" x14ac:dyDescent="0.3">
      <c r="A816" s="104" t="s">
        <v>12641</v>
      </c>
      <c r="B816" s="104" t="s">
        <v>12642</v>
      </c>
      <c r="C816" s="104" t="s">
        <v>991</v>
      </c>
      <c r="D816" s="104" t="s">
        <v>12643</v>
      </c>
      <c r="E816" s="105">
        <v>11889412</v>
      </c>
      <c r="F816" s="106"/>
      <c r="G816" s="104" t="s">
        <v>12644</v>
      </c>
    </row>
    <row r="817" spans="1:7" ht="51" x14ac:dyDescent="0.3">
      <c r="A817" s="104" t="s">
        <v>12645</v>
      </c>
      <c r="B817" s="104" t="s">
        <v>6529</v>
      </c>
      <c r="C817" s="104" t="s">
        <v>1373</v>
      </c>
      <c r="D817" s="104" t="s">
        <v>1374</v>
      </c>
      <c r="E817" s="105">
        <v>2500000</v>
      </c>
      <c r="F817" s="106"/>
      <c r="G817" s="104" t="s">
        <v>12646</v>
      </c>
    </row>
    <row r="818" spans="1:7" ht="61.2" x14ac:dyDescent="0.3">
      <c r="A818" s="104" t="s">
        <v>12647</v>
      </c>
      <c r="B818" s="104" t="s">
        <v>9814</v>
      </c>
      <c r="C818" s="104" t="s">
        <v>1373</v>
      </c>
      <c r="D818" s="104" t="s">
        <v>1374</v>
      </c>
      <c r="E818" s="105">
        <v>785000</v>
      </c>
      <c r="F818" s="105"/>
      <c r="G818" s="104" t="s">
        <v>12648</v>
      </c>
    </row>
    <row r="819" spans="1:7" ht="61.2" x14ac:dyDescent="0.3">
      <c r="A819" s="104" t="s">
        <v>12649</v>
      </c>
      <c r="B819" s="104" t="s">
        <v>10029</v>
      </c>
      <c r="C819" s="104" t="s">
        <v>697</v>
      </c>
      <c r="D819" s="104" t="s">
        <v>703</v>
      </c>
      <c r="E819" s="105">
        <v>2500000</v>
      </c>
      <c r="F819" s="106"/>
      <c r="G819" s="104" t="s">
        <v>12650</v>
      </c>
    </row>
    <row r="820" spans="1:7" ht="112.2" x14ac:dyDescent="0.3">
      <c r="A820" s="104" t="s">
        <v>12651</v>
      </c>
      <c r="B820" s="104" t="s">
        <v>12652</v>
      </c>
      <c r="C820" s="104" t="s">
        <v>1373</v>
      </c>
      <c r="D820" s="104" t="s">
        <v>1374</v>
      </c>
      <c r="E820" s="105">
        <v>2000000</v>
      </c>
      <c r="F820" s="106"/>
      <c r="G820" s="104" t="s">
        <v>12653</v>
      </c>
    </row>
    <row r="821" spans="1:7" ht="40.799999999999997" x14ac:dyDescent="0.3">
      <c r="A821" s="104" t="s">
        <v>12654</v>
      </c>
      <c r="B821" s="104" t="s">
        <v>12655</v>
      </c>
      <c r="C821" s="104" t="s">
        <v>1829</v>
      </c>
      <c r="D821" s="104" t="s">
        <v>1847</v>
      </c>
      <c r="E821" s="105">
        <v>5000000</v>
      </c>
      <c r="F821" s="106"/>
      <c r="G821" s="104" t="s">
        <v>12656</v>
      </c>
    </row>
    <row r="822" spans="1:7" ht="91.8" x14ac:dyDescent="0.3">
      <c r="A822" s="104" t="s">
        <v>12657</v>
      </c>
      <c r="B822" s="104" t="s">
        <v>4546</v>
      </c>
      <c r="C822" s="104" t="s">
        <v>1373</v>
      </c>
      <c r="D822" s="104" t="s">
        <v>1374</v>
      </c>
      <c r="E822" s="105">
        <v>5000000</v>
      </c>
      <c r="F822" s="106"/>
      <c r="G822" s="104" t="s">
        <v>12658</v>
      </c>
    </row>
    <row r="823" spans="1:7" ht="81.599999999999994" x14ac:dyDescent="0.3">
      <c r="A823" s="104" t="s">
        <v>12659</v>
      </c>
      <c r="B823" s="104" t="s">
        <v>12660</v>
      </c>
      <c r="C823" s="104" t="s">
        <v>488</v>
      </c>
      <c r="D823" s="104" t="s">
        <v>501</v>
      </c>
      <c r="E823" s="105">
        <v>1200000</v>
      </c>
      <c r="F823" s="106"/>
      <c r="G823" s="104" t="s">
        <v>12661</v>
      </c>
    </row>
    <row r="824" spans="1:7" ht="71.400000000000006" x14ac:dyDescent="0.3">
      <c r="A824" s="104" t="s">
        <v>12662</v>
      </c>
      <c r="B824" s="104" t="s">
        <v>9447</v>
      </c>
      <c r="C824" s="104" t="s">
        <v>1373</v>
      </c>
      <c r="D824" s="104" t="s">
        <v>1374</v>
      </c>
      <c r="E824" s="105">
        <v>500000</v>
      </c>
      <c r="F824" s="106"/>
      <c r="G824" s="104" t="s">
        <v>12663</v>
      </c>
    </row>
    <row r="825" spans="1:7" ht="112.2" x14ac:dyDescent="0.3">
      <c r="A825" s="104" t="s">
        <v>12664</v>
      </c>
      <c r="B825" s="104" t="s">
        <v>12665</v>
      </c>
      <c r="C825" s="104" t="s">
        <v>1829</v>
      </c>
      <c r="D825" s="104" t="s">
        <v>5151</v>
      </c>
      <c r="E825" s="105">
        <v>3000000</v>
      </c>
      <c r="F825" s="106"/>
      <c r="G825" s="104" t="s">
        <v>12666</v>
      </c>
    </row>
    <row r="826" spans="1:7" ht="51" x14ac:dyDescent="0.3">
      <c r="A826" s="104" t="s">
        <v>12667</v>
      </c>
      <c r="B826" s="104" t="s">
        <v>12668</v>
      </c>
      <c r="C826" s="104" t="s">
        <v>748</v>
      </c>
      <c r="D826" s="104" t="s">
        <v>11718</v>
      </c>
      <c r="E826" s="105">
        <v>18500000</v>
      </c>
      <c r="F826" s="106"/>
      <c r="G826" s="104" t="s">
        <v>12669</v>
      </c>
    </row>
    <row r="827" spans="1:7" ht="40.799999999999997" x14ac:dyDescent="0.3">
      <c r="A827" s="104" t="s">
        <v>12670</v>
      </c>
      <c r="B827" s="104" t="s">
        <v>7571</v>
      </c>
      <c r="C827" s="104" t="s">
        <v>748</v>
      </c>
      <c r="D827" s="104" t="s">
        <v>2481</v>
      </c>
      <c r="E827" s="105">
        <v>20000000</v>
      </c>
      <c r="F827" s="106"/>
      <c r="G827" s="104" t="s">
        <v>12671</v>
      </c>
    </row>
    <row r="828" spans="1:7" ht="40.799999999999997" x14ac:dyDescent="0.3">
      <c r="A828" s="104" t="s">
        <v>12672</v>
      </c>
      <c r="B828" s="104" t="s">
        <v>12673</v>
      </c>
      <c r="C828" s="104" t="s">
        <v>365</v>
      </c>
      <c r="D828" s="104" t="s">
        <v>12674</v>
      </c>
      <c r="E828" s="105">
        <v>6301393</v>
      </c>
      <c r="F828" s="106"/>
      <c r="G828" s="104" t="s">
        <v>12675</v>
      </c>
    </row>
    <row r="829" spans="1:7" ht="51" x14ac:dyDescent="0.3">
      <c r="A829" s="104" t="s">
        <v>12676</v>
      </c>
      <c r="B829" s="104" t="s">
        <v>12677</v>
      </c>
      <c r="C829" s="104" t="s">
        <v>927</v>
      </c>
      <c r="D829" s="104" t="s">
        <v>10393</v>
      </c>
      <c r="E829" s="105">
        <v>3500000</v>
      </c>
      <c r="F829" s="106"/>
      <c r="G829" s="104" t="s">
        <v>12678</v>
      </c>
    </row>
    <row r="830" spans="1:7" ht="30.6" x14ac:dyDescent="0.3">
      <c r="A830" s="104" t="s">
        <v>12679</v>
      </c>
      <c r="B830" s="104" t="s">
        <v>12677</v>
      </c>
      <c r="C830" s="104" t="s">
        <v>927</v>
      </c>
      <c r="D830" s="104" t="s">
        <v>933</v>
      </c>
      <c r="E830" s="105">
        <v>1500000</v>
      </c>
      <c r="F830" s="106"/>
      <c r="G830" s="104" t="s">
        <v>12680</v>
      </c>
    </row>
    <row r="831" spans="1:7" ht="81.599999999999994" x14ac:dyDescent="0.3">
      <c r="A831" s="104" t="s">
        <v>12681</v>
      </c>
      <c r="B831" s="104" t="s">
        <v>12682</v>
      </c>
      <c r="C831" s="104" t="s">
        <v>1086</v>
      </c>
      <c r="D831" s="104" t="s">
        <v>12683</v>
      </c>
      <c r="E831" s="105">
        <v>3081910</v>
      </c>
      <c r="F831" s="106"/>
      <c r="G831" s="104" t="s">
        <v>12684</v>
      </c>
    </row>
    <row r="832" spans="1:7" ht="102" x14ac:dyDescent="0.3">
      <c r="A832" s="104" t="s">
        <v>12685</v>
      </c>
      <c r="B832" s="104" t="s">
        <v>12686</v>
      </c>
      <c r="C832" s="104" t="s">
        <v>1086</v>
      </c>
      <c r="D832" s="104" t="s">
        <v>1136</v>
      </c>
      <c r="E832" s="105">
        <v>2000000</v>
      </c>
      <c r="F832" s="106"/>
      <c r="G832" s="104" t="s">
        <v>12687</v>
      </c>
    </row>
    <row r="833" spans="1:7" ht="61.2" x14ac:dyDescent="0.3">
      <c r="A833" s="104" t="s">
        <v>12688</v>
      </c>
      <c r="B833" s="104" t="s">
        <v>5375</v>
      </c>
      <c r="C833" s="104" t="s">
        <v>365</v>
      </c>
      <c r="D833" s="104" t="s">
        <v>5376</v>
      </c>
      <c r="E833" s="105">
        <v>3000000</v>
      </c>
      <c r="F833" s="106"/>
      <c r="G833" s="104" t="s">
        <v>12689</v>
      </c>
    </row>
    <row r="834" spans="1:7" ht="30.6" x14ac:dyDescent="0.3">
      <c r="A834" s="104" t="s">
        <v>12690</v>
      </c>
      <c r="B834" s="104" t="s">
        <v>12691</v>
      </c>
      <c r="C834" s="104" t="s">
        <v>1930</v>
      </c>
      <c r="D834" s="104" t="s">
        <v>8945</v>
      </c>
      <c r="E834" s="105">
        <v>2000000</v>
      </c>
      <c r="F834" s="106"/>
      <c r="G834" s="104" t="s">
        <v>12692</v>
      </c>
    </row>
    <row r="835" spans="1:7" ht="71.400000000000006" x14ac:dyDescent="0.3">
      <c r="A835" s="104" t="s">
        <v>12693</v>
      </c>
      <c r="B835" s="104" t="s">
        <v>3292</v>
      </c>
      <c r="C835" s="104" t="s">
        <v>1930</v>
      </c>
      <c r="D835" s="104" t="s">
        <v>3293</v>
      </c>
      <c r="E835" s="105">
        <v>6000000</v>
      </c>
      <c r="F835" s="106"/>
      <c r="G835" s="104" t="s">
        <v>12694</v>
      </c>
    </row>
    <row r="836" spans="1:7" ht="81.599999999999994" x14ac:dyDescent="0.3">
      <c r="A836" s="104" t="s">
        <v>12695</v>
      </c>
      <c r="B836" s="104" t="s">
        <v>12696</v>
      </c>
      <c r="C836" s="104" t="s">
        <v>1373</v>
      </c>
      <c r="D836" s="104" t="s">
        <v>1374</v>
      </c>
      <c r="E836" s="105">
        <v>3000000</v>
      </c>
      <c r="F836" s="106"/>
      <c r="G836" s="104" t="s">
        <v>12697</v>
      </c>
    </row>
    <row r="837" spans="1:7" ht="81.599999999999994" x14ac:dyDescent="0.3">
      <c r="A837" s="104" t="s">
        <v>12698</v>
      </c>
      <c r="B837" s="104" t="s">
        <v>12699</v>
      </c>
      <c r="C837" s="104" t="s">
        <v>1930</v>
      </c>
      <c r="D837" s="104" t="s">
        <v>3309</v>
      </c>
      <c r="E837" s="105">
        <v>1250000</v>
      </c>
      <c r="F837" s="106"/>
      <c r="G837" s="104" t="s">
        <v>12700</v>
      </c>
    </row>
    <row r="838" spans="1:7" ht="81.599999999999994" x14ac:dyDescent="0.3">
      <c r="A838" s="104" t="s">
        <v>12701</v>
      </c>
      <c r="B838" s="104" t="s">
        <v>12702</v>
      </c>
      <c r="C838" s="104" t="s">
        <v>697</v>
      </c>
      <c r="D838" s="104" t="s">
        <v>698</v>
      </c>
      <c r="E838" s="105">
        <v>3600000</v>
      </c>
      <c r="F838" s="106"/>
      <c r="G838" s="104" t="s">
        <v>12703</v>
      </c>
    </row>
    <row r="839" spans="1:7" ht="102" x14ac:dyDescent="0.3">
      <c r="A839" s="104" t="s">
        <v>12704</v>
      </c>
      <c r="B839" s="104" t="s">
        <v>12705</v>
      </c>
      <c r="C839" s="104" t="s">
        <v>991</v>
      </c>
      <c r="D839" s="104" t="s">
        <v>992</v>
      </c>
      <c r="E839" s="105">
        <v>3000000</v>
      </c>
      <c r="F839" s="106"/>
      <c r="G839" s="104" t="s">
        <v>12706</v>
      </c>
    </row>
    <row r="840" spans="1:7" ht="91.8" x14ac:dyDescent="0.3">
      <c r="A840" s="104" t="s">
        <v>12707</v>
      </c>
      <c r="B840" s="104" t="s">
        <v>12708</v>
      </c>
      <c r="C840" s="104" t="s">
        <v>16</v>
      </c>
      <c r="D840" s="104" t="s">
        <v>9599</v>
      </c>
      <c r="E840" s="105">
        <v>1074010</v>
      </c>
      <c r="F840" s="106"/>
      <c r="G840" s="104" t="s">
        <v>12709</v>
      </c>
    </row>
    <row r="841" spans="1:7" ht="20.399999999999999" x14ac:dyDescent="0.3">
      <c r="A841" s="104" t="s">
        <v>12710</v>
      </c>
      <c r="B841" s="104" t="s">
        <v>3317</v>
      </c>
      <c r="C841" s="104" t="s">
        <v>1930</v>
      </c>
      <c r="D841" s="104" t="s">
        <v>1931</v>
      </c>
      <c r="E841" s="105">
        <v>3000000</v>
      </c>
      <c r="F841" s="106"/>
      <c r="G841" s="104" t="s">
        <v>12711</v>
      </c>
    </row>
    <row r="842" spans="1:7" ht="0" hidden="1" customHeight="1" x14ac:dyDescent="0.3"/>
    <row r="843" spans="1:7" ht="224.7" customHeight="1" x14ac:dyDescent="0.3">
      <c r="F843" s="84">
        <f>SUM(F6:F841)</f>
        <v>67745033</v>
      </c>
    </row>
  </sheetData>
  <mergeCells count="4">
    <mergeCell ref="A1:G1"/>
    <mergeCell ref="A2:G2"/>
    <mergeCell ref="A3:G3"/>
    <mergeCell ref="A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2017</vt:lpstr>
      <vt:lpstr>2018</vt:lpstr>
      <vt:lpstr>2019</vt:lpstr>
      <vt:lpstr>2020</vt:lpstr>
      <vt:lpstr>2022</vt:lpstr>
      <vt:lpstr>2023</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Linnea</dc:creator>
  <cp:lastModifiedBy>Miller, Linnea</cp:lastModifiedBy>
  <dcterms:created xsi:type="dcterms:W3CDTF">2015-06-05T18:17:20Z</dcterms:created>
  <dcterms:modified xsi:type="dcterms:W3CDTF">2026-06-08T14:49:44Z</dcterms:modified>
</cp:coreProperties>
</file>