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d096ae6de7328/5. klasse V/Master/Vedlegg/"/>
    </mc:Choice>
  </mc:AlternateContent>
  <xr:revisionPtr revIDLastSave="870" documentId="8_{F9C4D8A9-F9C8-45C5-AA30-00F780BB498A}" xr6:coauthVersionLast="47" xr6:coauthVersionMax="47" xr10:uidLastSave="{1032FB5D-14D6-4A6C-918E-819754A8DFF2}"/>
  <bookViews>
    <workbookView xWindow="-100" yWindow="3030" windowWidth="17310" windowHeight="4910" firstSheet="1" activeTab="3" xr2:uid="{3732A9E9-5E45-4B21-B9B4-8C537DC386CD}"/>
  </bookViews>
  <sheets>
    <sheet name="WT_Glucose_271022" sheetId="1" r:id="rId1"/>
    <sheet name="WT_Methanol_171122" sheetId="2" r:id="rId2"/>
    <sheet name="Mutant_Glucose_101122" sheetId="3" r:id="rId3"/>
    <sheet name="Mutant_Methanol_17112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2" i="1" l="1"/>
  <c r="AG53" i="1"/>
  <c r="AG54" i="1"/>
  <c r="AG55" i="1"/>
  <c r="AG52" i="1"/>
  <c r="AB44" i="1"/>
  <c r="AF55" i="1"/>
  <c r="AF53" i="1"/>
  <c r="AF54" i="1"/>
  <c r="AF52" i="1"/>
  <c r="AC53" i="1"/>
  <c r="AC54" i="1"/>
  <c r="AC55" i="1"/>
  <c r="AA52" i="1"/>
  <c r="AE53" i="1"/>
  <c r="AE54" i="1"/>
  <c r="AE55" i="1"/>
  <c r="AD53" i="1"/>
  <c r="AD54" i="1"/>
  <c r="AD55" i="1"/>
  <c r="AD52" i="1"/>
  <c r="AB53" i="1"/>
  <c r="AB54" i="1"/>
  <c r="AB55" i="1"/>
  <c r="AA53" i="1"/>
  <c r="AA54" i="1"/>
  <c r="AA55" i="1"/>
  <c r="Z55" i="1"/>
  <c r="Z54" i="1"/>
  <c r="Z53" i="1"/>
  <c r="Z52" i="1"/>
  <c r="AQ45" i="1"/>
  <c r="AJ45" i="1"/>
  <c r="AP45" i="1"/>
  <c r="AP46" i="1"/>
  <c r="AP47" i="1"/>
  <c r="AP48" i="1"/>
  <c r="AO45" i="1"/>
  <c r="AO46" i="1"/>
  <c r="AO47" i="1"/>
  <c r="AO48" i="1"/>
  <c r="AN45" i="1"/>
  <c r="AN46" i="1"/>
  <c r="AN47" i="1"/>
  <c r="AN48" i="1"/>
  <c r="AI45" i="1"/>
  <c r="AI46" i="1"/>
  <c r="AI47" i="1"/>
  <c r="AI48" i="1"/>
  <c r="AH45" i="1"/>
  <c r="AH46" i="1"/>
  <c r="AH47" i="1"/>
  <c r="AH48" i="1"/>
  <c r="AG45" i="1"/>
  <c r="AG46" i="1"/>
  <c r="AG47" i="1"/>
  <c r="AG48" i="1"/>
  <c r="AF45" i="1"/>
  <c r="AF46" i="1"/>
  <c r="AF47" i="1"/>
  <c r="AF48" i="1"/>
  <c r="AN44" i="1"/>
  <c r="AM45" i="1"/>
  <c r="AM46" i="1"/>
  <c r="AM47" i="1"/>
  <c r="AM48" i="1"/>
  <c r="AM44" i="1"/>
  <c r="AL48" i="1"/>
  <c r="AL47" i="1"/>
  <c r="AL46" i="1"/>
  <c r="AL45" i="1"/>
  <c r="AL44" i="1"/>
  <c r="AE44" i="1"/>
  <c r="AE48" i="1"/>
  <c r="AE47" i="1"/>
  <c r="AE46" i="1"/>
  <c r="AE45" i="1"/>
  <c r="AF44" i="1"/>
  <c r="AG44" i="1" s="1"/>
  <c r="AH44" i="1" s="1"/>
  <c r="AD44" i="1"/>
  <c r="AD45" i="1"/>
  <c r="AD48" i="1"/>
  <c r="AD47" i="1"/>
  <c r="AD46" i="1"/>
  <c r="AC44" i="1"/>
  <c r="AC46" i="1"/>
  <c r="AC47" i="1"/>
  <c r="AC48" i="1"/>
  <c r="AC25" i="1"/>
  <c r="AO44" i="1"/>
  <c r="AP25" i="1"/>
  <c r="AO25" i="1"/>
  <c r="AN25" i="1"/>
  <c r="AM25" i="1"/>
  <c r="AL25" i="1"/>
  <c r="AI25" i="1"/>
  <c r="AH25" i="1"/>
  <c r="AG25" i="1"/>
  <c r="AF25" i="1"/>
  <c r="AD25" i="1"/>
  <c r="AE25" i="1"/>
  <c r="AB45" i="1"/>
  <c r="AC45" i="1" s="1"/>
  <c r="AB46" i="1"/>
  <c r="AB47" i="1"/>
  <c r="AB48" i="1"/>
  <c r="AI44" i="1" l="1"/>
  <c r="AP44" i="1"/>
  <c r="AE52" i="1" l="1"/>
  <c r="AB52" i="1"/>
  <c r="AK45" i="1"/>
  <c r="AR45" i="1"/>
  <c r="AB29" i="4" l="1"/>
  <c r="AC29" i="4" s="1"/>
  <c r="AP29" i="4" s="1"/>
  <c r="AB25" i="4"/>
  <c r="AB27" i="4"/>
  <c r="AB28" i="4"/>
  <c r="AC28" i="4" s="1"/>
  <c r="AP28" i="4" s="1"/>
  <c r="AB30" i="4"/>
  <c r="AB31" i="4"/>
  <c r="AB32" i="4"/>
  <c r="AC32" i="4" s="1"/>
  <c r="AP32" i="4" s="1"/>
  <c r="AB33" i="4"/>
  <c r="AC26" i="3"/>
  <c r="AC27" i="3"/>
  <c r="AC28" i="3"/>
  <c r="AC29" i="3"/>
  <c r="AC30" i="3"/>
  <c r="AC31" i="3"/>
  <c r="AC32" i="3"/>
  <c r="AD32" i="3" s="1"/>
  <c r="AC33" i="3"/>
  <c r="AC34" i="3"/>
  <c r="AC25" i="3"/>
  <c r="AB26" i="2"/>
  <c r="AB27" i="2"/>
  <c r="AB28" i="2"/>
  <c r="AB29" i="2"/>
  <c r="AC29" i="2" s="1"/>
  <c r="AW29" i="2" s="1"/>
  <c r="AB30" i="2"/>
  <c r="AB31" i="2"/>
  <c r="AB32" i="2"/>
  <c r="AB33" i="2"/>
  <c r="AB34" i="2"/>
  <c r="AC34" i="2" s="1"/>
  <c r="AW34" i="2" s="1"/>
  <c r="AB25" i="2"/>
  <c r="AC25" i="2"/>
  <c r="AW25" i="2" s="1"/>
  <c r="AV25" i="4"/>
  <c r="AU26" i="4"/>
  <c r="AU27" i="4"/>
  <c r="AV27" i="4" s="1"/>
  <c r="AU28" i="4"/>
  <c r="AU29" i="4"/>
  <c r="AU30" i="4"/>
  <c r="AU31" i="4"/>
  <c r="AU32" i="4"/>
  <c r="AU33" i="4"/>
  <c r="AU34" i="4"/>
  <c r="AU25" i="4"/>
  <c r="AT26" i="4"/>
  <c r="AT27" i="4"/>
  <c r="AT28" i="4"/>
  <c r="AT29" i="4"/>
  <c r="AT30" i="4"/>
  <c r="AT31" i="4"/>
  <c r="AT32" i="4"/>
  <c r="AT33" i="4"/>
  <c r="AT34" i="4"/>
  <c r="AT25" i="4"/>
  <c r="AS25" i="4"/>
  <c r="AE13" i="4"/>
  <c r="AD13" i="4"/>
  <c r="AC13" i="4"/>
  <c r="AS34" i="4"/>
  <c r="AS33" i="4"/>
  <c r="AS32" i="4"/>
  <c r="AS31" i="4"/>
  <c r="AS30" i="4"/>
  <c r="AV30" i="4" s="1"/>
  <c r="AS29" i="4"/>
  <c r="AS28" i="4"/>
  <c r="AV28" i="4" s="1"/>
  <c r="AS27" i="4"/>
  <c r="AS26" i="4"/>
  <c r="AV34" i="4"/>
  <c r="AV26" i="4"/>
  <c r="AM25" i="4"/>
  <c r="AO25" i="4"/>
  <c r="AN25" i="4"/>
  <c r="AM26" i="4"/>
  <c r="AM27" i="4"/>
  <c r="AM28" i="4"/>
  <c r="AM29" i="4"/>
  <c r="AM30" i="4"/>
  <c r="AM31" i="4"/>
  <c r="AM32" i="4"/>
  <c r="AM33" i="4"/>
  <c r="AM34" i="4"/>
  <c r="AL25" i="4"/>
  <c r="AE11" i="2"/>
  <c r="AW31" i="2"/>
  <c r="AW32" i="2"/>
  <c r="AW33" i="2"/>
  <c r="AV26" i="2"/>
  <c r="AV27" i="2"/>
  <c r="AV28" i="2"/>
  <c r="AV29" i="2"/>
  <c r="AV30" i="2"/>
  <c r="AV31" i="2"/>
  <c r="AV32" i="2"/>
  <c r="AV33" i="2"/>
  <c r="AV34" i="2"/>
  <c r="AV25" i="2"/>
  <c r="AU26" i="2"/>
  <c r="AU27" i="2"/>
  <c r="AU28" i="2"/>
  <c r="AU29" i="2"/>
  <c r="AU30" i="2"/>
  <c r="AU31" i="2"/>
  <c r="AU32" i="2"/>
  <c r="AU33" i="2"/>
  <c r="AU34" i="2"/>
  <c r="AU25" i="2"/>
  <c r="AN25" i="2"/>
  <c r="AE13" i="2"/>
  <c r="AT26" i="2" s="1"/>
  <c r="AD13" i="2"/>
  <c r="AD12" i="2"/>
  <c r="AC13" i="2"/>
  <c r="AC11" i="2"/>
  <c r="AD11" i="2"/>
  <c r="AT27" i="2"/>
  <c r="AT28" i="2"/>
  <c r="AT29" i="2"/>
  <c r="AT30" i="2"/>
  <c r="AT31" i="2"/>
  <c r="AT32" i="2"/>
  <c r="AT33" i="2"/>
  <c r="AT25" i="2"/>
  <c r="AM25" i="2"/>
  <c r="AE12" i="2"/>
  <c r="AS34" i="2"/>
  <c r="AS33" i="2"/>
  <c r="AS32" i="2"/>
  <c r="AS31" i="2"/>
  <c r="AS30" i="2"/>
  <c r="AS29" i="2"/>
  <c r="AS28" i="2"/>
  <c r="AS27" i="2"/>
  <c r="AS26" i="2"/>
  <c r="AS25" i="2"/>
  <c r="D2" i="3" a="1"/>
  <c r="D2" i="3" s="1"/>
  <c r="AL26" i="4"/>
  <c r="AL27" i="4"/>
  <c r="AL28" i="4"/>
  <c r="AL29" i="4"/>
  <c r="AL30" i="4"/>
  <c r="AL31" i="4"/>
  <c r="AL32" i="4"/>
  <c r="AL33" i="4"/>
  <c r="AL34" i="4"/>
  <c r="AE26" i="4"/>
  <c r="AE27" i="4"/>
  <c r="AE28" i="4"/>
  <c r="AE29" i="4"/>
  <c r="AE30" i="4"/>
  <c r="AE31" i="4"/>
  <c r="AE32" i="4"/>
  <c r="AE33" i="4"/>
  <c r="AE34" i="4"/>
  <c r="AD26" i="4"/>
  <c r="AD27" i="4"/>
  <c r="AD28" i="4"/>
  <c r="AD29" i="4"/>
  <c r="AD30" i="4"/>
  <c r="AD31" i="4"/>
  <c r="AD32" i="4"/>
  <c r="AD33" i="4"/>
  <c r="AD34" i="4"/>
  <c r="AE25" i="4"/>
  <c r="AD25" i="4"/>
  <c r="Z26" i="4"/>
  <c r="Z27" i="4"/>
  <c r="Z28" i="4"/>
  <c r="Z29" i="4"/>
  <c r="Z30" i="4"/>
  <c r="Z31" i="4"/>
  <c r="Z32" i="4"/>
  <c r="Z33" i="4"/>
  <c r="Z34" i="4"/>
  <c r="Z25" i="4"/>
  <c r="AE12" i="4"/>
  <c r="AE11" i="4"/>
  <c r="B499" i="4" a="1"/>
  <c r="D499" i="4" s="1" a="1"/>
  <c r="B498" i="4" a="1"/>
  <c r="D498" i="4" s="1" a="1"/>
  <c r="D498" i="4" s="1"/>
  <c r="B497" i="4" a="1"/>
  <c r="B497" i="4" s="1"/>
  <c r="B496" i="4" a="1"/>
  <c r="B495" i="4" a="1"/>
  <c r="D495" i="4" s="1" a="1"/>
  <c r="B494" i="4" a="1"/>
  <c r="D494" i="4" s="1" a="1"/>
  <c r="D494" i="4" s="1"/>
  <c r="B493" i="4" a="1"/>
  <c r="B493" i="4" s="1"/>
  <c r="B492" i="4" a="1"/>
  <c r="B491" i="4" a="1"/>
  <c r="D491" i="4" s="1" a="1"/>
  <c r="B490" i="4" a="1"/>
  <c r="D490" i="4" s="1" a="1"/>
  <c r="B489" i="4" a="1"/>
  <c r="B488" i="4" a="1"/>
  <c r="B487" i="4" a="1"/>
  <c r="D487" i="4" s="1" a="1"/>
  <c r="B486" i="4" a="1"/>
  <c r="D486" i="4" s="1" a="1"/>
  <c r="B485" i="4" a="1"/>
  <c r="B485" i="4" s="1"/>
  <c r="B484" i="4" a="1"/>
  <c r="B483" i="4" a="1"/>
  <c r="D483" i="4" s="1" a="1"/>
  <c r="B482" i="4" a="1"/>
  <c r="D482" i="4" s="1" a="1"/>
  <c r="D482" i="4" s="1"/>
  <c r="B481" i="4" a="1"/>
  <c r="B481" i="4" s="1"/>
  <c r="B480" i="4" a="1"/>
  <c r="B479" i="4" a="1"/>
  <c r="D479" i="4" s="1" a="1"/>
  <c r="B478" i="4" a="1"/>
  <c r="D478" i="4" s="1" a="1"/>
  <c r="D478" i="4" s="1"/>
  <c r="D477" i="4" a="1"/>
  <c r="B477" i="4" a="1"/>
  <c r="B477" i="4" s="1"/>
  <c r="B476" i="4" a="1"/>
  <c r="B475" i="4" a="1"/>
  <c r="D475" i="4" s="1" a="1"/>
  <c r="B474" i="4" a="1"/>
  <c r="D474" i="4" s="1" a="1"/>
  <c r="B473" i="4" a="1"/>
  <c r="B472" i="4" a="1"/>
  <c r="B471" i="4" a="1"/>
  <c r="D471" i="4" s="1" a="1"/>
  <c r="B470" i="4" a="1"/>
  <c r="D470" i="4" s="1" a="1"/>
  <c r="D470" i="4" s="1"/>
  <c r="B469" i="4" a="1"/>
  <c r="B469" i="4" s="1"/>
  <c r="B468" i="4" a="1"/>
  <c r="B468" i="4" s="1"/>
  <c r="B467" i="4" a="1"/>
  <c r="B466" i="4" a="1"/>
  <c r="B466" i="4" s="1"/>
  <c r="D465" i="4" a="1"/>
  <c r="B465" i="4" a="1"/>
  <c r="B465" i="4" s="1"/>
  <c r="B464" i="4" a="1"/>
  <c r="B464" i="4" s="1"/>
  <c r="B463" i="4" a="1"/>
  <c r="B462" i="4" a="1"/>
  <c r="B462" i="4" s="1"/>
  <c r="B461" i="4" a="1"/>
  <c r="B460" i="4" a="1"/>
  <c r="B460" i="4" s="1"/>
  <c r="B459" i="4" a="1"/>
  <c r="B459" i="4" s="1"/>
  <c r="B458" i="4" a="1"/>
  <c r="B458" i="4" s="1"/>
  <c r="B457" i="4" a="1"/>
  <c r="B457" i="4" s="1"/>
  <c r="B456" i="4" a="1"/>
  <c r="B456" i="4" s="1"/>
  <c r="B455" i="4" a="1"/>
  <c r="B454" i="4" a="1"/>
  <c r="B454" i="4" s="1"/>
  <c r="B453" i="4" a="1"/>
  <c r="B452" i="4" a="1"/>
  <c r="B451" i="4" a="1"/>
  <c r="B451" i="4" s="1"/>
  <c r="B450" i="4" a="1"/>
  <c r="B450" i="4" s="1"/>
  <c r="B449" i="4" a="1"/>
  <c r="B449" i="4" s="1"/>
  <c r="B448" i="4" a="1"/>
  <c r="B448" i="4" s="1"/>
  <c r="B447" i="4" a="1"/>
  <c r="B446" i="4" a="1"/>
  <c r="B446" i="4" s="1"/>
  <c r="B445" i="4" a="1"/>
  <c r="B444" i="4" a="1"/>
  <c r="B444" i="4" s="1"/>
  <c r="B443" i="4" a="1"/>
  <c r="B443" i="4" s="1"/>
  <c r="B442" i="4" a="1"/>
  <c r="B442" i="4" s="1"/>
  <c r="B441" i="4" a="1"/>
  <c r="B441" i="4" s="1"/>
  <c r="B440" i="4" a="1"/>
  <c r="B440" i="4" s="1"/>
  <c r="B439" i="4" a="1"/>
  <c r="B438" i="4" a="1"/>
  <c r="B438" i="4" s="1"/>
  <c r="B437" i="4" a="1"/>
  <c r="B437" i="4" s="1"/>
  <c r="B436" i="4" a="1"/>
  <c r="B436" i="4" s="1"/>
  <c r="B435" i="4" a="1"/>
  <c r="B435" i="4" s="1"/>
  <c r="B434" i="4" a="1"/>
  <c r="B434" i="4" s="1"/>
  <c r="B433" i="4" a="1"/>
  <c r="B432" i="4" a="1"/>
  <c r="B432" i="4" s="1"/>
  <c r="B431" i="4" a="1"/>
  <c r="B430" i="4" a="1"/>
  <c r="B430" i="4" s="1"/>
  <c r="B429" i="4" a="1"/>
  <c r="B428" i="4" a="1"/>
  <c r="B428" i="4" s="1"/>
  <c r="B427" i="4" a="1"/>
  <c r="B427" i="4" s="1"/>
  <c r="B426" i="4" a="1"/>
  <c r="B426" i="4" s="1"/>
  <c r="B425" i="4" a="1"/>
  <c r="B425" i="4" s="1"/>
  <c r="B424" i="4" a="1"/>
  <c r="B424" i="4" s="1"/>
  <c r="B423" i="4" a="1"/>
  <c r="B422" i="4" a="1"/>
  <c r="B422" i="4" s="1"/>
  <c r="B421" i="4" a="1"/>
  <c r="B421" i="4" s="1"/>
  <c r="B420" i="4" a="1"/>
  <c r="B419" i="4" a="1"/>
  <c r="B419" i="4" s="1"/>
  <c r="B418" i="4" a="1"/>
  <c r="B418" i="4" s="1"/>
  <c r="D417" i="4" a="1"/>
  <c r="D417" i="4" s="1"/>
  <c r="B417" i="4" a="1"/>
  <c r="B417" i="4" s="1"/>
  <c r="B416" i="4" a="1"/>
  <c r="B416" i="4" s="1"/>
  <c r="B415" i="4" a="1"/>
  <c r="B414" i="4" a="1"/>
  <c r="B414" i="4" s="1"/>
  <c r="B413" i="4" a="1"/>
  <c r="B412" i="4" a="1"/>
  <c r="B412" i="4" s="1"/>
  <c r="B411" i="4" a="1"/>
  <c r="B411" i="4" s="1"/>
  <c r="B410" i="4" a="1"/>
  <c r="B410" i="4" s="1"/>
  <c r="B409" i="4" a="1"/>
  <c r="B409" i="4" s="1"/>
  <c r="B408" i="4" a="1"/>
  <c r="B408" i="4" s="1"/>
  <c r="B407" i="4" a="1"/>
  <c r="B406" i="4" a="1"/>
  <c r="B406" i="4" s="1"/>
  <c r="D405" i="4" a="1"/>
  <c r="D405" i="4" s="1"/>
  <c r="B405" i="4" a="1"/>
  <c r="B405" i="4" s="1"/>
  <c r="B404" i="4" a="1"/>
  <c r="B404" i="4" s="1"/>
  <c r="B403" i="4" a="1"/>
  <c r="B403" i="4" s="1"/>
  <c r="B402" i="4" a="1"/>
  <c r="B402" i="4" s="1"/>
  <c r="B401" i="4" a="1"/>
  <c r="B401" i="4" s="1"/>
  <c r="B400" i="4" a="1"/>
  <c r="B400" i="4" s="1"/>
  <c r="B399" i="4" a="1"/>
  <c r="D398" i="4" a="1"/>
  <c r="D398" i="4" s="1"/>
  <c r="B398" i="4" a="1"/>
  <c r="B398" i="4" s="1"/>
  <c r="B397" i="4" a="1"/>
  <c r="B396" i="4" a="1"/>
  <c r="B396" i="4" s="1"/>
  <c r="B395" i="4" a="1"/>
  <c r="B395" i="4" s="1"/>
  <c r="B394" i="4" a="1"/>
  <c r="B394" i="4" s="1"/>
  <c r="B393" i="4" a="1"/>
  <c r="B393" i="4" s="1"/>
  <c r="B392" i="4" a="1"/>
  <c r="B392" i="4" s="1"/>
  <c r="B391" i="4" a="1"/>
  <c r="B390" i="4" a="1"/>
  <c r="B390" i="4" s="1"/>
  <c r="B389" i="4" a="1"/>
  <c r="B389" i="4" s="1"/>
  <c r="B388" i="4" a="1"/>
  <c r="B387" i="4" a="1"/>
  <c r="B387" i="4" s="1"/>
  <c r="B386" i="4" a="1"/>
  <c r="B385" i="4" a="1"/>
  <c r="B385" i="4" s="1"/>
  <c r="B384" i="4" a="1"/>
  <c r="D384" i="4" s="1" a="1"/>
  <c r="B383" i="4"/>
  <c r="B383" i="4" a="1"/>
  <c r="D383" i="4" s="1" a="1"/>
  <c r="G383" i="4" s="1"/>
  <c r="B382" i="4" a="1"/>
  <c r="D382" i="4" s="1" a="1"/>
  <c r="B381" i="4" a="1"/>
  <c r="B381" i="4" s="1"/>
  <c r="B380" i="4" a="1"/>
  <c r="B379" i="4" a="1"/>
  <c r="D379" i="4" s="1" a="1"/>
  <c r="B378" i="4" a="1"/>
  <c r="D378" i="4" s="1" a="1"/>
  <c r="B377" i="4" a="1"/>
  <c r="B377" i="4" s="1"/>
  <c r="B376" i="4" a="1"/>
  <c r="B375" i="4" a="1"/>
  <c r="B375" i="4" s="1"/>
  <c r="B374" i="4" a="1"/>
  <c r="D374" i="4" s="1" a="1"/>
  <c r="D374" i="4" s="1"/>
  <c r="B373" i="4" a="1"/>
  <c r="B373" i="4" s="1"/>
  <c r="B372" i="4" a="1"/>
  <c r="B371" i="4" a="1"/>
  <c r="D371" i="4" s="1" a="1"/>
  <c r="G371" i="4" s="1"/>
  <c r="B370" i="4" a="1"/>
  <c r="D370" i="4" s="1" a="1"/>
  <c r="D370" i="4" s="1"/>
  <c r="B369" i="4" a="1"/>
  <c r="B369" i="4" s="1"/>
  <c r="B368" i="4" a="1"/>
  <c r="B367" i="4" a="1"/>
  <c r="B366" i="4" a="1"/>
  <c r="D366" i="4" s="1" a="1"/>
  <c r="D366" i="4" s="1"/>
  <c r="B365" i="4" a="1"/>
  <c r="B365" i="4" s="1"/>
  <c r="B364" i="4" a="1"/>
  <c r="B363" i="4" a="1"/>
  <c r="G362" i="4"/>
  <c r="B362" i="4" a="1"/>
  <c r="D362" i="4" s="1" a="1"/>
  <c r="D362" i="4" s="1"/>
  <c r="B361" i="4" a="1"/>
  <c r="B361" i="4" s="1"/>
  <c r="B360" i="4" a="1"/>
  <c r="B359" i="4" a="1"/>
  <c r="B359" i="4" s="1"/>
  <c r="B358" i="4" a="1"/>
  <c r="D358" i="4" s="1" a="1"/>
  <c r="D358" i="4" s="1"/>
  <c r="B357" i="4" a="1"/>
  <c r="B357" i="4" s="1"/>
  <c r="B356" i="4" a="1"/>
  <c r="B355" i="4" a="1"/>
  <c r="B355" i="4" s="1"/>
  <c r="B354" i="4" a="1"/>
  <c r="B353" i="4" a="1"/>
  <c r="B352" i="4" a="1"/>
  <c r="B351" i="4" a="1"/>
  <c r="B351" i="4" s="1"/>
  <c r="B350" i="4" a="1"/>
  <c r="D350" i="4" s="1" a="1"/>
  <c r="D350" i="4" s="1"/>
  <c r="B349" i="4" a="1"/>
  <c r="B348" i="4" a="1"/>
  <c r="B348" i="4" s="1"/>
  <c r="B347" i="4" a="1"/>
  <c r="B347" i="4" s="1"/>
  <c r="B346" i="4" a="1"/>
  <c r="B345" i="4" a="1"/>
  <c r="B345" i="4" s="1"/>
  <c r="B344" i="4" a="1"/>
  <c r="B344" i="4" s="1"/>
  <c r="B343" i="4" a="1"/>
  <c r="B343" i="4" s="1"/>
  <c r="B342" i="4" a="1"/>
  <c r="D342" i="4" s="1" a="1"/>
  <c r="D342" i="4" s="1"/>
  <c r="B341" i="4" a="1"/>
  <c r="B341" i="4" s="1"/>
  <c r="B340" i="4" a="1"/>
  <c r="B340" i="4" s="1"/>
  <c r="B339" i="4"/>
  <c r="B339" i="4" a="1"/>
  <c r="D339" i="4" s="1" a="1"/>
  <c r="B338" i="4" a="1"/>
  <c r="D338" i="4" s="1" a="1"/>
  <c r="D338" i="4" s="1"/>
  <c r="B337" i="4" a="1"/>
  <c r="B337" i="4" s="1"/>
  <c r="B336" i="4" a="1"/>
  <c r="B336" i="4" s="1"/>
  <c r="B335" i="4" a="1"/>
  <c r="B335" i="4" s="1"/>
  <c r="B334" i="4" a="1"/>
  <c r="D334" i="4" s="1" a="1"/>
  <c r="D334" i="4" s="1"/>
  <c r="B333" i="4" a="1"/>
  <c r="B333" i="4" s="1"/>
  <c r="B332" i="4" a="1"/>
  <c r="B332" i="4" s="1"/>
  <c r="B331" i="4" a="1"/>
  <c r="D331" i="4" s="1" a="1"/>
  <c r="G331" i="4" s="1"/>
  <c r="B330" i="4" a="1"/>
  <c r="D330" i="4" s="1" a="1"/>
  <c r="D330" i="4" s="1"/>
  <c r="B329" i="4" a="1"/>
  <c r="B328" i="4" a="1"/>
  <c r="B328" i="4" s="1"/>
  <c r="B327" i="4" a="1"/>
  <c r="D327" i="4" s="1" a="1"/>
  <c r="B326" i="4" a="1"/>
  <c r="D326" i="4" s="1" a="1"/>
  <c r="D326" i="4" s="1"/>
  <c r="B325" i="4" a="1"/>
  <c r="B324" i="4" a="1"/>
  <c r="B324" i="4" s="1"/>
  <c r="B323" i="4" a="1"/>
  <c r="B322" i="4" a="1"/>
  <c r="D322" i="4" s="1" a="1"/>
  <c r="D322" i="4" s="1"/>
  <c r="B321" i="4" a="1"/>
  <c r="B321" i="4" s="1"/>
  <c r="B320" i="4" a="1"/>
  <c r="B320" i="4" s="1"/>
  <c r="B319" i="4" a="1"/>
  <c r="D319" i="4" s="1" a="1"/>
  <c r="G319" i="4" s="1"/>
  <c r="B318" i="4" a="1"/>
  <c r="D318" i="4" s="1" a="1"/>
  <c r="D318" i="4" s="1"/>
  <c r="B317" i="4" a="1"/>
  <c r="B317" i="4" s="1"/>
  <c r="B316" i="4" a="1"/>
  <c r="B316" i="4" s="1"/>
  <c r="B315" i="4" a="1"/>
  <c r="D315" i="4" s="1" a="1"/>
  <c r="B314" i="4" a="1"/>
  <c r="D314" i="4" s="1" a="1"/>
  <c r="D314" i="4" s="1"/>
  <c r="B313" i="4" a="1"/>
  <c r="B313" i="4" s="1"/>
  <c r="B312" i="4" a="1"/>
  <c r="B311" i="4" a="1"/>
  <c r="D311" i="4" s="1" a="1"/>
  <c r="G311" i="4" s="1"/>
  <c r="B310" i="4" a="1"/>
  <c r="D310" i="4" s="1" a="1"/>
  <c r="D310" i="4" s="1"/>
  <c r="B309" i="4" a="1"/>
  <c r="B309" i="4" s="1"/>
  <c r="B308" i="4" a="1"/>
  <c r="B308" i="4" s="1"/>
  <c r="B307" i="4" a="1"/>
  <c r="B307" i="4" s="1"/>
  <c r="B306" i="4" a="1"/>
  <c r="D306" i="4" s="1" a="1"/>
  <c r="D306" i="4" s="1"/>
  <c r="B305" i="4" a="1"/>
  <c r="B305" i="4" s="1"/>
  <c r="B304" i="4" a="1"/>
  <c r="B304" i="4" s="1"/>
  <c r="B303" i="4" a="1"/>
  <c r="B302" i="4" a="1"/>
  <c r="D302" i="4" s="1" a="1"/>
  <c r="D302" i="4" s="1"/>
  <c r="B301" i="4" a="1"/>
  <c r="B301" i="4" s="1"/>
  <c r="B300" i="4" a="1"/>
  <c r="B300" i="4" s="1"/>
  <c r="B299" i="4" a="1"/>
  <c r="D299" i="4" s="1" a="1"/>
  <c r="B298" i="4" a="1"/>
  <c r="D298" i="4" s="1" a="1"/>
  <c r="D298" i="4" s="1"/>
  <c r="B297" i="4" a="1"/>
  <c r="B297" i="4" s="1"/>
  <c r="B296" i="4" a="1"/>
  <c r="B296" i="4" s="1"/>
  <c r="B295" i="4" a="1"/>
  <c r="B295" i="4" s="1"/>
  <c r="B294" i="4" a="1"/>
  <c r="D294" i="4" s="1" a="1"/>
  <c r="D294" i="4" s="1"/>
  <c r="B293" i="4" a="1"/>
  <c r="B293" i="4" s="1"/>
  <c r="B292" i="4" a="1"/>
  <c r="D292" i="4" s="1" a="1"/>
  <c r="G292" i="4" s="1"/>
  <c r="B291" i="4" a="1"/>
  <c r="D291" i="4" s="1" a="1"/>
  <c r="B290" i="4" a="1"/>
  <c r="B289" i="4" a="1"/>
  <c r="B289" i="4" s="1"/>
  <c r="B288" i="4" a="1"/>
  <c r="B287" i="4" a="1"/>
  <c r="B286" i="4" a="1"/>
  <c r="B285" i="4" a="1"/>
  <c r="B284" i="4" a="1"/>
  <c r="B283" i="4" a="1"/>
  <c r="B282" i="4" a="1"/>
  <c r="D282" i="4" s="1" a="1"/>
  <c r="D282" i="4" s="1"/>
  <c r="B281" i="4" a="1"/>
  <c r="B281" i="4" s="1"/>
  <c r="B280" i="4" a="1"/>
  <c r="B280" i="4" s="1"/>
  <c r="B279" i="4" a="1"/>
  <c r="B279" i="4" s="1"/>
  <c r="B278" i="4" a="1"/>
  <c r="D278" i="4" s="1" a="1"/>
  <c r="D278" i="4" s="1"/>
  <c r="B277" i="4" a="1"/>
  <c r="B276" i="4" a="1"/>
  <c r="D276" i="4" s="1" a="1"/>
  <c r="B275" i="4" a="1"/>
  <c r="D275" i="4" s="1" a="1"/>
  <c r="B274" i="4" a="1"/>
  <c r="B273" i="4" a="1"/>
  <c r="B272" i="4" a="1"/>
  <c r="B271" i="4" a="1"/>
  <c r="B270" i="4" a="1"/>
  <c r="B269" i="4" a="1"/>
  <c r="B269" i="4" s="1"/>
  <c r="B268" i="4" a="1"/>
  <c r="D268" i="4" s="1" a="1"/>
  <c r="B267" i="4" a="1"/>
  <c r="B267" i="4" s="1"/>
  <c r="B266" i="4" a="1"/>
  <c r="D266" i="4" s="1" a="1"/>
  <c r="D266" i="4" s="1"/>
  <c r="B265" i="4" a="1"/>
  <c r="B264" i="4" a="1"/>
  <c r="D264" i="4" s="1" a="1"/>
  <c r="B263" i="4" a="1"/>
  <c r="D263" i="4" s="1" a="1"/>
  <c r="B262" i="4" a="1"/>
  <c r="D261" i="4" a="1"/>
  <c r="B261" i="4" a="1"/>
  <c r="B261" i="4" s="1"/>
  <c r="B260" i="4" a="1"/>
  <c r="D260" i="4" s="1" a="1"/>
  <c r="B259" i="4" a="1"/>
  <c r="B258" i="4" a="1"/>
  <c r="D258" i="4" s="1" a="1"/>
  <c r="B257" i="4" a="1"/>
  <c r="B257" i="4" s="1"/>
  <c r="B256" i="4" a="1"/>
  <c r="B255" i="4" a="1"/>
  <c r="D255" i="4" s="1" a="1"/>
  <c r="B254" i="4" a="1"/>
  <c r="B254" i="4" s="1"/>
  <c r="B253" i="4" a="1"/>
  <c r="B253" i="4" s="1"/>
  <c r="B252" i="4" a="1"/>
  <c r="D252" i="4" s="1" a="1"/>
  <c r="B251" i="4" a="1"/>
  <c r="B250" i="4" a="1"/>
  <c r="D250" i="4" s="1" a="1"/>
  <c r="D250" i="4" s="1"/>
  <c r="B249" i="4" a="1"/>
  <c r="B248" i="4" a="1"/>
  <c r="B248" i="4" s="1"/>
  <c r="B247" i="4" a="1"/>
  <c r="D247" i="4" s="1" a="1"/>
  <c r="B246" i="4" a="1"/>
  <c r="B245" i="4" a="1"/>
  <c r="B245" i="4" s="1"/>
  <c r="B244" i="4" a="1"/>
  <c r="B243" i="4" a="1"/>
  <c r="B242" i="4" a="1"/>
  <c r="D242" i="4" s="1" a="1"/>
  <c r="B241" i="4" a="1"/>
  <c r="B241" i="4" s="1"/>
  <c r="B240" i="4" a="1"/>
  <c r="B239" i="4" a="1"/>
  <c r="D239" i="4" s="1" a="1"/>
  <c r="B238" i="4" a="1"/>
  <c r="B237" i="4" a="1"/>
  <c r="B237" i="4" s="1"/>
  <c r="B236" i="4" a="1"/>
  <c r="B235" i="4" a="1"/>
  <c r="D235" i="4" s="1" a="1"/>
  <c r="B234" i="4" a="1"/>
  <c r="D234" i="4" s="1" a="1"/>
  <c r="B233" i="4" a="1"/>
  <c r="B232" i="4" a="1"/>
  <c r="B232" i="4" s="1"/>
  <c r="B231" i="4" a="1"/>
  <c r="D231" i="4" s="1" a="1"/>
  <c r="B230" i="4" a="1"/>
  <c r="B229" i="4" a="1"/>
  <c r="B229" i="4" s="1"/>
  <c r="B228" i="4" a="1"/>
  <c r="B227" i="4" a="1"/>
  <c r="B227" i="4" s="1"/>
  <c r="B226" i="4" a="1"/>
  <c r="D226" i="4" s="1" a="1"/>
  <c r="B225" i="4" a="1"/>
  <c r="B225" i="4" s="1"/>
  <c r="B224" i="4" a="1"/>
  <c r="B224" i="4" s="1"/>
  <c r="B223" i="4" a="1"/>
  <c r="D223" i="4" s="1" a="1"/>
  <c r="B222" i="4" a="1"/>
  <c r="B221" i="4" a="1"/>
  <c r="B221" i="4" s="1"/>
  <c r="B220" i="4" a="1"/>
  <c r="B219" i="4" a="1"/>
  <c r="B219" i="4" s="1"/>
  <c r="B218" i="4" a="1"/>
  <c r="B218" i="4" s="1"/>
  <c r="B217" i="4" a="1"/>
  <c r="B216" i="4" a="1"/>
  <c r="B216" i="4" s="1"/>
  <c r="B215" i="4" a="1"/>
  <c r="D215" i="4" s="1" a="1"/>
  <c r="B214" i="4" a="1"/>
  <c r="B213" i="4" a="1"/>
  <c r="B213" i="4" s="1"/>
  <c r="B212" i="4" a="1"/>
  <c r="B211" i="4" a="1"/>
  <c r="B210" i="4" a="1"/>
  <c r="D210" i="4" s="1" a="1"/>
  <c r="B209" i="4" a="1"/>
  <c r="B209" i="4" s="1"/>
  <c r="B208" i="4" a="1"/>
  <c r="B207" i="4" a="1"/>
  <c r="D207" i="4" s="1" a="1"/>
  <c r="B206" i="4" a="1"/>
  <c r="B205" i="4" a="1"/>
  <c r="B205" i="4" s="1"/>
  <c r="B204" i="4" a="1"/>
  <c r="B203" i="4" a="1"/>
  <c r="D203" i="4" s="1" a="1"/>
  <c r="B202" i="4" a="1"/>
  <c r="D202" i="4" s="1" a="1"/>
  <c r="B201" i="4" a="1"/>
  <c r="D201" i="4" s="1" a="1"/>
  <c r="G201" i="4" s="1"/>
  <c r="B200" i="4" a="1"/>
  <c r="B199" i="4" a="1"/>
  <c r="D199" i="4" s="1" a="1"/>
  <c r="B198" i="4" a="1"/>
  <c r="D198" i="4" s="1" a="1"/>
  <c r="B197" i="4" a="1"/>
  <c r="B197" i="4" s="1"/>
  <c r="B196" i="4" a="1"/>
  <c r="D196" i="4" s="1" a="1"/>
  <c r="B195" i="4" a="1"/>
  <c r="D195" i="4" s="1" a="1"/>
  <c r="B194" i="4" a="1"/>
  <c r="B193" i="4" a="1"/>
  <c r="D193" i="4" s="1" a="1"/>
  <c r="G193" i="4" s="1"/>
  <c r="B192" i="4" a="1"/>
  <c r="D192" i="4" s="1" a="1"/>
  <c r="G192" i="4" s="1"/>
  <c r="B191" i="4" a="1"/>
  <c r="D191" i="4" s="1" a="1"/>
  <c r="B190" i="4" a="1"/>
  <c r="D190" i="4" s="1" a="1"/>
  <c r="B189" i="4" a="1"/>
  <c r="D189" i="4" s="1" a="1"/>
  <c r="G189" i="4" s="1"/>
  <c r="B188" i="4" a="1"/>
  <c r="B188" i="4" s="1"/>
  <c r="B187" i="4" a="1"/>
  <c r="B186" i="4" a="1"/>
  <c r="D186" i="4" s="1" a="1"/>
  <c r="B185" i="4" a="1"/>
  <c r="B185" i="4" s="1"/>
  <c r="B184" i="4" a="1"/>
  <c r="D184" i="4" s="1" a="1"/>
  <c r="B183" i="4" a="1"/>
  <c r="B182" i="4" a="1"/>
  <c r="B181" i="4" a="1"/>
  <c r="D181" i="4" s="1" a="1"/>
  <c r="B180" i="4" a="1"/>
  <c r="B179" i="4" a="1"/>
  <c r="D179" i="4" s="1" a="1"/>
  <c r="B178" i="4" a="1"/>
  <c r="D178" i="4" s="1" a="1"/>
  <c r="B177" i="4" a="1"/>
  <c r="B177" i="4" s="1"/>
  <c r="B176" i="4"/>
  <c r="B176" i="4" a="1"/>
  <c r="D176" i="4" s="1" a="1"/>
  <c r="G176" i="4" s="1"/>
  <c r="B175" i="4" a="1"/>
  <c r="D175" i="4" s="1" a="1"/>
  <c r="B174" i="4" a="1"/>
  <c r="D174" i="4" s="1" a="1"/>
  <c r="G174" i="4" s="1"/>
  <c r="B173" i="4" a="1"/>
  <c r="B172" i="4" a="1"/>
  <c r="D172" i="4" s="1" a="1"/>
  <c r="G172" i="4" s="1"/>
  <c r="B171" i="4" a="1"/>
  <c r="D171" i="4" s="1" a="1"/>
  <c r="B170" i="4" a="1"/>
  <c r="B169" i="4" a="1"/>
  <c r="D169" i="4" s="1" a="1"/>
  <c r="B168" i="4" a="1"/>
  <c r="D168" i="4" s="1" a="1"/>
  <c r="B167" i="4" a="1"/>
  <c r="D167" i="4" s="1" a="1"/>
  <c r="G167" i="4" s="1"/>
  <c r="B166" i="4" a="1"/>
  <c r="B165" i="4" a="1"/>
  <c r="D165" i="4" s="1" a="1"/>
  <c r="B164" i="4" a="1"/>
  <c r="B163" i="4" a="1"/>
  <c r="D163" i="4" s="1" a="1"/>
  <c r="G163" i="4" s="1"/>
  <c r="B162" i="4" a="1"/>
  <c r="D162" i="4" s="1" a="1"/>
  <c r="G162" i="4" s="1"/>
  <c r="B161" i="4" a="1"/>
  <c r="B161" i="4" s="1"/>
  <c r="B160" i="4" a="1"/>
  <c r="D160" i="4" s="1" a="1"/>
  <c r="G160" i="4" s="1"/>
  <c r="B159" i="4" a="1"/>
  <c r="D159" i="4" s="1" a="1"/>
  <c r="G159" i="4" s="1"/>
  <c r="B158" i="4" a="1"/>
  <c r="D158" i="4" s="1" a="1"/>
  <c r="B157" i="4" a="1"/>
  <c r="D157" i="4" s="1" a="1"/>
  <c r="G157" i="4" s="1"/>
  <c r="B156" i="4" a="1"/>
  <c r="B155" i="4" a="1"/>
  <c r="D155" i="4" s="1" a="1"/>
  <c r="G155" i="4" s="1"/>
  <c r="B154" i="4" a="1"/>
  <c r="B154" i="4" s="1"/>
  <c r="B153" i="4" a="1"/>
  <c r="D152" i="4" a="1"/>
  <c r="G152" i="4" s="1"/>
  <c r="B152" i="4" a="1"/>
  <c r="B152" i="4" s="1"/>
  <c r="B151" i="4" a="1"/>
  <c r="D151" i="4" s="1" a="1"/>
  <c r="D151" i="4" s="1"/>
  <c r="B150" i="4" a="1"/>
  <c r="B149" i="4" a="1"/>
  <c r="D149" i="4" s="1" a="1"/>
  <c r="G149" i="4" s="1"/>
  <c r="B148" i="4" a="1"/>
  <c r="D148" i="4" s="1" a="1"/>
  <c r="B147" i="4" a="1"/>
  <c r="B146" i="4" a="1"/>
  <c r="D146" i="4" s="1" a="1"/>
  <c r="B145" i="4" a="1"/>
  <c r="D145" i="4" s="1" a="1"/>
  <c r="B144" i="4" a="1"/>
  <c r="B143" i="4" a="1"/>
  <c r="D143" i="4" s="1" a="1"/>
  <c r="G143" i="4" s="1"/>
  <c r="B142" i="4" a="1"/>
  <c r="B142" i="4" s="1"/>
  <c r="B141" i="4" a="1"/>
  <c r="D141" i="4" s="1" a="1"/>
  <c r="G141" i="4" s="1"/>
  <c r="B140" i="4" a="1"/>
  <c r="B139" i="4"/>
  <c r="B139" i="4" a="1"/>
  <c r="D139" i="4" s="1" a="1"/>
  <c r="G139" i="4" s="1"/>
  <c r="B138" i="4" a="1"/>
  <c r="D138" i="4" s="1" a="1"/>
  <c r="G138" i="4" s="1"/>
  <c r="B137" i="4" a="1"/>
  <c r="D137" i="4" s="1" a="1"/>
  <c r="D136" i="4" a="1"/>
  <c r="G136" i="4" s="1"/>
  <c r="B136" i="4"/>
  <c r="B136" i="4" a="1"/>
  <c r="B135" i="4" a="1"/>
  <c r="D135" i="4" s="1" a="1"/>
  <c r="B134" i="4" a="1"/>
  <c r="D134" i="4" s="1" a="1"/>
  <c r="G134" i="4" s="1"/>
  <c r="B133" i="4" a="1"/>
  <c r="B133" i="4" s="1"/>
  <c r="B132" i="4" a="1"/>
  <c r="D132" i="4" s="1" a="1"/>
  <c r="G132" i="4" s="1"/>
  <c r="B131" i="4" a="1"/>
  <c r="D131" i="4" s="1" a="1"/>
  <c r="B130" i="4" a="1"/>
  <c r="B129" i="4" a="1"/>
  <c r="B128" i="4" a="1"/>
  <c r="B127" i="4" a="1"/>
  <c r="D127" i="4" s="1" a="1"/>
  <c r="B126" i="4" a="1"/>
  <c r="D126" i="4" s="1" a="1"/>
  <c r="G126" i="4" s="1"/>
  <c r="B125" i="4" a="1"/>
  <c r="B124" i="4" a="1"/>
  <c r="D124" i="4" s="1" a="1"/>
  <c r="G124" i="4" s="1"/>
  <c r="B123" i="4" a="1"/>
  <c r="D122" i="4"/>
  <c r="B122" i="4"/>
  <c r="B122" i="4" a="1"/>
  <c r="D122" i="4" s="1" a="1"/>
  <c r="G122" i="4" s="1"/>
  <c r="B121" i="4" a="1"/>
  <c r="D121" i="4" s="1" a="1"/>
  <c r="D121" i="4" s="1"/>
  <c r="B120" i="4" a="1"/>
  <c r="B119" i="4" a="1"/>
  <c r="B118" i="4" a="1"/>
  <c r="D118" i="4" s="1" a="1"/>
  <c r="G118" i="4" s="1"/>
  <c r="B117" i="4" a="1"/>
  <c r="B116" i="4" a="1"/>
  <c r="D116" i="4" s="1" a="1"/>
  <c r="B115" i="4" a="1"/>
  <c r="B114" i="4" a="1"/>
  <c r="D114" i="4" s="1" a="1"/>
  <c r="G114" i="4" s="1"/>
  <c r="B113" i="4" a="1"/>
  <c r="D113" i="4" s="1" a="1"/>
  <c r="G113" i="4" s="1"/>
  <c r="B112" i="4"/>
  <c r="B112" i="4" a="1"/>
  <c r="D112" i="4" s="1" a="1"/>
  <c r="B111" i="4" a="1"/>
  <c r="B110" i="4" a="1"/>
  <c r="D110" i="4" s="1" a="1"/>
  <c r="G110" i="4" s="1"/>
  <c r="B109" i="4" a="1"/>
  <c r="B108" i="4"/>
  <c r="B108" i="4" a="1"/>
  <c r="D108" i="4" s="1" a="1"/>
  <c r="B107" i="4" a="1"/>
  <c r="B106" i="4" a="1"/>
  <c r="B105" i="4" a="1"/>
  <c r="D105" i="4" s="1" a="1"/>
  <c r="B104" i="4" a="1"/>
  <c r="B103" i="4" a="1"/>
  <c r="B102" i="4"/>
  <c r="B102" i="4" a="1"/>
  <c r="D102" i="4" s="1" a="1"/>
  <c r="G102" i="4" s="1"/>
  <c r="B101" i="4" a="1"/>
  <c r="D101" i="4" s="1" a="1"/>
  <c r="B100" i="4" a="1"/>
  <c r="D100" i="4" s="1" a="1"/>
  <c r="B99" i="4" a="1"/>
  <c r="B98" i="4" a="1"/>
  <c r="D98" i="4" s="1" a="1"/>
  <c r="G98" i="4" s="1"/>
  <c r="B97" i="4" a="1"/>
  <c r="D97" i="4" s="1" a="1"/>
  <c r="D97" i="4" s="1"/>
  <c r="B96" i="4" a="1"/>
  <c r="D96" i="4" s="1" a="1"/>
  <c r="B95" i="4" a="1"/>
  <c r="B94" i="4" a="1"/>
  <c r="D94" i="4" s="1" a="1"/>
  <c r="G94" i="4" s="1"/>
  <c r="B93" i="4"/>
  <c r="B93" i="4" a="1"/>
  <c r="D93" i="4" s="1" a="1"/>
  <c r="D93" i="4" s="1"/>
  <c r="B92" i="4" a="1"/>
  <c r="D92" i="4" s="1" a="1"/>
  <c r="B91" i="4" a="1"/>
  <c r="B90" i="4" a="1"/>
  <c r="D90" i="4" s="1" a="1"/>
  <c r="B89" i="4" a="1"/>
  <c r="B88" i="4" a="1"/>
  <c r="B87" i="4" a="1"/>
  <c r="B86" i="4" a="1"/>
  <c r="D86" i="4" s="1" a="1"/>
  <c r="G86" i="4" s="1"/>
  <c r="B85" i="4" a="1"/>
  <c r="B84" i="4" a="1"/>
  <c r="D84" i="4" s="1" a="1"/>
  <c r="B83" i="4" a="1"/>
  <c r="B82" i="4" a="1"/>
  <c r="D82" i="4" s="1" a="1"/>
  <c r="G82" i="4" s="1"/>
  <c r="B81" i="4" a="1"/>
  <c r="D81" i="4" s="1" a="1"/>
  <c r="D80" i="4" a="1"/>
  <c r="B80" i="4" a="1"/>
  <c r="B80" i="4" s="1"/>
  <c r="B79" i="4" a="1"/>
  <c r="B78" i="4" a="1"/>
  <c r="D78" i="4" s="1" a="1"/>
  <c r="G78" i="4" s="1"/>
  <c r="B77" i="4" a="1"/>
  <c r="B76" i="4" a="1"/>
  <c r="B76" i="4" s="1"/>
  <c r="B75" i="4" a="1"/>
  <c r="B74" i="4" a="1"/>
  <c r="D74" i="4" s="1" a="1"/>
  <c r="B73" i="4" a="1"/>
  <c r="B73" i="4" s="1"/>
  <c r="B72" i="4" a="1"/>
  <c r="B71" i="4" a="1"/>
  <c r="B70" i="4" a="1"/>
  <c r="D70" i="4" s="1" a="1"/>
  <c r="G70" i="4" s="1"/>
  <c r="B69" i="4" a="1"/>
  <c r="D69" i="4" s="1" a="1"/>
  <c r="B68" i="4" a="1"/>
  <c r="B67" i="4" a="1"/>
  <c r="B66" i="4" a="1"/>
  <c r="D66" i="4" s="1" a="1"/>
  <c r="G66" i="4" s="1"/>
  <c r="D65" i="4" a="1"/>
  <c r="B65" i="4" a="1"/>
  <c r="B65" i="4" s="1"/>
  <c r="B64" i="4" a="1"/>
  <c r="B64" i="4" s="1"/>
  <c r="B63" i="4" a="1"/>
  <c r="B62" i="4" a="1"/>
  <c r="D62" i="4" s="1" a="1"/>
  <c r="G62" i="4" s="1"/>
  <c r="B61" i="4" a="1"/>
  <c r="B61" i="4" s="1"/>
  <c r="B60" i="4" a="1"/>
  <c r="B60" i="4" s="1"/>
  <c r="B59" i="4" a="1"/>
  <c r="D59" i="4" s="1" a="1"/>
  <c r="B58" i="4" a="1"/>
  <c r="D58" i="4" s="1" a="1"/>
  <c r="G58" i="4" s="1"/>
  <c r="B57" i="4" a="1"/>
  <c r="B56" i="4" a="1"/>
  <c r="B56" i="4" s="1"/>
  <c r="B55" i="4" a="1"/>
  <c r="B54" i="4" a="1"/>
  <c r="D54" i="4" s="1" a="1"/>
  <c r="G54" i="4" s="1"/>
  <c r="B53" i="4" a="1"/>
  <c r="D53" i="4" s="1" a="1"/>
  <c r="D53" i="4" s="1"/>
  <c r="B52" i="4" a="1"/>
  <c r="B52" i="4" s="1"/>
  <c r="B51" i="4" a="1"/>
  <c r="D51" i="4" s="1" a="1"/>
  <c r="B50" i="4" a="1"/>
  <c r="D50" i="4" s="1" a="1"/>
  <c r="G50" i="4" s="1"/>
  <c r="B49" i="4" a="1"/>
  <c r="B49" i="4" s="1"/>
  <c r="B48" i="4" a="1"/>
  <c r="B48" i="4" s="1"/>
  <c r="B47" i="4" a="1"/>
  <c r="D47" i="4" s="1" a="1"/>
  <c r="B46" i="4" a="1"/>
  <c r="D46" i="4" s="1" a="1"/>
  <c r="B45" i="4" a="1"/>
  <c r="B44" i="4" a="1"/>
  <c r="B43" i="4" a="1"/>
  <c r="B42" i="4" a="1"/>
  <c r="D42" i="4" s="1" a="1"/>
  <c r="G42" i="4" s="1"/>
  <c r="B41" i="4" a="1"/>
  <c r="B40" i="4" a="1"/>
  <c r="B40" i="4" s="1"/>
  <c r="B39" i="4" a="1"/>
  <c r="B38" i="4" a="1"/>
  <c r="D38" i="4" s="1" a="1"/>
  <c r="G38" i="4" s="1"/>
  <c r="B37" i="4" a="1"/>
  <c r="D37" i="4" s="1" a="1"/>
  <c r="D37" i="4" s="1"/>
  <c r="B36" i="4" a="1"/>
  <c r="B35" i="4" a="1"/>
  <c r="D35" i="4" s="1" a="1"/>
  <c r="B34" i="4" a="1"/>
  <c r="D34" i="4" s="1" a="1"/>
  <c r="G34" i="4" s="1"/>
  <c r="B33" i="4" a="1"/>
  <c r="D33" i="4" s="1" a="1"/>
  <c r="B32" i="4" a="1"/>
  <c r="B31" i="4" a="1"/>
  <c r="D31" i="4" s="1" a="1"/>
  <c r="B30" i="4" a="1"/>
  <c r="D30" i="4" s="1" a="1"/>
  <c r="G30" i="4" s="1"/>
  <c r="B29" i="4" a="1"/>
  <c r="D29" i="4" s="1" a="1"/>
  <c r="D29" i="4" s="1"/>
  <c r="B28" i="4" a="1"/>
  <c r="B28" i="4" s="1"/>
  <c r="B27" i="4" a="1"/>
  <c r="D27" i="4" s="1" a="1"/>
  <c r="B26" i="4" a="1"/>
  <c r="D26" i="4" s="1" a="1"/>
  <c r="G26" i="4" s="1"/>
  <c r="B25" i="4" a="1"/>
  <c r="D25" i="4" s="1" a="1"/>
  <c r="D25" i="4" s="1"/>
  <c r="B24" i="4" a="1"/>
  <c r="B23" i="4" a="1"/>
  <c r="D23" i="4" s="1" a="1"/>
  <c r="B22" i="4" a="1"/>
  <c r="D22" i="4" s="1" a="1"/>
  <c r="G22" i="4" s="1"/>
  <c r="D21" i="4" a="1"/>
  <c r="B21" i="4" a="1"/>
  <c r="B21" i="4" s="1"/>
  <c r="B20" i="4" a="1"/>
  <c r="B20" i="4" s="1"/>
  <c r="B19" i="4" a="1"/>
  <c r="D19" i="4" s="1" a="1"/>
  <c r="B18" i="4" a="1"/>
  <c r="D18" i="4" s="1" a="1"/>
  <c r="D18" i="4" s="1"/>
  <c r="B17" i="4" a="1"/>
  <c r="D16" i="4" a="1"/>
  <c r="G16" i="4" s="1"/>
  <c r="B16" i="4" a="1"/>
  <c r="B16" i="4" s="1"/>
  <c r="B15" i="4" a="1"/>
  <c r="D15" i="4" s="1" a="1"/>
  <c r="B14" i="4" a="1"/>
  <c r="D14" i="4" s="1" a="1"/>
  <c r="G14" i="4" s="1"/>
  <c r="B13" i="4" a="1"/>
  <c r="B13" i="4" s="1"/>
  <c r="B12" i="4" a="1"/>
  <c r="B12" i="4" s="1"/>
  <c r="B11" i="4" a="1"/>
  <c r="D11" i="4" s="1" a="1"/>
  <c r="B10" i="4" a="1"/>
  <c r="D10" i="4" s="1" a="1"/>
  <c r="G10" i="4" s="1"/>
  <c r="B9" i="4" a="1"/>
  <c r="B9" i="4" s="1"/>
  <c r="B8" i="4" a="1"/>
  <c r="B8" i="4" s="1"/>
  <c r="B7" i="4" a="1"/>
  <c r="D7" i="4" s="1" a="1"/>
  <c r="B6" i="4" a="1"/>
  <c r="D6" i="4" s="1" a="1"/>
  <c r="G6" i="4" s="1"/>
  <c r="B5" i="4" a="1"/>
  <c r="D5" i="4" s="1" a="1"/>
  <c r="B4" i="4" a="1"/>
  <c r="B4" i="4" s="1"/>
  <c r="B3" i="4" a="1"/>
  <c r="B2" i="4" a="1"/>
  <c r="B2" i="4" s="1"/>
  <c r="AE3" i="4"/>
  <c r="AM26" i="3"/>
  <c r="AM27" i="3"/>
  <c r="AM28" i="3"/>
  <c r="AM29" i="3"/>
  <c r="AM30" i="3"/>
  <c r="AM31" i="3"/>
  <c r="AM32" i="3"/>
  <c r="AM33" i="3"/>
  <c r="AM34" i="3"/>
  <c r="AM25" i="3"/>
  <c r="AF26" i="3"/>
  <c r="AF27" i="3"/>
  <c r="AF28" i="3"/>
  <c r="AF29" i="3"/>
  <c r="AF30" i="3"/>
  <c r="AF31" i="3"/>
  <c r="AF32" i="3"/>
  <c r="AF33" i="3"/>
  <c r="AF34" i="3"/>
  <c r="AF25" i="3"/>
  <c r="AE26" i="3"/>
  <c r="AE27" i="3"/>
  <c r="AE28" i="3"/>
  <c r="AE29" i="3"/>
  <c r="AE30" i="3"/>
  <c r="AE31" i="3"/>
  <c r="AE32" i="3"/>
  <c r="AE33" i="3"/>
  <c r="AE34" i="3"/>
  <c r="AE25" i="3"/>
  <c r="AA26" i="3"/>
  <c r="AA27" i="3"/>
  <c r="AA28" i="3"/>
  <c r="AA29" i="3"/>
  <c r="AA30" i="3"/>
  <c r="AA31" i="3"/>
  <c r="AA32" i="3"/>
  <c r="AA33" i="3"/>
  <c r="AA34" i="3"/>
  <c r="AA25" i="3"/>
  <c r="AF12" i="3"/>
  <c r="AF11" i="3"/>
  <c r="AF4" i="3"/>
  <c r="B411" i="3" a="1"/>
  <c r="D411" i="3" s="1" a="1"/>
  <c r="B410" i="3" a="1"/>
  <c r="D410" i="3" s="1" a="1"/>
  <c r="D410" i="3" s="1"/>
  <c r="B409" i="3" a="1"/>
  <c r="B409" i="3" s="1"/>
  <c r="B408" i="3" a="1"/>
  <c r="D408" i="3" s="1" a="1"/>
  <c r="B407" i="3" a="1"/>
  <c r="D407" i="3" s="1" a="1"/>
  <c r="B406" i="3" a="1"/>
  <c r="D406" i="3" s="1" a="1"/>
  <c r="D406" i="3" s="1"/>
  <c r="B405" i="3" a="1"/>
  <c r="B405" i="3" s="1"/>
  <c r="B404" i="3" a="1"/>
  <c r="D404" i="3" s="1" a="1"/>
  <c r="B403" i="3" a="1"/>
  <c r="D403" i="3" s="1" a="1"/>
  <c r="B402" i="3" a="1"/>
  <c r="D402" i="3" s="1" a="1"/>
  <c r="D402" i="3" s="1"/>
  <c r="B401" i="3" a="1"/>
  <c r="B401" i="3" s="1"/>
  <c r="B400" i="3" a="1"/>
  <c r="D400" i="3" s="1" a="1"/>
  <c r="B399" i="3" a="1"/>
  <c r="D399" i="3" s="1" a="1"/>
  <c r="B398" i="3" a="1"/>
  <c r="D398" i="3" s="1" a="1"/>
  <c r="D398" i="3" s="1"/>
  <c r="B397" i="3" a="1"/>
  <c r="B396" i="3" a="1"/>
  <c r="D396" i="3" s="1" a="1"/>
  <c r="B395" i="3" a="1"/>
  <c r="D395" i="3" s="1" a="1"/>
  <c r="B394" i="3" a="1"/>
  <c r="D394" i="3" s="1" a="1"/>
  <c r="B393" i="3" a="1"/>
  <c r="B393" i="3" s="1"/>
  <c r="B392" i="3" a="1"/>
  <c r="D392" i="3" s="1" a="1"/>
  <c r="B391" i="3" a="1"/>
  <c r="D391" i="3" s="1" a="1"/>
  <c r="B390" i="3" a="1"/>
  <c r="D390" i="3" s="1" a="1"/>
  <c r="D390" i="3" s="1"/>
  <c r="B389" i="3" a="1"/>
  <c r="B389" i="3" s="1"/>
  <c r="B388" i="3" a="1"/>
  <c r="B387" i="3" a="1"/>
  <c r="B387" i="3" s="1"/>
  <c r="B386" i="3" a="1"/>
  <c r="B385" i="3" a="1"/>
  <c r="B385" i="3" s="1"/>
  <c r="B384" i="3" a="1"/>
  <c r="D384" i="3" s="1" a="1"/>
  <c r="D384" i="3" s="1"/>
  <c r="B383" i="3" a="1"/>
  <c r="B383" i="3" s="1"/>
  <c r="B382" i="3" a="1"/>
  <c r="B381" i="3" a="1"/>
  <c r="B381" i="3" s="1"/>
  <c r="B380" i="3" a="1"/>
  <c r="B379" i="3" a="1"/>
  <c r="B379" i="3" s="1"/>
  <c r="B378" i="3" a="1"/>
  <c r="B378" i="3" s="1"/>
  <c r="B377" i="3" a="1"/>
  <c r="B376" i="3" a="1"/>
  <c r="D376" i="3" s="1" a="1"/>
  <c r="B375" i="3" a="1"/>
  <c r="B375" i="3" s="1"/>
  <c r="B374" i="3" a="1"/>
  <c r="B374" i="3" s="1"/>
  <c r="B373" i="3" a="1"/>
  <c r="B373" i="3" s="1"/>
  <c r="B372" i="3" a="1"/>
  <c r="D372" i="3" s="1" a="1"/>
  <c r="B371" i="3" a="1"/>
  <c r="B371" i="3" s="1"/>
  <c r="B370" i="3" a="1"/>
  <c r="B370" i="3" s="1"/>
  <c r="B369" i="3" a="1"/>
  <c r="B368" i="3" a="1"/>
  <c r="D368" i="3" s="1" a="1"/>
  <c r="B367" i="3" a="1"/>
  <c r="B366" i="3" a="1"/>
  <c r="B366" i="3" s="1"/>
  <c r="B365" i="3" a="1"/>
  <c r="B364" i="3" a="1"/>
  <c r="D364" i="3" s="1" a="1"/>
  <c r="B363" i="3" a="1"/>
  <c r="B363" i="3" s="1"/>
  <c r="B362" i="3" a="1"/>
  <c r="B362" i="3" s="1"/>
  <c r="B361" i="3" a="1"/>
  <c r="B361" i="3" s="1"/>
  <c r="B360" i="3" a="1"/>
  <c r="D360" i="3" s="1" a="1"/>
  <c r="D360" i="3" s="1"/>
  <c r="B359" i="3" a="1"/>
  <c r="B359" i="3" s="1"/>
  <c r="B358" i="3" a="1"/>
  <c r="B357" i="3" a="1"/>
  <c r="B357" i="3" s="1"/>
  <c r="B356" i="3" a="1"/>
  <c r="D356" i="3" s="1" a="1"/>
  <c r="B355" i="3" a="1"/>
  <c r="B355" i="3" s="1"/>
  <c r="B354" i="3" a="1"/>
  <c r="B353" i="3" a="1"/>
  <c r="B353" i="3" s="1"/>
  <c r="B352" i="3" a="1"/>
  <c r="D352" i="3" s="1" a="1"/>
  <c r="B351" i="3" a="1"/>
  <c r="B351" i="3" s="1"/>
  <c r="B350" i="3" a="1"/>
  <c r="B349" i="3" a="1"/>
  <c r="B349" i="3" s="1"/>
  <c r="B348" i="3" a="1"/>
  <c r="B347" i="3" a="1"/>
  <c r="B347" i="3" s="1"/>
  <c r="B346" i="3" a="1"/>
  <c r="B346" i="3" s="1"/>
  <c r="B345" i="3" a="1"/>
  <c r="B345" i="3" s="1"/>
  <c r="B344" i="3" a="1"/>
  <c r="B344" i="3" s="1"/>
  <c r="B343" i="3" a="1"/>
  <c r="B343" i="3" s="1"/>
  <c r="B342" i="3" a="1"/>
  <c r="B342" i="3" s="1"/>
  <c r="B341" i="3" a="1"/>
  <c r="B341" i="3" s="1"/>
  <c r="B340" i="3" a="1"/>
  <c r="B339" i="3" a="1"/>
  <c r="B339" i="3" s="1"/>
  <c r="B338" i="3" a="1"/>
  <c r="B338" i="3" s="1"/>
  <c r="B337" i="3" a="1"/>
  <c r="B337" i="3" s="1"/>
  <c r="B336" i="3" a="1"/>
  <c r="D336" i="3" s="1" a="1"/>
  <c r="B335" i="3" a="1"/>
  <c r="B334" i="3" a="1"/>
  <c r="B334" i="3" s="1"/>
  <c r="B333" i="3" a="1"/>
  <c r="B332" i="3" a="1"/>
  <c r="D332" i="3" s="1" a="1"/>
  <c r="B331" i="3" a="1"/>
  <c r="B331" i="3" s="1"/>
  <c r="B330" i="3" a="1"/>
  <c r="B330" i="3" s="1"/>
  <c r="B329" i="3" a="1"/>
  <c r="B328" i="3" a="1"/>
  <c r="D328" i="3" s="1" a="1"/>
  <c r="D328" i="3" s="1"/>
  <c r="B327" i="3" a="1"/>
  <c r="B327" i="3" s="1"/>
  <c r="B326" i="3" a="1"/>
  <c r="B325" i="3" a="1"/>
  <c r="B325" i="3" s="1"/>
  <c r="B324" i="3" a="1"/>
  <c r="B324" i="3" s="1"/>
  <c r="B323" i="3" a="1"/>
  <c r="B322" i="3" a="1"/>
  <c r="B322" i="3" s="1"/>
  <c r="B321" i="3" a="1"/>
  <c r="B320" i="3" a="1"/>
  <c r="D320" i="3" s="1" a="1"/>
  <c r="B319" i="3" a="1"/>
  <c r="B319" i="3" s="1"/>
  <c r="B318" i="3" a="1"/>
  <c r="B317" i="3" a="1"/>
  <c r="B317" i="3" s="1"/>
  <c r="B316" i="3" a="1"/>
  <c r="B315" i="3" a="1"/>
  <c r="B315" i="3" s="1"/>
  <c r="B314" i="3" a="1"/>
  <c r="B314" i="3" s="1"/>
  <c r="B313" i="3" a="1"/>
  <c r="B313" i="3" s="1"/>
  <c r="B312" i="3" a="1"/>
  <c r="B311" i="3" a="1"/>
  <c r="B311" i="3" s="1"/>
  <c r="B310" i="3" a="1"/>
  <c r="B310" i="3" s="1"/>
  <c r="B309" i="3" a="1"/>
  <c r="B309" i="3" s="1"/>
  <c r="B308" i="3" a="1"/>
  <c r="B307" i="3" a="1"/>
  <c r="B307" i="3" s="1"/>
  <c r="B306" i="3" a="1"/>
  <c r="B305" i="3" a="1"/>
  <c r="B305" i="3" s="1"/>
  <c r="B304" i="3" a="1"/>
  <c r="B303" i="3" a="1"/>
  <c r="B302" i="3" a="1"/>
  <c r="B302" i="3" s="1"/>
  <c r="B301" i="3" a="1"/>
  <c r="B300" i="3" a="1"/>
  <c r="D300" i="3" s="1" a="1"/>
  <c r="B299" i="3" a="1"/>
  <c r="B299" i="3" s="1"/>
  <c r="B298" i="3" a="1"/>
  <c r="B297" i="3" a="1"/>
  <c r="D297" i="3" s="1" a="1"/>
  <c r="B296" i="3" a="1"/>
  <c r="B295" i="3" a="1"/>
  <c r="D295" i="3" s="1" a="1"/>
  <c r="B294" i="3" a="1"/>
  <c r="B293" i="3" a="1"/>
  <c r="B292" i="3" a="1"/>
  <c r="D292" i="3" s="1" a="1"/>
  <c r="D292" i="3" s="1"/>
  <c r="B291" i="3" a="1"/>
  <c r="D291" i="3" s="1" a="1"/>
  <c r="B290" i="3" a="1"/>
  <c r="B289" i="3" a="1"/>
  <c r="B288" i="3" a="1"/>
  <c r="B287" i="3" a="1"/>
  <c r="D287" i="3" s="1" a="1"/>
  <c r="B286" i="3" a="1"/>
  <c r="B285" i="3" a="1"/>
  <c r="B284" i="3" a="1"/>
  <c r="D284" i="3" s="1" a="1"/>
  <c r="D284" i="3" s="1"/>
  <c r="B283" i="3" a="1"/>
  <c r="D283" i="3" s="1" a="1"/>
  <c r="B282" i="3" a="1"/>
  <c r="B281" i="3" a="1"/>
  <c r="B280" i="3" a="1"/>
  <c r="D280" i="3" s="1" a="1"/>
  <c r="D280" i="3" s="1"/>
  <c r="B279" i="3" a="1"/>
  <c r="D279" i="3" s="1" a="1"/>
  <c r="B278" i="3" a="1"/>
  <c r="B277" i="3" a="1"/>
  <c r="D277" i="3" s="1" a="1"/>
  <c r="B276" i="3" a="1"/>
  <c r="B275" i="3" a="1"/>
  <c r="D275" i="3" s="1" a="1"/>
  <c r="D275" i="3" s="1"/>
  <c r="B274" i="3" a="1"/>
  <c r="B273" i="3" a="1"/>
  <c r="B273" i="3" s="1"/>
  <c r="B272" i="3" a="1"/>
  <c r="D272" i="3" s="1" a="1"/>
  <c r="D272" i="3" s="1"/>
  <c r="B271" i="3" a="1"/>
  <c r="B270" i="3" a="1"/>
  <c r="B269" i="3" a="1"/>
  <c r="D269" i="3" s="1" a="1"/>
  <c r="G269" i="3" s="1"/>
  <c r="B268" i="3" a="1"/>
  <c r="B267" i="3" a="1"/>
  <c r="B266" i="3" a="1"/>
  <c r="B265" i="3" a="1"/>
  <c r="B264" i="3" a="1"/>
  <c r="B263" i="3" a="1"/>
  <c r="D263" i="3" s="1" a="1"/>
  <c r="B262" i="3" a="1"/>
  <c r="B261" i="3" a="1"/>
  <c r="B260" i="3" a="1"/>
  <c r="D260" i="3" s="1" a="1"/>
  <c r="B259" i="3" a="1"/>
  <c r="B259" i="3" s="1"/>
  <c r="B258" i="3" a="1"/>
  <c r="B257" i="3" a="1"/>
  <c r="D257" i="3" s="1" a="1"/>
  <c r="B256" i="3" a="1"/>
  <c r="B256" i="3" s="1"/>
  <c r="B255" i="3" a="1"/>
  <c r="D255" i="3" s="1" a="1"/>
  <c r="B254" i="3" a="1"/>
  <c r="B254" i="3" s="1"/>
  <c r="B253" i="3" a="1"/>
  <c r="B253" i="3" s="1"/>
  <c r="B252" i="3" a="1"/>
  <c r="D252" i="3" s="1" a="1"/>
  <c r="B251" i="3" a="1"/>
  <c r="B250" i="3" a="1"/>
  <c r="B250" i="3" s="1"/>
  <c r="B249" i="3" a="1"/>
  <c r="D249" i="3" s="1" a="1"/>
  <c r="D249" i="3" s="1"/>
  <c r="B248" i="3" a="1"/>
  <c r="D248" i="3" s="1" a="1"/>
  <c r="D248" i="3" s="1"/>
  <c r="B247" i="3" a="1"/>
  <c r="D247" i="3" s="1" a="1"/>
  <c r="B246" i="3" a="1"/>
  <c r="B246" i="3" s="1"/>
  <c r="B245" i="3" a="1"/>
  <c r="B245" i="3" s="1"/>
  <c r="B244" i="3" a="1"/>
  <c r="D244" i="3" s="1" a="1"/>
  <c r="G244" i="3" s="1"/>
  <c r="B243" i="3" a="1"/>
  <c r="B243" i="3" s="1"/>
  <c r="B242" i="3" a="1"/>
  <c r="B241" i="3" a="1"/>
  <c r="D241" i="3" s="1" a="1"/>
  <c r="G241" i="3" s="1"/>
  <c r="B240" i="3" a="1"/>
  <c r="B239" i="3" a="1"/>
  <c r="D239" i="3" s="1" a="1"/>
  <c r="D239" i="3" s="1"/>
  <c r="B238" i="3" a="1"/>
  <c r="B237" i="3" a="1"/>
  <c r="B237" i="3" s="1"/>
  <c r="B236" i="3" a="1"/>
  <c r="D236" i="3" s="1" a="1"/>
  <c r="G236" i="3" s="1"/>
  <c r="B235" i="3" a="1"/>
  <c r="B234" i="3" a="1"/>
  <c r="B234" i="3" s="1"/>
  <c r="B233" i="3" a="1"/>
  <c r="D233" i="3" s="1" a="1"/>
  <c r="B232" i="3" a="1"/>
  <c r="B232" i="3" s="1"/>
  <c r="B231" i="3" a="1"/>
  <c r="B230" i="3" a="1"/>
  <c r="B230" i="3" s="1"/>
  <c r="B229" i="3" a="1"/>
  <c r="B229" i="3" s="1"/>
  <c r="B228" i="3" a="1"/>
  <c r="B228" i="3" s="1"/>
  <c r="B227" i="3" a="1"/>
  <c r="D227" i="3" s="1" a="1"/>
  <c r="B226" i="3" a="1"/>
  <c r="B225" i="3" a="1"/>
  <c r="B225" i="3" s="1"/>
  <c r="B224" i="3" a="1"/>
  <c r="B223" i="3" a="1"/>
  <c r="B222" i="3" a="1"/>
  <c r="D222" i="3" s="1" a="1"/>
  <c r="B221" i="3" a="1"/>
  <c r="B220" i="3" a="1"/>
  <c r="B220" i="3" s="1"/>
  <c r="B219" i="3" a="1"/>
  <c r="D219" i="3" s="1" a="1"/>
  <c r="B218" i="3" a="1"/>
  <c r="B218" i="3" s="1"/>
  <c r="B217" i="3" a="1"/>
  <c r="D216" i="3" a="1"/>
  <c r="B216" i="3" a="1"/>
  <c r="B216" i="3" s="1"/>
  <c r="B215" i="3" a="1"/>
  <c r="B215" i="3" s="1"/>
  <c r="B214" i="3" a="1"/>
  <c r="B213" i="3" a="1"/>
  <c r="D213" i="3" s="1" a="1"/>
  <c r="B212" i="3" a="1"/>
  <c r="B211" i="3" a="1"/>
  <c r="B210" i="3" a="1"/>
  <c r="D210" i="3" s="1" a="1"/>
  <c r="D210" i="3" s="1"/>
  <c r="B209" i="3" a="1"/>
  <c r="D209" i="3" s="1" a="1"/>
  <c r="B208" i="3" a="1"/>
  <c r="B208" i="3" s="1"/>
  <c r="B207" i="3" a="1"/>
  <c r="D207" i="3" s="1" a="1"/>
  <c r="D207" i="3" s="1"/>
  <c r="B206" i="3" a="1"/>
  <c r="D206" i="3" s="1" a="1"/>
  <c r="B205" i="3" a="1"/>
  <c r="B204" i="3" a="1"/>
  <c r="B203" i="3" a="1"/>
  <c r="D203" i="3" s="1" a="1"/>
  <c r="B202" i="3" a="1"/>
  <c r="B202" i="3" s="1"/>
  <c r="B201" i="3" a="1"/>
  <c r="B200" i="3" a="1"/>
  <c r="B200" i="3" s="1"/>
  <c r="B199" i="3" a="1"/>
  <c r="B199" i="3" s="1"/>
  <c r="B198" i="3" a="1"/>
  <c r="B197" i="3" a="1"/>
  <c r="D197" i="3" s="1" a="1"/>
  <c r="B196" i="3" a="1"/>
  <c r="B196" i="3" s="1"/>
  <c r="B195" i="3" a="1"/>
  <c r="B194" i="3" a="1"/>
  <c r="D194" i="3" s="1" a="1"/>
  <c r="B193" i="3" a="1"/>
  <c r="D193" i="3" s="1" a="1"/>
  <c r="B192" i="3" a="1"/>
  <c r="B192" i="3" s="1"/>
  <c r="B191" i="3" a="1"/>
  <c r="D191" i="3" s="1" a="1"/>
  <c r="B190" i="3" a="1"/>
  <c r="B190" i="3" s="1"/>
  <c r="B189" i="3" a="1"/>
  <c r="B189" i="3" s="1"/>
  <c r="B188" i="3" a="1"/>
  <c r="B187" i="3" a="1"/>
  <c r="B187" i="3" s="1"/>
  <c r="B186" i="3" a="1"/>
  <c r="D186" i="3" s="1" a="1"/>
  <c r="B185" i="3" a="1"/>
  <c r="B184" i="3" a="1"/>
  <c r="B184" i="3" s="1"/>
  <c r="B183" i="3" a="1"/>
  <c r="D183" i="3" s="1" a="1"/>
  <c r="B182" i="3" a="1"/>
  <c r="B181" i="3" a="1"/>
  <c r="D181" i="3" s="1" a="1"/>
  <c r="B180" i="3" a="1"/>
  <c r="B180" i="3" s="1"/>
  <c r="B179" i="3" a="1"/>
  <c r="B178" i="3" a="1"/>
  <c r="D178" i="3" s="1" a="1"/>
  <c r="D178" i="3" s="1"/>
  <c r="B177" i="3" a="1"/>
  <c r="D177" i="3" s="1" a="1"/>
  <c r="B176" i="3" a="1"/>
  <c r="B176" i="3" s="1"/>
  <c r="B175" i="3" a="1"/>
  <c r="D175" i="3" s="1" a="1"/>
  <c r="D175" i="3" s="1"/>
  <c r="B174" i="3" a="1"/>
  <c r="B174" i="3" s="1"/>
  <c r="B173" i="3" a="1"/>
  <c r="B173" i="3" s="1"/>
  <c r="B172" i="3" a="1"/>
  <c r="B171" i="3" a="1"/>
  <c r="B171" i="3" s="1"/>
  <c r="B170" i="3" a="1"/>
  <c r="B170" i="3" s="1"/>
  <c r="B169" i="3" a="1"/>
  <c r="B168" i="3" a="1"/>
  <c r="B168" i="3" s="1"/>
  <c r="B167" i="3" a="1"/>
  <c r="B167" i="3" s="1"/>
  <c r="B166" i="3" a="1"/>
  <c r="B165" i="3" a="1"/>
  <c r="D165" i="3" s="1" a="1"/>
  <c r="B164" i="3" a="1"/>
  <c r="B164" i="3" s="1"/>
  <c r="B163" i="3" a="1"/>
  <c r="B163" i="3" s="1"/>
  <c r="B162" i="3" a="1"/>
  <c r="B161" i="3" a="1"/>
  <c r="D161" i="3" s="1" a="1"/>
  <c r="D161" i="3" s="1"/>
  <c r="B160" i="3" a="1"/>
  <c r="B160" i="3" s="1"/>
  <c r="B159" i="3" a="1"/>
  <c r="B159" i="3" s="1"/>
  <c r="B158" i="3" a="1"/>
  <c r="D158" i="3" s="1" a="1"/>
  <c r="G158" i="3" s="1"/>
  <c r="B157" i="3" a="1"/>
  <c r="B156" i="3" a="1"/>
  <c r="B156" i="3" s="1"/>
  <c r="B155" i="3" a="1"/>
  <c r="B155" i="3" s="1"/>
  <c r="B154" i="3" a="1"/>
  <c r="D154" i="3" s="1" a="1"/>
  <c r="B153" i="3" a="1"/>
  <c r="B152" i="3" a="1"/>
  <c r="B152" i="3" s="1"/>
  <c r="B151" i="3" a="1"/>
  <c r="B151" i="3" s="1"/>
  <c r="B150" i="3" a="1"/>
  <c r="D150" i="3" s="1" a="1"/>
  <c r="B149" i="3" a="1"/>
  <c r="B148" i="3" a="1"/>
  <c r="B147" i="3" a="1"/>
  <c r="B147" i="3" s="1"/>
  <c r="B146" i="3" a="1"/>
  <c r="B146" i="3" s="1"/>
  <c r="B145" i="3" a="1"/>
  <c r="D145" i="3" s="1" a="1"/>
  <c r="B144" i="3" a="1"/>
  <c r="D144" i="3" s="1" a="1"/>
  <c r="B143" i="3" a="1"/>
  <c r="B142" i="3" a="1"/>
  <c r="B141" i="3" a="1"/>
  <c r="D141" i="3" s="1" a="1"/>
  <c r="G141" i="3" s="1"/>
  <c r="B140" i="3" a="1"/>
  <c r="B139" i="3" a="1"/>
  <c r="B138" i="3" a="1"/>
  <c r="B137" i="3" a="1"/>
  <c r="D137" i="3" s="1" a="1"/>
  <c r="G137" i="3" s="1"/>
  <c r="B136" i="3" a="1"/>
  <c r="B136" i="3" s="1"/>
  <c r="B135" i="3" a="1"/>
  <c r="B135" i="3" s="1"/>
  <c r="B134" i="3" a="1"/>
  <c r="B133" i="3" a="1"/>
  <c r="D133" i="3" s="1" a="1"/>
  <c r="G133" i="3" s="1"/>
  <c r="B132" i="3" a="1"/>
  <c r="D132" i="3" s="1" a="1"/>
  <c r="B131" i="3" a="1"/>
  <c r="B130" i="3" a="1"/>
  <c r="B130" i="3" s="1"/>
  <c r="B129" i="3" a="1"/>
  <c r="D129" i="3" s="1" a="1"/>
  <c r="B128" i="3" a="1"/>
  <c r="D128" i="3" s="1" a="1"/>
  <c r="B127" i="3" a="1"/>
  <c r="B127" i="3" s="1"/>
  <c r="B126" i="3" a="1"/>
  <c r="D126" i="3" s="1" a="1"/>
  <c r="B125" i="3" a="1"/>
  <c r="D125" i="3" s="1" a="1"/>
  <c r="G125" i="3" s="1"/>
  <c r="B124" i="3" a="1"/>
  <c r="D124" i="3" s="1" a="1"/>
  <c r="D124" i="3" s="1"/>
  <c r="B123" i="3" a="1"/>
  <c r="B122" i="3" a="1"/>
  <c r="D122" i="3" s="1" a="1"/>
  <c r="B121" i="3" a="1"/>
  <c r="D121" i="3" s="1" a="1"/>
  <c r="B120" i="3" a="1"/>
  <c r="D120" i="3" s="1" a="1"/>
  <c r="B119" i="3" a="1"/>
  <c r="B119" i="3" s="1"/>
  <c r="B118" i="3" a="1"/>
  <c r="B117" i="3" a="1"/>
  <c r="B116" i="3" a="1"/>
  <c r="B116" i="3" s="1"/>
  <c r="B115" i="3" a="1"/>
  <c r="B115" i="3" s="1"/>
  <c r="B114" i="3" a="1"/>
  <c r="B113" i="3" a="1"/>
  <c r="D113" i="3" s="1" a="1"/>
  <c r="B112" i="3" a="1"/>
  <c r="B112" i="3" s="1"/>
  <c r="B111" i="3" a="1"/>
  <c r="B111" i="3" s="1"/>
  <c r="B110" i="3" a="1"/>
  <c r="B109" i="3" a="1"/>
  <c r="B109" i="3" s="1"/>
  <c r="B108" i="3" a="1"/>
  <c r="D108" i="3" s="1" a="1"/>
  <c r="D108" i="3" s="1"/>
  <c r="B107" i="3" a="1"/>
  <c r="D107" i="3" s="1" a="1"/>
  <c r="B106" i="3" a="1"/>
  <c r="D106" i="3" s="1" a="1"/>
  <c r="B105" i="3" a="1"/>
  <c r="B105" i="3" s="1"/>
  <c r="B104" i="3" a="1"/>
  <c r="B103" i="3" a="1"/>
  <c r="B103" i="3" s="1"/>
  <c r="B102" i="3" a="1"/>
  <c r="D102" i="3" s="1" a="1"/>
  <c r="B101" i="3" a="1"/>
  <c r="B100" i="3" a="1"/>
  <c r="D100" i="3" s="1" a="1"/>
  <c r="D100" i="3" s="1"/>
  <c r="B99" i="3" a="1"/>
  <c r="D99" i="3" s="1" a="1"/>
  <c r="B98" i="3" a="1"/>
  <c r="D98" i="3" s="1" a="1"/>
  <c r="D98" i="3" s="1"/>
  <c r="B97" i="3" a="1"/>
  <c r="B97" i="3" s="1"/>
  <c r="B96" i="3" a="1"/>
  <c r="D96" i="3" s="1" a="1"/>
  <c r="D96" i="3" s="1"/>
  <c r="B95" i="3" a="1"/>
  <c r="B94" i="3" a="1"/>
  <c r="D94" i="3" s="1" a="1"/>
  <c r="D94" i="3" s="1"/>
  <c r="B93" i="3" a="1"/>
  <c r="B93" i="3" s="1"/>
  <c r="B92" i="3" a="1"/>
  <c r="D92" i="3" s="1" a="1"/>
  <c r="D92" i="3" s="1"/>
  <c r="B91" i="3" a="1"/>
  <c r="D91" i="3" s="1" a="1"/>
  <c r="G91" i="3" s="1"/>
  <c r="B90" i="3" a="1"/>
  <c r="D90" i="3" s="1" a="1"/>
  <c r="D90" i="3" s="1"/>
  <c r="B89" i="3" a="1"/>
  <c r="B89" i="3" s="1"/>
  <c r="B88" i="3" a="1"/>
  <c r="D88" i="3" s="1" a="1"/>
  <c r="D88" i="3" s="1"/>
  <c r="B87" i="3" a="1"/>
  <c r="B87" i="3" s="1"/>
  <c r="B86" i="3" a="1"/>
  <c r="D86" i="3" s="1" a="1"/>
  <c r="D86" i="3" s="1"/>
  <c r="B85" i="3" a="1"/>
  <c r="B84" i="3" a="1"/>
  <c r="D84" i="3" s="1" a="1"/>
  <c r="D84" i="3" s="1"/>
  <c r="B83" i="3" a="1"/>
  <c r="D83" i="3" s="1" a="1"/>
  <c r="B82" i="3" a="1"/>
  <c r="D82" i="3" s="1" a="1"/>
  <c r="D82" i="3" s="1"/>
  <c r="B81" i="3" a="1"/>
  <c r="B81" i="3" s="1"/>
  <c r="B80" i="3" a="1"/>
  <c r="D80" i="3" s="1" a="1"/>
  <c r="D80" i="3" s="1"/>
  <c r="B79" i="3" a="1"/>
  <c r="D79" i="3" s="1" a="1"/>
  <c r="B78" i="3" a="1"/>
  <c r="D78" i="3" s="1" a="1"/>
  <c r="D78" i="3" s="1"/>
  <c r="B77" i="3" a="1"/>
  <c r="B77" i="3" s="1"/>
  <c r="B76" i="3" a="1"/>
  <c r="D76" i="3" s="1" a="1"/>
  <c r="D76" i="3" s="1"/>
  <c r="B75" i="3" a="1"/>
  <c r="B75" i="3" s="1"/>
  <c r="B74" i="3" a="1"/>
  <c r="D74" i="3" s="1" a="1"/>
  <c r="D74" i="3" s="1"/>
  <c r="B73" i="3" a="1"/>
  <c r="B73" i="3" s="1"/>
  <c r="B72" i="3" a="1"/>
  <c r="D72" i="3" s="1" a="1"/>
  <c r="D72" i="3" s="1"/>
  <c r="B71" i="3" a="1"/>
  <c r="B71" i="3" s="1"/>
  <c r="B70" i="3" a="1"/>
  <c r="B70" i="3" s="1"/>
  <c r="B69" i="3" a="1"/>
  <c r="B69" i="3" s="1"/>
  <c r="B68" i="3" a="1"/>
  <c r="D68" i="3" s="1" a="1"/>
  <c r="D68" i="3" s="1"/>
  <c r="B67" i="3" a="1"/>
  <c r="B67" i="3" s="1"/>
  <c r="B66" i="3" a="1"/>
  <c r="B66" i="3" s="1"/>
  <c r="B65" i="3" a="1"/>
  <c r="B65" i="3" s="1"/>
  <c r="B64" i="3" a="1"/>
  <c r="D64" i="3" s="1" a="1"/>
  <c r="D64" i="3" s="1"/>
  <c r="B63" i="3" a="1"/>
  <c r="B63" i="3" s="1"/>
  <c r="B62" i="3" a="1"/>
  <c r="B62" i="3" s="1"/>
  <c r="B61" i="3" a="1"/>
  <c r="B61" i="3" s="1"/>
  <c r="B60" i="3" a="1"/>
  <c r="D60" i="3" s="1" a="1"/>
  <c r="D60" i="3" s="1"/>
  <c r="B59" i="3" a="1"/>
  <c r="B59" i="3" s="1"/>
  <c r="D58" i="3" a="1"/>
  <c r="D58" i="3" s="1"/>
  <c r="B58" i="3" a="1"/>
  <c r="B58" i="3" s="1"/>
  <c r="B57" i="3" a="1"/>
  <c r="B57" i="3" s="1"/>
  <c r="B56" i="3" a="1"/>
  <c r="D56" i="3" s="1" a="1"/>
  <c r="D56" i="3" s="1"/>
  <c r="B55" i="3" a="1"/>
  <c r="B55" i="3" s="1"/>
  <c r="D54" i="3" a="1"/>
  <c r="D54" i="3" s="1"/>
  <c r="B54" i="3" a="1"/>
  <c r="B54" i="3" s="1"/>
  <c r="B53" i="3" a="1"/>
  <c r="B53" i="3" s="1"/>
  <c r="B52" i="3" a="1"/>
  <c r="D52" i="3" s="1" a="1"/>
  <c r="D52" i="3" s="1"/>
  <c r="B51" i="3" a="1"/>
  <c r="B51" i="3" s="1"/>
  <c r="B50" i="3" a="1"/>
  <c r="B50" i="3" s="1"/>
  <c r="B49" i="3" a="1"/>
  <c r="B49" i="3" s="1"/>
  <c r="B48" i="3" a="1"/>
  <c r="D48" i="3" s="1" a="1"/>
  <c r="D48" i="3" s="1"/>
  <c r="B47" i="3" a="1"/>
  <c r="B47" i="3" s="1"/>
  <c r="B46" i="3" a="1"/>
  <c r="B46" i="3" s="1"/>
  <c r="B45" i="3" a="1"/>
  <c r="B45" i="3" s="1"/>
  <c r="B44" i="3" a="1"/>
  <c r="D44" i="3" s="1" a="1"/>
  <c r="B43" i="3" a="1"/>
  <c r="B43" i="3" s="1"/>
  <c r="B42" i="3" a="1"/>
  <c r="D42" i="3" s="1" a="1"/>
  <c r="B41" i="3" a="1"/>
  <c r="B41" i="3" s="1"/>
  <c r="B40" i="3"/>
  <c r="B40" i="3" a="1"/>
  <c r="D40" i="3" s="1" a="1"/>
  <c r="D40" i="3" s="1"/>
  <c r="B39" i="3" a="1"/>
  <c r="B39" i="3" s="1"/>
  <c r="B38" i="3" a="1"/>
  <c r="D38" i="3" s="1" a="1"/>
  <c r="B37" i="3" a="1"/>
  <c r="B37" i="3" s="1"/>
  <c r="B36" i="3" a="1"/>
  <c r="D36" i="3" s="1" a="1"/>
  <c r="B35" i="3" a="1"/>
  <c r="B35" i="3" s="1"/>
  <c r="B34" i="3" a="1"/>
  <c r="B34" i="3" s="1"/>
  <c r="B33" i="3" a="1"/>
  <c r="B33" i="3" s="1"/>
  <c r="B32" i="3" a="1"/>
  <c r="D32" i="3" s="1" a="1"/>
  <c r="D32" i="3" s="1"/>
  <c r="B31" i="3" a="1"/>
  <c r="B31" i="3" s="1"/>
  <c r="B30" i="3" a="1"/>
  <c r="B30" i="3" s="1"/>
  <c r="B29" i="3" a="1"/>
  <c r="B29" i="3" s="1"/>
  <c r="B28" i="3" a="1"/>
  <c r="D28" i="3" s="1" a="1"/>
  <c r="G28" i="3" s="1"/>
  <c r="B27" i="3" a="1"/>
  <c r="B27" i="3" s="1"/>
  <c r="B26" i="3" a="1"/>
  <c r="D26" i="3" s="1" a="1"/>
  <c r="D25" i="3" a="1"/>
  <c r="G25" i="3" s="1"/>
  <c r="B25" i="3" a="1"/>
  <c r="B25" i="3" s="1"/>
  <c r="B24" i="3" a="1"/>
  <c r="B24" i="3" s="1"/>
  <c r="B23" i="3" a="1"/>
  <c r="D23" i="3" s="1" a="1"/>
  <c r="B22" i="3" a="1"/>
  <c r="D22" i="3" s="1" a="1"/>
  <c r="B21" i="3" a="1"/>
  <c r="B21" i="3" s="1"/>
  <c r="B20" i="3" a="1"/>
  <c r="D20" i="3" s="1" a="1"/>
  <c r="B19" i="3" a="1"/>
  <c r="B18" i="3"/>
  <c r="B18" i="3" a="1"/>
  <c r="D18" i="3" s="1" a="1"/>
  <c r="D18" i="3" s="1"/>
  <c r="B17" i="3" a="1"/>
  <c r="B17" i="3" s="1"/>
  <c r="B16" i="3" a="1"/>
  <c r="D16" i="3" s="1" a="1"/>
  <c r="B15" i="3" a="1"/>
  <c r="D15" i="3" s="1" a="1"/>
  <c r="G15" i="3" s="1"/>
  <c r="B14" i="3" a="1"/>
  <c r="D14" i="3" s="1" a="1"/>
  <c r="B13" i="3" a="1"/>
  <c r="B13" i="3" s="1"/>
  <c r="B12" i="3" a="1"/>
  <c r="D12" i="3" s="1" a="1"/>
  <c r="G12" i="3" s="1"/>
  <c r="B11" i="3" a="1"/>
  <c r="D11" i="3" s="1" a="1"/>
  <c r="B10" i="3" a="1"/>
  <c r="D10" i="3" s="1" a="1"/>
  <c r="B9" i="3" a="1"/>
  <c r="B9" i="3" s="1"/>
  <c r="B8" i="3" a="1"/>
  <c r="D8" i="3" s="1" a="1"/>
  <c r="B7" i="3" a="1"/>
  <c r="D7" i="3" s="1" a="1"/>
  <c r="B6" i="3" a="1"/>
  <c r="D6" i="3" s="1" a="1"/>
  <c r="D6" i="3" s="1"/>
  <c r="B5" i="3" a="1"/>
  <c r="B5" i="3" s="1"/>
  <c r="B4" i="3" a="1"/>
  <c r="D4" i="3" s="1" a="1"/>
  <c r="B3" i="3" a="1"/>
  <c r="D3" i="3" s="1" a="1"/>
  <c r="G3" i="3" s="1"/>
  <c r="B2" i="3" a="1"/>
  <c r="AF3" i="3"/>
  <c r="AC31" i="4"/>
  <c r="AP31" i="4" s="1"/>
  <c r="AC30" i="4"/>
  <c r="AP30" i="4" s="1"/>
  <c r="AC27" i="4"/>
  <c r="AP27" i="4" s="1"/>
  <c r="AC25" i="4"/>
  <c r="AP25" i="4" s="1"/>
  <c r="AD12" i="4"/>
  <c r="AC12" i="4"/>
  <c r="AF34" i="4"/>
  <c r="AC11" i="4"/>
  <c r="AD11" i="4" s="1"/>
  <c r="AD34" i="3"/>
  <c r="AD31" i="3"/>
  <c r="AD30" i="3"/>
  <c r="AD29" i="3"/>
  <c r="AD28" i="3"/>
  <c r="AD27" i="3"/>
  <c r="AD26" i="3"/>
  <c r="AD25" i="3"/>
  <c r="AN26" i="3"/>
  <c r="AD12" i="3"/>
  <c r="AE12" i="3" s="1"/>
  <c r="AG34" i="3"/>
  <c r="AD11" i="3"/>
  <c r="AE11" i="3" s="1"/>
  <c r="AL26" i="2"/>
  <c r="AL27" i="2"/>
  <c r="AL28" i="2"/>
  <c r="AL29" i="2"/>
  <c r="AL30" i="2"/>
  <c r="AL31" i="2"/>
  <c r="AL32" i="2"/>
  <c r="AL33" i="2"/>
  <c r="AL34" i="2"/>
  <c r="AD26" i="2"/>
  <c r="AD27" i="2"/>
  <c r="AD28" i="2"/>
  <c r="AM28" i="2" s="1"/>
  <c r="AN28" i="2" s="1"/>
  <c r="AO28" i="2" s="1"/>
  <c r="AD29" i="2"/>
  <c r="AD30" i="2"/>
  <c r="AD31" i="2"/>
  <c r="AD32" i="2"/>
  <c r="AD33" i="2"/>
  <c r="AD34" i="2"/>
  <c r="AE26" i="2"/>
  <c r="AE27" i="2"/>
  <c r="AE28" i="2"/>
  <c r="AE29" i="2"/>
  <c r="AE30" i="2"/>
  <c r="AE31" i="2"/>
  <c r="AE32" i="2"/>
  <c r="AE33" i="2"/>
  <c r="AF33" i="2" s="1"/>
  <c r="AG33" i="2" s="1"/>
  <c r="AH33" i="2" s="1"/>
  <c r="AE34" i="2"/>
  <c r="AL25" i="2"/>
  <c r="AE25" i="2"/>
  <c r="AD25" i="2"/>
  <c r="Z26" i="2"/>
  <c r="Z27" i="2"/>
  <c r="Z28" i="2"/>
  <c r="Z29" i="2"/>
  <c r="Z30" i="2"/>
  <c r="Z31" i="2"/>
  <c r="Z32" i="2"/>
  <c r="AC32" i="2" s="1"/>
  <c r="Z33" i="2"/>
  <c r="AC33" i="2" s="1"/>
  <c r="Z34" i="2"/>
  <c r="Z25" i="2"/>
  <c r="AF34" i="2"/>
  <c r="AF32" i="2"/>
  <c r="AC31" i="2"/>
  <c r="AC27" i="2"/>
  <c r="AW27" i="2" s="1"/>
  <c r="AM26" i="2"/>
  <c r="AN26" i="2" s="1"/>
  <c r="AO26" i="2" s="1"/>
  <c r="AC26" i="2"/>
  <c r="AW26" i="2" s="1"/>
  <c r="AF25" i="2"/>
  <c r="AC12" i="2"/>
  <c r="B280" i="2" a="1"/>
  <c r="D280" i="2" s="1" a="1"/>
  <c r="B279" i="2" a="1"/>
  <c r="D279" i="2" s="1" a="1"/>
  <c r="D279" i="2" s="1"/>
  <c r="B278" i="2" a="1"/>
  <c r="B278" i="2" s="1"/>
  <c r="B277" i="2" a="1"/>
  <c r="B276" i="2" a="1"/>
  <c r="B275" i="2" a="1"/>
  <c r="D275" i="2" s="1" a="1"/>
  <c r="D275" i="2" s="1"/>
  <c r="B274" i="2" a="1"/>
  <c r="B274" i="2" s="1"/>
  <c r="B273" i="2" a="1"/>
  <c r="B273" i="2" s="1"/>
  <c r="B272" i="2" a="1"/>
  <c r="B271" i="2" a="1"/>
  <c r="D271" i="2" s="1" a="1"/>
  <c r="D271" i="2" s="1"/>
  <c r="B270" i="2" a="1"/>
  <c r="B270" i="2" s="1"/>
  <c r="B269" i="2" a="1"/>
  <c r="B268" i="2" a="1"/>
  <c r="B268" i="2" s="1"/>
  <c r="B267" i="2" a="1"/>
  <c r="B267" i="2" s="1"/>
  <c r="B266" i="2" a="1"/>
  <c r="B265" i="2" a="1"/>
  <c r="B265" i="2" s="1"/>
  <c r="B264" i="2" a="1"/>
  <c r="B264" i="2" s="1"/>
  <c r="B263" i="2" a="1"/>
  <c r="B263" i="2" s="1"/>
  <c r="B262" i="2" a="1"/>
  <c r="B262" i="2" s="1"/>
  <c r="B261" i="2" a="1"/>
  <c r="B260" i="2" a="1"/>
  <c r="B260" i="2" s="1"/>
  <c r="B259" i="2" a="1"/>
  <c r="B259" i="2" s="1"/>
  <c r="B258" i="2" a="1"/>
  <c r="B258" i="2" s="1"/>
  <c r="B257" i="2" a="1"/>
  <c r="B257" i="2" s="1"/>
  <c r="B256" i="2" a="1"/>
  <c r="B256" i="2" s="1"/>
  <c r="B255" i="2" a="1"/>
  <c r="B255" i="2" s="1"/>
  <c r="B254" i="2" a="1"/>
  <c r="B254" i="2" s="1"/>
  <c r="B253" i="2" a="1"/>
  <c r="B252" i="2" a="1"/>
  <c r="B252" i="2" s="1"/>
  <c r="B251" i="2" a="1"/>
  <c r="B251" i="2" s="1"/>
  <c r="B250" i="2" a="1"/>
  <c r="B250" i="2" s="1"/>
  <c r="B249" i="2" a="1"/>
  <c r="B249" i="2" s="1"/>
  <c r="B248" i="2" a="1"/>
  <c r="B248" i="2" s="1"/>
  <c r="B247" i="2" a="1"/>
  <c r="B247" i="2" s="1"/>
  <c r="B246" i="2" a="1"/>
  <c r="B246" i="2" s="1"/>
  <c r="B245" i="2" a="1"/>
  <c r="B244" i="2" a="1"/>
  <c r="B244" i="2" s="1"/>
  <c r="B243" i="2" a="1"/>
  <c r="B243" i="2" s="1"/>
  <c r="B242" i="2" a="1"/>
  <c r="B242" i="2" s="1"/>
  <c r="B241" i="2" a="1"/>
  <c r="B241" i="2" s="1"/>
  <c r="B240" i="2" a="1"/>
  <c r="B240" i="2" s="1"/>
  <c r="B239" i="2" a="1"/>
  <c r="B239" i="2" s="1"/>
  <c r="B238" i="2" a="1"/>
  <c r="B238" i="2" s="1"/>
  <c r="B237" i="2" a="1"/>
  <c r="B236" i="2" a="1"/>
  <c r="B236" i="2" s="1"/>
  <c r="B235" i="2" a="1"/>
  <c r="B235" i="2" s="1"/>
  <c r="B234" i="2" a="1"/>
  <c r="B234" i="2" s="1"/>
  <c r="B233" i="2" a="1"/>
  <c r="B233" i="2" s="1"/>
  <c r="B232" i="2" a="1"/>
  <c r="B232" i="2" s="1"/>
  <c r="B231" i="2" a="1"/>
  <c r="B231" i="2" s="1"/>
  <c r="B230" i="2" a="1"/>
  <c r="B230" i="2" s="1"/>
  <c r="B229" i="2" a="1"/>
  <c r="B228" i="2" a="1"/>
  <c r="B228" i="2" s="1"/>
  <c r="B227" i="2" a="1"/>
  <c r="B227" i="2" s="1"/>
  <c r="B226" i="2" a="1"/>
  <c r="B226" i="2" s="1"/>
  <c r="B225" i="2" a="1"/>
  <c r="B225" i="2" s="1"/>
  <c r="B224" i="2" a="1"/>
  <c r="B224" i="2" s="1"/>
  <c r="B223" i="2" a="1"/>
  <c r="B223" i="2" s="1"/>
  <c r="B222" i="2" a="1"/>
  <c r="B222" i="2" s="1"/>
  <c r="B221" i="2" a="1"/>
  <c r="B220" i="2" a="1"/>
  <c r="B220" i="2" s="1"/>
  <c r="B219" i="2" a="1"/>
  <c r="B219" i="2" s="1"/>
  <c r="B218" i="2" a="1"/>
  <c r="B218" i="2" s="1"/>
  <c r="B217" i="2" a="1"/>
  <c r="B217" i="2" s="1"/>
  <c r="B216" i="2" a="1"/>
  <c r="B216" i="2" s="1"/>
  <c r="B215" i="2" a="1"/>
  <c r="B215" i="2" s="1"/>
  <c r="B214" i="2" a="1"/>
  <c r="B214" i="2" s="1"/>
  <c r="B213" i="2" a="1"/>
  <c r="B212" i="2" a="1"/>
  <c r="B212" i="2" s="1"/>
  <c r="B211" i="2" a="1"/>
  <c r="B211" i="2" s="1"/>
  <c r="B210" i="2" a="1"/>
  <c r="B210" i="2" s="1"/>
  <c r="B209" i="2" a="1"/>
  <c r="B209" i="2" s="1"/>
  <c r="B208" i="2" a="1"/>
  <c r="B208" i="2" s="1"/>
  <c r="B207" i="2" a="1"/>
  <c r="D207" i="2" s="1" a="1"/>
  <c r="B206" i="2" a="1"/>
  <c r="B206" i="2" s="1"/>
  <c r="B205" i="2" a="1"/>
  <c r="B204" i="2" a="1"/>
  <c r="B204" i="2" s="1"/>
  <c r="B203" i="2" a="1"/>
  <c r="D203" i="2" s="1" a="1"/>
  <c r="B202" i="2" a="1"/>
  <c r="B202" i="2" s="1"/>
  <c r="B201" i="2" a="1"/>
  <c r="B201" i="2" s="1"/>
  <c r="B200" i="2" a="1"/>
  <c r="D200" i="2" s="1" a="1"/>
  <c r="B199" i="2" a="1"/>
  <c r="D199" i="2" s="1" a="1"/>
  <c r="D199" i="2" s="1"/>
  <c r="B198" i="2" a="1"/>
  <c r="B198" i="2" s="1"/>
  <c r="B197" i="2" a="1"/>
  <c r="B197" i="2" s="1"/>
  <c r="B196" i="2" a="1"/>
  <c r="B195" i="2" a="1"/>
  <c r="B195" i="2" s="1"/>
  <c r="B194" i="2" a="1"/>
  <c r="B194" i="2" s="1"/>
  <c r="B193" i="2" a="1"/>
  <c r="B193" i="2" s="1"/>
  <c r="B192" i="2" a="1"/>
  <c r="D192" i="2" s="1" a="1"/>
  <c r="B191" i="2" a="1"/>
  <c r="D191" i="2" s="1" a="1"/>
  <c r="B190" i="2" a="1"/>
  <c r="B190" i="2" s="1"/>
  <c r="B189" i="2" a="1"/>
  <c r="B188" i="2" a="1"/>
  <c r="B188" i="2" s="1"/>
  <c r="B187" i="2" a="1"/>
  <c r="D187" i="2" s="1" a="1"/>
  <c r="B186" i="2" a="1"/>
  <c r="B186" i="2" s="1"/>
  <c r="B185" i="2" a="1"/>
  <c r="B184" i="2" a="1"/>
  <c r="D184" i="2" s="1" a="1"/>
  <c r="B183" i="2" a="1"/>
  <c r="D183" i="2" s="1" a="1"/>
  <c r="D183" i="2" s="1"/>
  <c r="B182" i="2" a="1"/>
  <c r="B182" i="2" s="1"/>
  <c r="B181" i="2" a="1"/>
  <c r="B181" i="2" s="1"/>
  <c r="B180" i="2" a="1"/>
  <c r="D180" i="2" s="1" a="1"/>
  <c r="B179" i="2" a="1"/>
  <c r="D179" i="2" s="1" a="1"/>
  <c r="B178" i="2" a="1"/>
  <c r="B178" i="2" s="1"/>
  <c r="B177" i="2" a="1"/>
  <c r="B177" i="2" s="1"/>
  <c r="B176" i="2" a="1"/>
  <c r="D176" i="2" s="1" a="1"/>
  <c r="G176" i="2" s="1"/>
  <c r="B175" i="2" a="1"/>
  <c r="D175" i="2" s="1" a="1"/>
  <c r="B174" i="2" a="1"/>
  <c r="B174" i="2" s="1"/>
  <c r="B173" i="2" a="1"/>
  <c r="B172" i="2" a="1"/>
  <c r="B172" i="2" s="1"/>
  <c r="B171" i="2" a="1"/>
  <c r="D171" i="2" s="1" a="1"/>
  <c r="D171" i="2" s="1"/>
  <c r="B170" i="2" a="1"/>
  <c r="B170" i="2" s="1"/>
  <c r="B169" i="2" a="1"/>
  <c r="B169" i="2" s="1"/>
  <c r="B168" i="2" a="1"/>
  <c r="D168" i="2" s="1" a="1"/>
  <c r="B167" i="2" a="1"/>
  <c r="B167" i="2" s="1"/>
  <c r="B166" i="2" a="1"/>
  <c r="B165" i="2" a="1"/>
  <c r="B165" i="2" s="1"/>
  <c r="B164" i="2" a="1"/>
  <c r="B163" i="2" a="1"/>
  <c r="B163" i="2" s="1"/>
  <c r="B162" i="2" a="1"/>
  <c r="D162" i="2" s="1" a="1"/>
  <c r="B161" i="2" a="1"/>
  <c r="B161" i="2" s="1"/>
  <c r="B160" i="2" a="1"/>
  <c r="B159" i="2" a="1"/>
  <c r="B159" i="2" s="1"/>
  <c r="B158" i="2" a="1"/>
  <c r="D158" i="2" s="1" a="1"/>
  <c r="B157" i="2" a="1"/>
  <c r="B157" i="2" s="1"/>
  <c r="B156" i="2" a="1"/>
  <c r="B155" i="2" a="1"/>
  <c r="B155" i="2" s="1"/>
  <c r="B154" i="2" a="1"/>
  <c r="B154" i="2" s="1"/>
  <c r="B153" i="2" a="1"/>
  <c r="B153" i="2" s="1"/>
  <c r="B152" i="2" a="1"/>
  <c r="B151" i="2" a="1"/>
  <c r="B151" i="2" s="1"/>
  <c r="B150" i="2" a="1"/>
  <c r="B150" i="2" s="1"/>
  <c r="B149" i="2" a="1"/>
  <c r="B149" i="2" s="1"/>
  <c r="B148" i="2" a="1"/>
  <c r="B147" i="2" a="1"/>
  <c r="B147" i="2" s="1"/>
  <c r="B146" i="2" a="1"/>
  <c r="D146" i="2" s="1" a="1"/>
  <c r="B145" i="2" a="1"/>
  <c r="B145" i="2" s="1"/>
  <c r="B144" i="2" a="1"/>
  <c r="B143" i="2" a="1"/>
  <c r="B143" i="2" s="1"/>
  <c r="B142" i="2" a="1"/>
  <c r="D142" i="2" s="1" a="1"/>
  <c r="B141" i="2" a="1"/>
  <c r="D141" i="2" s="1" a="1"/>
  <c r="B140" i="2" a="1"/>
  <c r="B139" i="2" a="1"/>
  <c r="B139" i="2" s="1"/>
  <c r="B138" i="2" a="1"/>
  <c r="D138" i="2" s="1" a="1"/>
  <c r="B137" i="2" a="1"/>
  <c r="D137" i="2" s="1" a="1"/>
  <c r="B136" i="2" a="1"/>
  <c r="B135" i="2" a="1"/>
  <c r="B135" i="2" s="1"/>
  <c r="B134" i="2" a="1"/>
  <c r="D134" i="2" s="1" a="1"/>
  <c r="B133" i="2" a="1"/>
  <c r="D133" i="2" s="1" a="1"/>
  <c r="B132" i="2" a="1"/>
  <c r="B131" i="2" a="1"/>
  <c r="B131" i="2" s="1"/>
  <c r="B130" i="2" a="1"/>
  <c r="D130" i="2" s="1" a="1"/>
  <c r="B129" i="2" a="1"/>
  <c r="D129" i="2" s="1" a="1"/>
  <c r="B128" i="2" a="1"/>
  <c r="B127" i="2" a="1"/>
  <c r="B127" i="2" s="1"/>
  <c r="B126" i="2" a="1"/>
  <c r="D126" i="2" s="1" a="1"/>
  <c r="B125" i="2" a="1"/>
  <c r="D125" i="2" s="1" a="1"/>
  <c r="B124" i="2" a="1"/>
  <c r="B123" i="2" a="1"/>
  <c r="B123" i="2" s="1"/>
  <c r="B122" i="2" a="1"/>
  <c r="D122" i="2" s="1" a="1"/>
  <c r="B121" i="2" a="1"/>
  <c r="D121" i="2" s="1" a="1"/>
  <c r="B120" i="2" a="1"/>
  <c r="B119" i="2" a="1"/>
  <c r="B119" i="2" s="1"/>
  <c r="B118" i="2" a="1"/>
  <c r="D118" i="2" s="1" a="1"/>
  <c r="B117" i="2" a="1"/>
  <c r="D117" i="2" s="1" a="1"/>
  <c r="B116" i="2" a="1"/>
  <c r="B115" i="2" a="1"/>
  <c r="B115" i="2" s="1"/>
  <c r="B114" i="2" a="1"/>
  <c r="D114" i="2" s="1" a="1"/>
  <c r="B113" i="2" a="1"/>
  <c r="D113" i="2" s="1" a="1"/>
  <c r="B112" i="2" a="1"/>
  <c r="B112" i="2" s="1"/>
  <c r="B111" i="2" a="1"/>
  <c r="B111" i="2" s="1"/>
  <c r="B110" i="2" a="1"/>
  <c r="B109" i="2" a="1"/>
  <c r="B109" i="2" s="1"/>
  <c r="B108" i="2" a="1"/>
  <c r="B107" i="2" a="1"/>
  <c r="B107" i="2" s="1"/>
  <c r="B106" i="2" a="1"/>
  <c r="D106" i="2" s="1" a="1"/>
  <c r="B105" i="2" a="1"/>
  <c r="D105" i="2" s="1" a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7" i="2" a="1"/>
  <c r="D97" i="2" s="1" a="1"/>
  <c r="B96" i="2" a="1"/>
  <c r="B95" i="2" a="1"/>
  <c r="B95" i="2" s="1"/>
  <c r="B94" i="2" a="1"/>
  <c r="D94" i="2" s="1" a="1"/>
  <c r="G94" i="2" s="1"/>
  <c r="B93" i="2" a="1"/>
  <c r="D93" i="2" s="1" a="1"/>
  <c r="B92" i="2" a="1"/>
  <c r="D92" i="2" s="1" a="1"/>
  <c r="G92" i="2" s="1"/>
  <c r="B91" i="2" a="1"/>
  <c r="D91" i="2" s="1" a="1"/>
  <c r="G91" i="2" s="1"/>
  <c r="B90" i="2" a="1"/>
  <c r="D90" i="2" s="1" a="1"/>
  <c r="G90" i="2" s="1"/>
  <c r="B89" i="2" a="1"/>
  <c r="D89" i="2" s="1" a="1"/>
  <c r="B88" i="2" a="1"/>
  <c r="D88" i="2" s="1" a="1"/>
  <c r="D88" i="2" s="1"/>
  <c r="B87" i="2" a="1"/>
  <c r="B87" i="2" s="1"/>
  <c r="B86" i="2" a="1"/>
  <c r="D86" i="2" s="1" a="1"/>
  <c r="G86" i="2" s="1"/>
  <c r="B85" i="2" a="1"/>
  <c r="D85" i="2" s="1" a="1"/>
  <c r="B84" i="2" a="1"/>
  <c r="D84" i="2" s="1" a="1"/>
  <c r="D84" i="2" s="1"/>
  <c r="B83" i="2" a="1"/>
  <c r="D83" i="2" s="1" a="1"/>
  <c r="G83" i="2" s="1"/>
  <c r="B82" i="2" a="1"/>
  <c r="D82" i="2" s="1" a="1"/>
  <c r="G82" i="2" s="1"/>
  <c r="B81" i="2" a="1"/>
  <c r="D81" i="2" s="1" a="1"/>
  <c r="B80" i="2" a="1"/>
  <c r="D80" i="2" s="1" a="1"/>
  <c r="D80" i="2" s="1"/>
  <c r="B79" i="2" a="1"/>
  <c r="B79" i="2" s="1"/>
  <c r="B78" i="2" a="1"/>
  <c r="D78" i="2" s="1" a="1"/>
  <c r="G78" i="2" s="1"/>
  <c r="B77" i="2" a="1"/>
  <c r="D77" i="2" s="1" a="1"/>
  <c r="B76" i="2" a="1"/>
  <c r="D76" i="2" s="1" a="1"/>
  <c r="G76" i="2" s="1"/>
  <c r="B75" i="2" a="1"/>
  <c r="D75" i="2" s="1" a="1"/>
  <c r="G75" i="2" s="1"/>
  <c r="B74" i="2" a="1"/>
  <c r="D74" i="2" s="1" a="1"/>
  <c r="G74" i="2" s="1"/>
  <c r="B73" i="2" a="1"/>
  <c r="D73" i="2" s="1" a="1"/>
  <c r="B72" i="2" a="1"/>
  <c r="D72" i="2" s="1" a="1"/>
  <c r="G72" i="2" s="1"/>
  <c r="B71" i="2" a="1"/>
  <c r="B71" i="2" s="1"/>
  <c r="B70" i="2" a="1"/>
  <c r="D70" i="2" s="1" a="1"/>
  <c r="G70" i="2" s="1"/>
  <c r="B69" i="2" a="1"/>
  <c r="D69" i="2" s="1" a="1"/>
  <c r="B68" i="2" a="1"/>
  <c r="D68" i="2" s="1" a="1"/>
  <c r="G68" i="2" s="1"/>
  <c r="B67" i="2" a="1"/>
  <c r="B67" i="2" s="1"/>
  <c r="B66" i="2" a="1"/>
  <c r="D66" i="2" s="1" a="1"/>
  <c r="G66" i="2" s="1"/>
  <c r="B65" i="2" a="1"/>
  <c r="D65" i="2" s="1" a="1"/>
  <c r="B64" i="2" a="1"/>
  <c r="D64" i="2" s="1" a="1"/>
  <c r="G64" i="2" s="1"/>
  <c r="B63" i="2" a="1"/>
  <c r="B63" i="2" s="1"/>
  <c r="B62" i="2" a="1"/>
  <c r="D62" i="2" s="1" a="1"/>
  <c r="G62" i="2" s="1"/>
  <c r="B61" i="2" a="1"/>
  <c r="D61" i="2" s="1" a="1"/>
  <c r="B60" i="2" a="1"/>
  <c r="D60" i="2" s="1" a="1"/>
  <c r="G60" i="2" s="1"/>
  <c r="B59" i="2" a="1"/>
  <c r="D59" i="2" s="1" a="1"/>
  <c r="G59" i="2" s="1"/>
  <c r="B58" i="2" a="1"/>
  <c r="D58" i="2" s="1" a="1"/>
  <c r="G58" i="2" s="1"/>
  <c r="B57" i="2" a="1"/>
  <c r="D57" i="2" s="1" a="1"/>
  <c r="B56" i="2" a="1"/>
  <c r="D56" i="2" s="1" a="1"/>
  <c r="G56" i="2" s="1"/>
  <c r="B55" i="2" a="1"/>
  <c r="D55" i="2" s="1" a="1"/>
  <c r="G55" i="2" s="1"/>
  <c r="B54" i="2" a="1"/>
  <c r="D54" i="2" s="1" a="1"/>
  <c r="G54" i="2" s="1"/>
  <c r="B53" i="2" a="1"/>
  <c r="D53" i="2" s="1" a="1"/>
  <c r="B52" i="2" a="1"/>
  <c r="D52" i="2" s="1" a="1"/>
  <c r="D52" i="2" s="1"/>
  <c r="B51" i="2" a="1"/>
  <c r="D51" i="2" s="1" a="1"/>
  <c r="G51" i="2" s="1"/>
  <c r="B50" i="2" a="1"/>
  <c r="D50" i="2" s="1" a="1"/>
  <c r="G50" i="2" s="1"/>
  <c r="B49" i="2" a="1"/>
  <c r="D49" i="2" s="1" a="1"/>
  <c r="B48" i="2" a="1"/>
  <c r="D48" i="2" s="1" a="1"/>
  <c r="G48" i="2" s="1"/>
  <c r="B47" i="2" a="1"/>
  <c r="D47" i="2" s="1" a="1"/>
  <c r="G47" i="2" s="1"/>
  <c r="B46" i="2" a="1"/>
  <c r="D46" i="2" s="1" a="1"/>
  <c r="G46" i="2" s="1"/>
  <c r="B45" i="2" a="1"/>
  <c r="D45" i="2" s="1" a="1"/>
  <c r="B44" i="2" a="1"/>
  <c r="D44" i="2" s="1" a="1"/>
  <c r="D44" i="2" s="1"/>
  <c r="B43" i="2" a="1"/>
  <c r="D43" i="2" s="1" a="1"/>
  <c r="G43" i="2" s="1"/>
  <c r="B42" i="2" a="1"/>
  <c r="D42" i="2" s="1" a="1"/>
  <c r="G42" i="2" s="1"/>
  <c r="B41" i="2" a="1"/>
  <c r="D41" i="2" s="1" a="1"/>
  <c r="B40" i="2" a="1"/>
  <c r="D40" i="2" s="1" a="1"/>
  <c r="D40" i="2" s="1"/>
  <c r="B39" i="2" a="1"/>
  <c r="D39" i="2" s="1" a="1"/>
  <c r="G39" i="2" s="1"/>
  <c r="B38" i="2" a="1"/>
  <c r="D38" i="2" s="1" a="1"/>
  <c r="G38" i="2" s="1"/>
  <c r="B37" i="2" a="1"/>
  <c r="D37" i="2" s="1" a="1"/>
  <c r="B36" i="2" a="1"/>
  <c r="D36" i="2" s="1" a="1"/>
  <c r="G36" i="2" s="1"/>
  <c r="B35" i="2" a="1"/>
  <c r="B35" i="2" s="1"/>
  <c r="B34" i="2"/>
  <c r="B34" i="2" a="1"/>
  <c r="D34" i="2" s="1" a="1"/>
  <c r="G34" i="2" s="1"/>
  <c r="B33" i="2" a="1"/>
  <c r="D33" i="2" s="1" a="1"/>
  <c r="B32" i="2" a="1"/>
  <c r="D32" i="2" s="1" a="1"/>
  <c r="D32" i="2" s="1"/>
  <c r="B31" i="2" a="1"/>
  <c r="D31" i="2" s="1" a="1"/>
  <c r="G31" i="2" s="1"/>
  <c r="B30" i="2" a="1"/>
  <c r="D30" i="2" s="1" a="1"/>
  <c r="G30" i="2" s="1"/>
  <c r="B29" i="2"/>
  <c r="B29" i="2" a="1"/>
  <c r="D29" i="2" s="1" a="1"/>
  <c r="B28" i="2" a="1"/>
  <c r="D28" i="2" s="1" a="1"/>
  <c r="G28" i="2" s="1"/>
  <c r="B27" i="2" a="1"/>
  <c r="D27" i="2" s="1" a="1"/>
  <c r="B26" i="2" a="1"/>
  <c r="D26" i="2" s="1" a="1"/>
  <c r="B25" i="2" a="1"/>
  <c r="D25" i="2" s="1" a="1"/>
  <c r="B24" i="2" a="1"/>
  <c r="D24" i="2" s="1" a="1"/>
  <c r="G24" i="2" s="1"/>
  <c r="B23" i="2" a="1"/>
  <c r="D23" i="2" s="1" a="1"/>
  <c r="G23" i="2" s="1"/>
  <c r="B22" i="2" a="1"/>
  <c r="D22" i="2" s="1" a="1"/>
  <c r="B21" i="2" a="1"/>
  <c r="D21" i="2" s="1" a="1"/>
  <c r="B20" i="2" a="1"/>
  <c r="D20" i="2" s="1" a="1"/>
  <c r="G20" i="2" s="1"/>
  <c r="B19" i="2" a="1"/>
  <c r="D19" i="2" s="1" a="1"/>
  <c r="G19" i="2" s="1"/>
  <c r="B18" i="2" a="1"/>
  <c r="D18" i="2" s="1" a="1"/>
  <c r="B17" i="2" a="1"/>
  <c r="D17" i="2" s="1" a="1"/>
  <c r="B16" i="2" a="1"/>
  <c r="B16" i="2" s="1"/>
  <c r="B15" i="2" a="1"/>
  <c r="D15" i="2" s="1" a="1"/>
  <c r="B14" i="2" a="1"/>
  <c r="D14" i="2" s="1" a="1"/>
  <c r="B13" i="2" a="1"/>
  <c r="D13" i="2" s="1" a="1"/>
  <c r="B12" i="2" a="1"/>
  <c r="B12" i="2" s="1"/>
  <c r="B11" i="2" a="1"/>
  <c r="D11" i="2" s="1" a="1"/>
  <c r="B10" i="2" a="1"/>
  <c r="B10" i="2" s="1"/>
  <c r="B9" i="2" a="1"/>
  <c r="D9" i="2" s="1" a="1"/>
  <c r="D9" i="2" s="1"/>
  <c r="B8" i="2" a="1"/>
  <c r="B8" i="2" s="1"/>
  <c r="B7" i="2" a="1"/>
  <c r="B7" i="2" s="1"/>
  <c r="B6" i="2" a="1"/>
  <c r="D6" i="2" s="1" a="1"/>
  <c r="B5" i="2" a="1"/>
  <c r="D5" i="2" s="1" a="1"/>
  <c r="D5" i="2" s="1"/>
  <c r="B4" i="2" a="1"/>
  <c r="B4" i="2" s="1"/>
  <c r="B3" i="2" a="1"/>
  <c r="D3" i="2" s="1" a="1"/>
  <c r="B2" i="2" a="1"/>
  <c r="D2" i="2" s="1" a="1"/>
  <c r="AE3" i="2"/>
  <c r="AM27" i="1"/>
  <c r="AN27" i="1" s="1"/>
  <c r="AO27" i="1" s="1"/>
  <c r="AL26" i="1"/>
  <c r="AM26" i="1" s="1"/>
  <c r="AN26" i="1" s="1"/>
  <c r="AO26" i="1" s="1"/>
  <c r="AL27" i="1"/>
  <c r="AL28" i="1"/>
  <c r="AM28" i="1" s="1"/>
  <c r="AN28" i="1" s="1"/>
  <c r="AL29" i="1"/>
  <c r="AM29" i="1" s="1"/>
  <c r="AN29" i="1" s="1"/>
  <c r="AL30" i="1"/>
  <c r="AM30" i="1" s="1"/>
  <c r="AN30" i="1" s="1"/>
  <c r="AL31" i="1"/>
  <c r="AM31" i="1" s="1"/>
  <c r="AN31" i="1" s="1"/>
  <c r="AO31" i="1" s="1"/>
  <c r="AL32" i="1"/>
  <c r="AL33" i="1"/>
  <c r="AM33" i="1" s="1"/>
  <c r="AN33" i="1" s="1"/>
  <c r="AL34" i="1"/>
  <c r="AM34" i="1" s="1"/>
  <c r="AN34" i="1" s="1"/>
  <c r="AO34" i="1" s="1"/>
  <c r="AF30" i="1"/>
  <c r="AG30" i="1" s="1"/>
  <c r="AE26" i="1"/>
  <c r="AF26" i="1" s="1"/>
  <c r="AG26" i="1" s="1"/>
  <c r="AE27" i="1"/>
  <c r="AE28" i="1"/>
  <c r="AF28" i="1" s="1"/>
  <c r="AG28" i="1" s="1"/>
  <c r="AH28" i="1" s="1"/>
  <c r="AE29" i="1"/>
  <c r="AF29" i="1" s="1"/>
  <c r="AG29" i="1" s="1"/>
  <c r="AE30" i="1"/>
  <c r="AE31" i="1"/>
  <c r="AF31" i="1" s="1"/>
  <c r="AG31" i="1" s="1"/>
  <c r="AH31" i="1" s="1"/>
  <c r="AE32" i="1"/>
  <c r="AF32" i="1" s="1"/>
  <c r="AG32" i="1" s="1"/>
  <c r="AH32" i="1" s="1"/>
  <c r="AE33" i="1"/>
  <c r="AF33" i="1" s="1"/>
  <c r="AG33" i="1" s="1"/>
  <c r="AE34" i="1"/>
  <c r="AF34" i="1" s="1"/>
  <c r="AG34" i="1" s="1"/>
  <c r="AH34" i="1" s="1"/>
  <c r="AD26" i="1"/>
  <c r="AD27" i="1"/>
  <c r="AD28" i="1"/>
  <c r="AD29" i="1"/>
  <c r="AD30" i="1"/>
  <c r="AD31" i="1"/>
  <c r="AD32" i="1"/>
  <c r="AD33" i="1"/>
  <c r="AD34" i="1"/>
  <c r="AC12" i="1"/>
  <c r="AD12" i="1" s="1"/>
  <c r="AC11" i="1"/>
  <c r="AD11" i="1" s="1"/>
  <c r="AE12" i="1"/>
  <c r="AM32" i="1" s="1"/>
  <c r="AN32" i="1" s="1"/>
  <c r="AE11" i="1"/>
  <c r="AF27" i="1" s="1"/>
  <c r="AG27" i="1" s="1"/>
  <c r="AH27" i="1" s="1"/>
  <c r="B2" i="1" a="1"/>
  <c r="B2" i="1" s="1"/>
  <c r="B271" i="1" a="1"/>
  <c r="D271" i="1" s="1" a="1"/>
  <c r="B270" i="1" a="1"/>
  <c r="D270" i="1" s="1" a="1"/>
  <c r="D270" i="1" s="1"/>
  <c r="B269" i="1" a="1"/>
  <c r="B269" i="1" s="1"/>
  <c r="B268" i="1" a="1"/>
  <c r="D268" i="1" s="1" a="1"/>
  <c r="B267" i="1" a="1"/>
  <c r="D267" i="1" s="1" a="1"/>
  <c r="B266" i="1" a="1"/>
  <c r="D266" i="1" s="1" a="1"/>
  <c r="D266" i="1" s="1"/>
  <c r="B265" i="1" a="1"/>
  <c r="B265" i="1" s="1"/>
  <c r="B264" i="1" a="1"/>
  <c r="D264" i="1" s="1" a="1"/>
  <c r="B263" i="1" a="1"/>
  <c r="B263" i="1" s="1"/>
  <c r="B262" i="1" a="1"/>
  <c r="D262" i="1" s="1" a="1"/>
  <c r="D262" i="1" s="1"/>
  <c r="B261" i="1" a="1"/>
  <c r="B261" i="1" s="1"/>
  <c r="B260" i="1" a="1"/>
  <c r="D260" i="1" s="1" a="1"/>
  <c r="B259" i="1" a="1"/>
  <c r="B259" i="1" s="1"/>
  <c r="B258" i="1" a="1"/>
  <c r="D258" i="1" s="1" a="1"/>
  <c r="D258" i="1" s="1"/>
  <c r="B257" i="1" a="1"/>
  <c r="B257" i="1" s="1"/>
  <c r="B256" i="1" a="1"/>
  <c r="B255" i="1" a="1"/>
  <c r="B255" i="1" s="1"/>
  <c r="B254" i="1" a="1"/>
  <c r="D254" i="1" s="1" a="1"/>
  <c r="D254" i="1" s="1"/>
  <c r="B253" i="1" a="1"/>
  <c r="B253" i="1" s="1"/>
  <c r="B252" i="1" a="1"/>
  <c r="D252" i="1" s="1" a="1"/>
  <c r="B251" i="1" a="1"/>
  <c r="B251" i="1" s="1"/>
  <c r="B250" i="1" a="1"/>
  <c r="D250" i="1" s="1" a="1"/>
  <c r="D250" i="1" s="1"/>
  <c r="B249" i="1" a="1"/>
  <c r="B249" i="1" s="1"/>
  <c r="B248" i="1" a="1"/>
  <c r="D248" i="1" s="1" a="1"/>
  <c r="B247" i="1" a="1"/>
  <c r="B247" i="1" s="1"/>
  <c r="B246" i="1" a="1"/>
  <c r="B245" i="1" a="1"/>
  <c r="B245" i="1" s="1"/>
  <c r="B244" i="1" a="1"/>
  <c r="B243" i="1" a="1"/>
  <c r="B243" i="1" s="1"/>
  <c r="B242" i="1" a="1"/>
  <c r="B241" i="1" a="1"/>
  <c r="B241" i="1" s="1"/>
  <c r="B240" i="1" a="1"/>
  <c r="D240" i="1" s="1" a="1"/>
  <c r="B239" i="1" a="1"/>
  <c r="B239" i="1" s="1"/>
  <c r="B238" i="1" a="1"/>
  <c r="B237" i="1" a="1"/>
  <c r="B237" i="1" s="1"/>
  <c r="B236" i="1" a="1"/>
  <c r="D236" i="1" s="1" a="1"/>
  <c r="D236" i="1" s="1"/>
  <c r="B235" i="1" a="1"/>
  <c r="B235" i="1" s="1"/>
  <c r="B234" i="1" a="1"/>
  <c r="B233" i="1" a="1"/>
  <c r="B233" i="1" s="1"/>
  <c r="B232" i="1" a="1"/>
  <c r="B231" i="1" a="1"/>
  <c r="B231" i="1" s="1"/>
  <c r="B230" i="1" a="1"/>
  <c r="B229" i="1" a="1"/>
  <c r="B229" i="1" s="1"/>
  <c r="B228" i="1" a="1"/>
  <c r="D228" i="1" s="1" a="1"/>
  <c r="D228" i="1" s="1"/>
  <c r="B227" i="1" a="1"/>
  <c r="B227" i="1" s="1"/>
  <c r="B226" i="1" a="1"/>
  <c r="B226" i="1" s="1"/>
  <c r="B225" i="1" a="1"/>
  <c r="B225" i="1" s="1"/>
  <c r="B224" i="1" a="1"/>
  <c r="D224" i="1" s="1" a="1"/>
  <c r="B223" i="1" a="1"/>
  <c r="B223" i="1" s="1"/>
  <c r="B222" i="1" a="1"/>
  <c r="B221" i="1" a="1"/>
  <c r="B221" i="1" s="1"/>
  <c r="B220" i="1" a="1"/>
  <c r="D220" i="1" s="1" a="1"/>
  <c r="B219" i="1" a="1"/>
  <c r="B219" i="1" s="1"/>
  <c r="B218" i="1" a="1"/>
  <c r="B218" i="1" s="1"/>
  <c r="B217" i="1" a="1"/>
  <c r="B217" i="1" s="1"/>
  <c r="B216" i="1" a="1"/>
  <c r="D216" i="1" s="1" a="1"/>
  <c r="D216" i="1" s="1"/>
  <c r="B215" i="1" a="1"/>
  <c r="B215" i="1" s="1"/>
  <c r="B214" i="1" a="1"/>
  <c r="B214" i="1" s="1"/>
  <c r="B213" i="1" a="1"/>
  <c r="B213" i="1" s="1"/>
  <c r="B212" i="1" a="1"/>
  <c r="D212" i="1" s="1" a="1"/>
  <c r="B211" i="1" a="1"/>
  <c r="B210" i="1" a="1"/>
  <c r="B210" i="1" s="1"/>
  <c r="B209" i="1" a="1"/>
  <c r="B208" i="1" a="1"/>
  <c r="B208" i="1" s="1"/>
  <c r="B207" i="1" a="1"/>
  <c r="B207" i="1" s="1"/>
  <c r="B206" i="1" a="1"/>
  <c r="B206" i="1" s="1"/>
  <c r="B205" i="1" a="1"/>
  <c r="B205" i="1" s="1"/>
  <c r="B204" i="1" a="1"/>
  <c r="B203" i="1" a="1"/>
  <c r="B203" i="1" s="1"/>
  <c r="B202" i="1" a="1"/>
  <c r="B202" i="1" s="1"/>
  <c r="B201" i="1" a="1"/>
  <c r="B201" i="1" s="1"/>
  <c r="B200" i="1" a="1"/>
  <c r="D200" i="1" s="1" a="1"/>
  <c r="B199" i="1" a="1"/>
  <c r="B199" i="1" s="1"/>
  <c r="B198" i="1" a="1"/>
  <c r="B198" i="1" s="1"/>
  <c r="B197" i="1" a="1"/>
  <c r="B197" i="1" s="1"/>
  <c r="B196" i="1" a="1"/>
  <c r="D196" i="1" s="1" a="1"/>
  <c r="B195" i="1" a="1"/>
  <c r="B195" i="1" s="1"/>
  <c r="B194" i="1" a="1"/>
  <c r="B193" i="1" a="1"/>
  <c r="B193" i="1" s="1"/>
  <c r="B192" i="1" a="1"/>
  <c r="B191" i="1" a="1"/>
  <c r="B191" i="1" s="1"/>
  <c r="B190" i="1" a="1"/>
  <c r="B190" i="1" s="1"/>
  <c r="B189" i="1" a="1"/>
  <c r="B189" i="1" s="1"/>
  <c r="B188" i="1" a="1"/>
  <c r="B188" i="1" s="1"/>
  <c r="B187" i="1" a="1"/>
  <c r="B186" i="1" a="1"/>
  <c r="B186" i="1" s="1"/>
  <c r="B185" i="1" a="1"/>
  <c r="B185" i="1" s="1"/>
  <c r="B184" i="1" a="1"/>
  <c r="D184" i="1" s="1" a="1"/>
  <c r="D184" i="1" s="1"/>
  <c r="B183" i="1" a="1"/>
  <c r="B183" i="1" s="1"/>
  <c r="B182" i="1" a="1"/>
  <c r="B182" i="1" s="1"/>
  <c r="B181" i="1" a="1"/>
  <c r="B181" i="1" s="1"/>
  <c r="B180" i="1" a="1"/>
  <c r="D180" i="1" s="1" a="1"/>
  <c r="D180" i="1" s="1"/>
  <c r="B179" i="1" a="1"/>
  <c r="B178" i="1" a="1"/>
  <c r="B178" i="1" s="1"/>
  <c r="B177" i="1" a="1"/>
  <c r="B176" i="1" a="1"/>
  <c r="D176" i="1" s="1" a="1"/>
  <c r="D176" i="1" s="1"/>
  <c r="B175" i="1" a="1"/>
  <c r="B175" i="1" s="1"/>
  <c r="B174" i="1" a="1"/>
  <c r="B174" i="1" s="1"/>
  <c r="B173" i="1" a="1"/>
  <c r="B173" i="1" s="1"/>
  <c r="B172" i="1" a="1"/>
  <c r="B171" i="1" a="1"/>
  <c r="B170" i="1" a="1"/>
  <c r="B170" i="1" s="1"/>
  <c r="B169" i="1" a="1"/>
  <c r="B168" i="1" a="1"/>
  <c r="B168" i="1" s="1"/>
  <c r="B167" i="1" a="1"/>
  <c r="B167" i="1" s="1"/>
  <c r="B166" i="1" a="1"/>
  <c r="B165" i="1" a="1"/>
  <c r="B165" i="1" s="1"/>
  <c r="B164" i="1" a="1"/>
  <c r="D164" i="1" s="1" a="1"/>
  <c r="D164" i="1" s="1"/>
  <c r="B163" i="1" a="1"/>
  <c r="B163" i="1" s="1"/>
  <c r="B162" i="1" a="1"/>
  <c r="B161" i="1" a="1"/>
  <c r="B161" i="1" s="1"/>
  <c r="B160" i="1" a="1"/>
  <c r="B160" i="1" s="1"/>
  <c r="B159" i="1" a="1"/>
  <c r="B159" i="1" s="1"/>
  <c r="B158" i="1" a="1"/>
  <c r="D158" i="1" s="1" a="1"/>
  <c r="B157" i="1" a="1"/>
  <c r="B157" i="1" s="1"/>
  <c r="B156" i="1" a="1"/>
  <c r="B155" i="1" a="1"/>
  <c r="B155" i="1" s="1"/>
  <c r="B154" i="1" a="1"/>
  <c r="B153" i="1" a="1"/>
  <c r="B153" i="1" s="1"/>
  <c r="B152" i="1" a="1"/>
  <c r="B151" i="1" a="1"/>
  <c r="D151" i="1" s="1" a="1"/>
  <c r="B150" i="1" a="1"/>
  <c r="D150" i="1" s="1" a="1"/>
  <c r="B149" i="1" a="1"/>
  <c r="B149" i="1" s="1"/>
  <c r="B148" i="1" a="1"/>
  <c r="B147" i="1" a="1"/>
  <c r="B147" i="1" s="1"/>
  <c r="B146" i="1" a="1"/>
  <c r="B145" i="1" a="1"/>
  <c r="B145" i="1" s="1"/>
  <c r="B144" i="1" a="1"/>
  <c r="B144" i="1" s="1"/>
  <c r="B143" i="1" a="1"/>
  <c r="B142" i="1" a="1"/>
  <c r="D142" i="1" s="1" a="1"/>
  <c r="D142" i="1" s="1"/>
  <c r="B141" i="1" a="1"/>
  <c r="B140" i="1" a="1"/>
  <c r="B140" i="1" s="1"/>
  <c r="B139" i="1" a="1"/>
  <c r="B139" i="1" s="1"/>
  <c r="B138" i="1" a="1"/>
  <c r="D138" i="1" s="1" a="1"/>
  <c r="D138" i="1" s="1"/>
  <c r="B137" i="1" a="1"/>
  <c r="B136" i="1" a="1"/>
  <c r="B136" i="1" s="1"/>
  <c r="B135" i="1" a="1"/>
  <c r="B135" i="1" s="1"/>
  <c r="B134" i="1" a="1"/>
  <c r="B133" i="1" a="1"/>
  <c r="B133" i="1" s="1"/>
  <c r="B132" i="1" a="1"/>
  <c r="B132" i="1" s="1"/>
  <c r="B131" i="1" a="1"/>
  <c r="D131" i="1" s="1" a="1"/>
  <c r="D131" i="1" s="1"/>
  <c r="B130" i="1" a="1"/>
  <c r="D130" i="1" s="1" a="1"/>
  <c r="B129" i="1" a="1"/>
  <c r="B129" i="1" s="1"/>
  <c r="B128" i="1" a="1"/>
  <c r="B127" i="1" a="1"/>
  <c r="B126" i="1" a="1"/>
  <c r="D126" i="1" s="1" a="1"/>
  <c r="D126" i="1" s="1"/>
  <c r="B125" i="1" a="1"/>
  <c r="B124" i="1" a="1"/>
  <c r="B124" i="1" s="1"/>
  <c r="B123" i="1" a="1"/>
  <c r="B122" i="1" a="1"/>
  <c r="D122" i="1" s="1" a="1"/>
  <c r="D122" i="1" s="1"/>
  <c r="B121" i="1" a="1"/>
  <c r="B121" i="1" s="1"/>
  <c r="B120" i="1" a="1"/>
  <c r="B120" i="1" s="1"/>
  <c r="B119" i="1" a="1"/>
  <c r="D119" i="1" s="1" a="1"/>
  <c r="D119" i="1" s="1"/>
  <c r="B118" i="1" a="1"/>
  <c r="B117" i="1" a="1"/>
  <c r="B117" i="1" s="1"/>
  <c r="B116" i="1" a="1"/>
  <c r="B116" i="1" s="1"/>
  <c r="B115" i="1" a="1"/>
  <c r="D115" i="1" s="1" a="1"/>
  <c r="G115" i="1" s="1"/>
  <c r="B114" i="1" a="1"/>
  <c r="D114" i="1" s="1" a="1"/>
  <c r="B113" i="1" a="1"/>
  <c r="B113" i="1" s="1"/>
  <c r="B112" i="1" a="1"/>
  <c r="B111" i="1" a="1"/>
  <c r="B110" i="1" a="1"/>
  <c r="D110" i="1" s="1" a="1"/>
  <c r="B109" i="1" a="1"/>
  <c r="B108" i="1" a="1"/>
  <c r="B108" i="1" s="1"/>
  <c r="B107" i="1" a="1"/>
  <c r="B107" i="1" s="1"/>
  <c r="B106" i="1" a="1"/>
  <c r="D106" i="1" s="1" a="1"/>
  <c r="B105" i="1" a="1"/>
  <c r="B104" i="1" a="1"/>
  <c r="B104" i="1" s="1"/>
  <c r="B103" i="1" a="1"/>
  <c r="D103" i="1" s="1" a="1"/>
  <c r="G103" i="1" s="1"/>
  <c r="B102" i="1" a="1"/>
  <c r="B102" i="1" s="1"/>
  <c r="B101" i="1" a="1"/>
  <c r="B101" i="1" s="1"/>
  <c r="B100" i="1" a="1"/>
  <c r="B100" i="1" s="1"/>
  <c r="B99" i="1" a="1"/>
  <c r="B98" i="1" a="1"/>
  <c r="D98" i="1" s="1" a="1"/>
  <c r="B97" i="1" a="1"/>
  <c r="B96" i="1" a="1"/>
  <c r="B96" i="1" s="1"/>
  <c r="B95" i="1" a="1"/>
  <c r="B95" i="1" s="1"/>
  <c r="B94" i="1" a="1"/>
  <c r="B94" i="1" s="1"/>
  <c r="B93" i="1" a="1"/>
  <c r="B92" i="1" a="1"/>
  <c r="B92" i="1" s="1"/>
  <c r="B91" i="1" a="1"/>
  <c r="D91" i="1" s="1" a="1"/>
  <c r="B90" i="1" a="1"/>
  <c r="B90" i="1" s="1"/>
  <c r="B89" i="1" a="1"/>
  <c r="D89" i="1" s="1" a="1"/>
  <c r="D89" i="1" s="1"/>
  <c r="B88" i="1" a="1"/>
  <c r="B88" i="1" s="1"/>
  <c r="B87" i="1" a="1"/>
  <c r="D87" i="1" s="1" a="1"/>
  <c r="B86" i="1" a="1"/>
  <c r="B86" i="1" s="1"/>
  <c r="B85" i="1" a="1"/>
  <c r="D85" i="1" s="1" a="1"/>
  <c r="B84" i="1" a="1"/>
  <c r="B84" i="1" s="1"/>
  <c r="B83" i="1" a="1"/>
  <c r="B82" i="1" a="1"/>
  <c r="D82" i="1" s="1" a="1"/>
  <c r="B81" i="1" a="1"/>
  <c r="B81" i="1" s="1"/>
  <c r="B80" i="1" a="1"/>
  <c r="B80" i="1" s="1"/>
  <c r="B79" i="1" a="1"/>
  <c r="B78" i="1" a="1"/>
  <c r="B78" i="1" s="1"/>
  <c r="B77" i="1" a="1"/>
  <c r="D77" i="1" s="1" a="1"/>
  <c r="B76" i="1" a="1"/>
  <c r="B76" i="1" s="1"/>
  <c r="B75" i="1" a="1"/>
  <c r="B74" i="1" a="1"/>
  <c r="B74" i="1" s="1"/>
  <c r="B73" i="1" a="1"/>
  <c r="D73" i="1" s="1" a="1"/>
  <c r="B72" i="1" a="1"/>
  <c r="B72" i="1" s="1"/>
  <c r="B71" i="1" a="1"/>
  <c r="B70" i="1" a="1"/>
  <c r="B70" i="1" s="1"/>
  <c r="B69" i="1" a="1"/>
  <c r="D69" i="1" s="1" a="1"/>
  <c r="B68" i="1" a="1"/>
  <c r="B68" i="1" s="1"/>
  <c r="B67" i="1" a="1"/>
  <c r="B67" i="1" s="1"/>
  <c r="B66" i="1" a="1"/>
  <c r="B66" i="1" s="1"/>
  <c r="B65" i="1" a="1"/>
  <c r="B64" i="1" a="1"/>
  <c r="B63" i="1" a="1"/>
  <c r="B63" i="1" s="1"/>
  <c r="B62" i="1" a="1"/>
  <c r="B62" i="1" s="1"/>
  <c r="B61" i="1" a="1"/>
  <c r="D61" i="1" s="1" a="1"/>
  <c r="B60" i="1" a="1"/>
  <c r="B60" i="1" s="1"/>
  <c r="B59" i="1" a="1"/>
  <c r="B59" i="1" s="1"/>
  <c r="B58" i="1" a="1"/>
  <c r="B57" i="1" a="1"/>
  <c r="B57" i="1" s="1"/>
  <c r="B56" i="1" a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8" i="1" a="1"/>
  <c r="B47" i="1" a="1"/>
  <c r="B47" i="1" s="1"/>
  <c r="B46" i="1" a="1"/>
  <c r="B46" i="1" s="1"/>
  <c r="B45" i="1" a="1"/>
  <c r="D45" i="1" s="1" a="1"/>
  <c r="B44" i="1" a="1"/>
  <c r="B44" i="1" s="1"/>
  <c r="B43" i="1" a="1"/>
  <c r="B43" i="1" s="1"/>
  <c r="B42" i="1" a="1"/>
  <c r="B41" i="1" a="1"/>
  <c r="B41" i="1" s="1"/>
  <c r="B40" i="1" a="1"/>
  <c r="B39" i="1" a="1"/>
  <c r="B39" i="1" s="1"/>
  <c r="B38" i="1" a="1"/>
  <c r="D38" i="1" s="1" a="1"/>
  <c r="B37" i="1" a="1"/>
  <c r="B37" i="1" s="1"/>
  <c r="B36" i="1" a="1"/>
  <c r="B36" i="1" s="1"/>
  <c r="B35" i="1" a="1"/>
  <c r="B35" i="1" s="1"/>
  <c r="B34" i="1" a="1"/>
  <c r="B34" i="1" s="1"/>
  <c r="B33" i="1" a="1"/>
  <c r="B32" i="1" a="1"/>
  <c r="D32" i="1" s="1" a="1"/>
  <c r="D32" i="1" s="1"/>
  <c r="B31" i="1" a="1"/>
  <c r="B31" i="1" s="1"/>
  <c r="B30" i="1" a="1"/>
  <c r="D30" i="1" s="1" a="1"/>
  <c r="D30" i="1" s="1"/>
  <c r="B29" i="1" a="1"/>
  <c r="B29" i="1" s="1"/>
  <c r="B28" i="1" a="1"/>
  <c r="D28" i="1" s="1" a="1"/>
  <c r="G28" i="1" s="1"/>
  <c r="B27" i="1" a="1"/>
  <c r="D27" i="1" s="1" a="1"/>
  <c r="G27" i="1" s="1"/>
  <c r="B26" i="1" a="1"/>
  <c r="D26" i="1" s="1" a="1"/>
  <c r="D26" i="1" s="1"/>
  <c r="B25" i="1" a="1"/>
  <c r="B25" i="1" s="1"/>
  <c r="B24" i="1" a="1"/>
  <c r="D24" i="1" s="1" a="1"/>
  <c r="D24" i="1" s="1"/>
  <c r="B23" i="1" a="1"/>
  <c r="D23" i="1" s="1" a="1"/>
  <c r="G23" i="1" s="1"/>
  <c r="B22" i="1" a="1"/>
  <c r="D22" i="1" s="1" a="1"/>
  <c r="D22" i="1" s="1"/>
  <c r="B21" i="1" a="1"/>
  <c r="B21" i="1" s="1"/>
  <c r="B20" i="1" a="1"/>
  <c r="D20" i="1" s="1" a="1"/>
  <c r="D20" i="1" s="1"/>
  <c r="B19" i="1" a="1"/>
  <c r="D19" i="1" s="1" a="1"/>
  <c r="G19" i="1" s="1"/>
  <c r="B18" i="1" a="1"/>
  <c r="D18" i="1" s="1" a="1"/>
  <c r="D18" i="1" s="1"/>
  <c r="B17" i="1" a="1"/>
  <c r="B17" i="1" s="1"/>
  <c r="B16" i="1" a="1"/>
  <c r="D16" i="1" s="1" a="1"/>
  <c r="D16" i="1" s="1"/>
  <c r="B15" i="1" a="1"/>
  <c r="D15" i="1" s="1" a="1"/>
  <c r="G15" i="1" s="1"/>
  <c r="B14" i="1" a="1"/>
  <c r="D14" i="1" s="1" a="1"/>
  <c r="D14" i="1" s="1"/>
  <c r="B13" i="1" a="1"/>
  <c r="B13" i="1" s="1"/>
  <c r="B12" i="1" a="1"/>
  <c r="D12" i="1" s="1" a="1"/>
  <c r="G12" i="1" s="1"/>
  <c r="B11" i="1" a="1"/>
  <c r="B11" i="1" s="1"/>
  <c r="B10" i="1" a="1"/>
  <c r="D10" i="1" s="1" a="1"/>
  <c r="D10" i="1" s="1"/>
  <c r="B9" i="1" a="1"/>
  <c r="B9" i="1" s="1"/>
  <c r="B8" i="1" a="1"/>
  <c r="D8" i="1" s="1" a="1"/>
  <c r="G8" i="1" s="1"/>
  <c r="B7" i="1" a="1"/>
  <c r="D7" i="1" s="1" a="1"/>
  <c r="G7" i="1" s="1"/>
  <c r="B6" i="1" a="1"/>
  <c r="D6" i="1" s="1" a="1"/>
  <c r="D6" i="1" s="1"/>
  <c r="B5" i="1" a="1"/>
  <c r="B5" i="1" s="1"/>
  <c r="B4" i="1" a="1"/>
  <c r="D4" i="1" s="1" a="1"/>
  <c r="G4" i="1" s="1"/>
  <c r="B3" i="1" a="1"/>
  <c r="D3" i="1" s="1" a="1"/>
  <c r="G3" i="1" s="1"/>
  <c r="AD3" i="1"/>
  <c r="AD4" i="1" s="1"/>
  <c r="AB34" i="4" l="1"/>
  <c r="AC34" i="4" s="1"/>
  <c r="AP34" i="4" s="1"/>
  <c r="AB26" i="4"/>
  <c r="AC26" i="4" s="1"/>
  <c r="AP26" i="4" s="1"/>
  <c r="AW27" i="4"/>
  <c r="AW28" i="4"/>
  <c r="AC33" i="4"/>
  <c r="AP33" i="4" s="1"/>
  <c r="AW30" i="4"/>
  <c r="AW34" i="4"/>
  <c r="AW25" i="4"/>
  <c r="AD33" i="3"/>
  <c r="AC30" i="2"/>
  <c r="AW30" i="2" s="1"/>
  <c r="AC28" i="2"/>
  <c r="AW28" i="2" s="1"/>
  <c r="AP25" i="2"/>
  <c r="AV29" i="4"/>
  <c r="AW29" i="4" s="1"/>
  <c r="AV32" i="4"/>
  <c r="AW32" i="4" s="1"/>
  <c r="AV33" i="4"/>
  <c r="AV31" i="4"/>
  <c r="AW31" i="4" s="1"/>
  <c r="AT34" i="2"/>
  <c r="AX29" i="2"/>
  <c r="AO25" i="2"/>
  <c r="B31" i="4"/>
  <c r="B53" i="4"/>
  <c r="B181" i="4"/>
  <c r="B193" i="4"/>
  <c r="D296" i="4" a="1"/>
  <c r="G296" i="4" s="1"/>
  <c r="D333" i="4" a="1"/>
  <c r="D333" i="4" s="1"/>
  <c r="D26" i="4"/>
  <c r="G53" i="4"/>
  <c r="H53" i="4" s="1"/>
  <c r="D60" i="4" a="1"/>
  <c r="B231" i="4"/>
  <c r="D245" i="4" a="1"/>
  <c r="D267" i="4" a="1"/>
  <c r="B327" i="4"/>
  <c r="G478" i="4"/>
  <c r="B160" i="4"/>
  <c r="B190" i="4"/>
  <c r="B226" i="4"/>
  <c r="D232" i="4" a="1"/>
  <c r="D42" i="4"/>
  <c r="B84" i="4"/>
  <c r="B97" i="4"/>
  <c r="B143" i="4"/>
  <c r="D307" i="4" a="1"/>
  <c r="G307" i="4" s="1"/>
  <c r="B350" i="4"/>
  <c r="D437" i="4" a="1"/>
  <c r="D437" i="4" s="1"/>
  <c r="D10" i="4"/>
  <c r="B172" i="4"/>
  <c r="D185" i="4" a="1"/>
  <c r="D344" i="4" a="1"/>
  <c r="D344" i="4" s="1"/>
  <c r="D357" i="4" a="1"/>
  <c r="B379" i="4"/>
  <c r="B98" i="4"/>
  <c r="D295" i="4" a="1"/>
  <c r="D351" i="4" a="1"/>
  <c r="G351" i="4" s="1"/>
  <c r="D446" i="4" a="1"/>
  <c r="D446" i="4" s="1"/>
  <c r="B251" i="4"/>
  <c r="D251" i="4" a="1"/>
  <c r="D33" i="4"/>
  <c r="G33" i="4"/>
  <c r="D200" i="4" a="1"/>
  <c r="G200" i="4" s="1"/>
  <c r="B200" i="4"/>
  <c r="B33" i="4"/>
  <c r="D486" i="4"/>
  <c r="H486" i="4" s="1"/>
  <c r="G486" i="4"/>
  <c r="B157" i="4"/>
  <c r="B194" i="4"/>
  <c r="D194" i="4" a="1"/>
  <c r="G194" i="4" s="1"/>
  <c r="D177" i="4" a="1"/>
  <c r="D177" i="4" s="1"/>
  <c r="D50" i="4"/>
  <c r="H50" i="4" s="1"/>
  <c r="B94" i="4"/>
  <c r="B120" i="4"/>
  <c r="D120" i="4" a="1"/>
  <c r="D190" i="4"/>
  <c r="G190" i="4"/>
  <c r="B323" i="4"/>
  <c r="D323" i="4" a="1"/>
  <c r="G323" i="4" s="1"/>
  <c r="D363" i="4" a="1"/>
  <c r="G363" i="4" s="1"/>
  <c r="B363" i="4"/>
  <c r="B273" i="4"/>
  <c r="D273" i="4" a="1"/>
  <c r="G273" i="4" s="1"/>
  <c r="B303" i="4"/>
  <c r="D303" i="4" a="1"/>
  <c r="G303" i="4" s="1"/>
  <c r="B433" i="4"/>
  <c r="D433" i="4" a="1"/>
  <c r="D433" i="4" s="1"/>
  <c r="D161" i="4" a="1"/>
  <c r="G161" i="4" s="1"/>
  <c r="B182" i="4"/>
  <c r="D182" i="4" a="1"/>
  <c r="G182" i="4" s="1"/>
  <c r="B312" i="4"/>
  <c r="D312" i="4" a="1"/>
  <c r="G312" i="4" s="1"/>
  <c r="D81" i="4"/>
  <c r="H81" i="4" s="1"/>
  <c r="G81" i="4"/>
  <c r="D284" i="4" a="1"/>
  <c r="G284" i="4" s="1"/>
  <c r="B284" i="4"/>
  <c r="B473" i="4"/>
  <c r="D473" i="4" a="1"/>
  <c r="G473" i="4" s="1"/>
  <c r="B81" i="4"/>
  <c r="B329" i="4"/>
  <c r="D329" i="4" a="1"/>
  <c r="D69" i="4"/>
  <c r="G69" i="4"/>
  <c r="D113" i="4"/>
  <c r="H113" i="4" s="1"/>
  <c r="D153" i="4" a="1"/>
  <c r="D153" i="4" s="1"/>
  <c r="B153" i="4"/>
  <c r="D173" i="4" a="1"/>
  <c r="B173" i="4"/>
  <c r="B228" i="4"/>
  <c r="D228" i="4" a="1"/>
  <c r="G228" i="4" s="1"/>
  <c r="B453" i="4"/>
  <c r="D453" i="4" a="1"/>
  <c r="D453" i="4" s="1"/>
  <c r="D109" i="4" a="1"/>
  <c r="G109" i="4" s="1"/>
  <c r="B109" i="4"/>
  <c r="G215" i="4"/>
  <c r="D215" i="4"/>
  <c r="D150" i="4" a="1"/>
  <c r="G150" i="4" s="1"/>
  <c r="B150" i="4"/>
  <c r="AN33" i="4"/>
  <c r="AO33" i="4" s="1"/>
  <c r="AN29" i="4"/>
  <c r="AO29" i="4" s="1"/>
  <c r="AN34" i="4"/>
  <c r="AO34" i="4" s="1"/>
  <c r="D85" i="4" a="1"/>
  <c r="D85" i="4" s="1"/>
  <c r="B85" i="4"/>
  <c r="D66" i="4"/>
  <c r="H66" i="4" s="1"/>
  <c r="D61" i="4" a="1"/>
  <c r="D45" i="4" a="1"/>
  <c r="B45" i="4"/>
  <c r="B222" i="4"/>
  <c r="D222" i="4" a="1"/>
  <c r="D222" i="4" s="1"/>
  <c r="B263" i="4"/>
  <c r="B268" i="4"/>
  <c r="D308" i="4" a="1"/>
  <c r="G308" i="4" s="1"/>
  <c r="B319" i="4"/>
  <c r="D414" i="4" a="1"/>
  <c r="D414" i="4" s="1"/>
  <c r="G494" i="4"/>
  <c r="H494" i="4" s="1"/>
  <c r="D8" i="4" a="1"/>
  <c r="G8" i="4" s="1"/>
  <c r="D40" i="4" a="1"/>
  <c r="G40" i="4" s="1"/>
  <c r="B100" i="4"/>
  <c r="B105" i="4"/>
  <c r="B137" i="4"/>
  <c r="B145" i="4"/>
  <c r="B178" i="4"/>
  <c r="D188" i="4" a="1"/>
  <c r="G188" i="4" s="1"/>
  <c r="B234" i="4"/>
  <c r="D241" i="4" a="1"/>
  <c r="G241" i="4" s="1"/>
  <c r="B247" i="4"/>
  <c r="D293" i="4" a="1"/>
  <c r="D293" i="4" s="1"/>
  <c r="D375" i="4" a="1"/>
  <c r="G375" i="4" s="1"/>
  <c r="D381" i="4" a="1"/>
  <c r="G381" i="4" s="1"/>
  <c r="D401" i="4" a="1"/>
  <c r="D421" i="4" a="1"/>
  <c r="D421" i="4" s="1"/>
  <c r="B25" i="4"/>
  <c r="B86" i="4"/>
  <c r="B92" i="4"/>
  <c r="B96" i="4"/>
  <c r="D133" i="4" a="1"/>
  <c r="G133" i="4" s="1"/>
  <c r="B159" i="4"/>
  <c r="D269" i="4" a="1"/>
  <c r="B371" i="4"/>
  <c r="D9" i="4" a="1"/>
  <c r="D9" i="4" s="1"/>
  <c r="B35" i="4"/>
  <c r="D64" i="4" a="1"/>
  <c r="G64" i="4" s="1"/>
  <c r="B69" i="4"/>
  <c r="D73" i="4" a="1"/>
  <c r="D86" i="4"/>
  <c r="B101" i="4"/>
  <c r="B121" i="4"/>
  <c r="B138" i="4"/>
  <c r="D142" i="4" a="1"/>
  <c r="B146" i="4"/>
  <c r="G151" i="4"/>
  <c r="D154" i="4" a="1"/>
  <c r="G154" i="4" s="1"/>
  <c r="D159" i="4"/>
  <c r="B175" i="4"/>
  <c r="B179" i="4"/>
  <c r="B184" i="4"/>
  <c r="B189" i="4"/>
  <c r="D197" i="4" a="1"/>
  <c r="D197" i="4" s="1"/>
  <c r="B202" i="4"/>
  <c r="D209" i="4" a="1"/>
  <c r="G209" i="4" s="1"/>
  <c r="B215" i="4"/>
  <c r="D219" i="4" a="1"/>
  <c r="D219" i="4" s="1"/>
  <c r="D248" i="4" a="1"/>
  <c r="G248" i="4" s="1"/>
  <c r="D254" i="4" a="1"/>
  <c r="B260" i="4"/>
  <c r="D305" i="4" a="1"/>
  <c r="D305" i="4" s="1"/>
  <c r="B315" i="4"/>
  <c r="D331" i="4"/>
  <c r="D389" i="4" a="1"/>
  <c r="D389" i="4" s="1"/>
  <c r="D430" i="4" a="1"/>
  <c r="D430" i="4" s="1"/>
  <c r="D213" i="4" a="1"/>
  <c r="D213" i="4" s="1"/>
  <c r="D280" i="4" a="1"/>
  <c r="G280" i="4" s="1"/>
  <c r="D359" i="4" a="1"/>
  <c r="G370" i="4"/>
  <c r="H370" i="4" s="1"/>
  <c r="B29" i="4"/>
  <c r="B168" i="4"/>
  <c r="D218" i="4" a="1"/>
  <c r="D335" i="4" a="1"/>
  <c r="G335" i="4" s="1"/>
  <c r="D462" i="4" a="1"/>
  <c r="D462" i="4" s="1"/>
  <c r="H462" i="4" s="1"/>
  <c r="B110" i="4"/>
  <c r="B264" i="4"/>
  <c r="B275" i="4"/>
  <c r="D281" i="4" a="1"/>
  <c r="D449" i="4" a="1"/>
  <c r="D449" i="4" s="1"/>
  <c r="D469" i="4" a="1"/>
  <c r="AG34" i="4"/>
  <c r="AH34" i="4" s="1"/>
  <c r="AI34" i="4" s="1"/>
  <c r="D138" i="4"/>
  <c r="H138" i="4" s="1"/>
  <c r="D321" i="4" a="1"/>
  <c r="G321" i="4" s="1"/>
  <c r="B258" i="4"/>
  <c r="G18" i="4"/>
  <c r="H18" i="4" s="1"/>
  <c r="B114" i="4"/>
  <c r="B162" i="4"/>
  <c r="D341" i="4" a="1"/>
  <c r="D341" i="4" s="1"/>
  <c r="D13" i="4" a="1"/>
  <c r="D13" i="4" s="1"/>
  <c r="D52" i="4" a="1"/>
  <c r="D52" i="4" s="1"/>
  <c r="B78" i="4"/>
  <c r="B299" i="4"/>
  <c r="D309" i="4" a="1"/>
  <c r="G207" i="4"/>
  <c r="D207" i="4"/>
  <c r="B24" i="4"/>
  <c r="D24" i="4" a="1"/>
  <c r="G24" i="4" s="1"/>
  <c r="D149" i="4"/>
  <c r="H149" i="4" s="1"/>
  <c r="D378" i="4"/>
  <c r="H378" i="4" s="1"/>
  <c r="G378" i="4"/>
  <c r="D3" i="4" a="1"/>
  <c r="D3" i="4" s="1"/>
  <c r="B3" i="4"/>
  <c r="B19" i="4"/>
  <c r="G37" i="4"/>
  <c r="H37" i="4" s="1"/>
  <c r="H42" i="4"/>
  <c r="D57" i="4" a="1"/>
  <c r="B57" i="4"/>
  <c r="B72" i="4"/>
  <c r="D72" i="4" a="1"/>
  <c r="D77" i="4" a="1"/>
  <c r="B77" i="4"/>
  <c r="D89" i="4" a="1"/>
  <c r="B89" i="4"/>
  <c r="D106" i="4" a="1"/>
  <c r="B106" i="4"/>
  <c r="D125" i="4" a="1"/>
  <c r="B125" i="4"/>
  <c r="G137" i="4"/>
  <c r="D137" i="4"/>
  <c r="G165" i="4"/>
  <c r="D165" i="4"/>
  <c r="D202" i="4"/>
  <c r="G202" i="4"/>
  <c r="G263" i="4"/>
  <c r="D263" i="4"/>
  <c r="G268" i="4"/>
  <c r="D268" i="4"/>
  <c r="H268" i="4" s="1"/>
  <c r="D311" i="4"/>
  <c r="H311" i="4" s="1"/>
  <c r="G339" i="4"/>
  <c r="D339" i="4"/>
  <c r="G379" i="4"/>
  <c r="D379" i="4"/>
  <c r="H379" i="4" s="1"/>
  <c r="D170" i="4" a="1"/>
  <c r="B170" i="4"/>
  <c r="G327" i="4"/>
  <c r="D327" i="4"/>
  <c r="G105" i="4"/>
  <c r="D105" i="4"/>
  <c r="D192" i="4"/>
  <c r="H192" i="4" s="1"/>
  <c r="D234" i="4"/>
  <c r="G234" i="4"/>
  <c r="B429" i="4"/>
  <c r="D429" i="4" a="1"/>
  <c r="D429" i="4" s="1"/>
  <c r="D34" i="4"/>
  <c r="H34" i="4" s="1"/>
  <c r="D43" i="4" a="1"/>
  <c r="B43" i="4"/>
  <c r="B68" i="4"/>
  <c r="D68" i="4" a="1"/>
  <c r="G68" i="4" s="1"/>
  <c r="G93" i="4"/>
  <c r="H93" i="4" s="1"/>
  <c r="G97" i="4"/>
  <c r="H97" i="4" s="1"/>
  <c r="D117" i="4" a="1"/>
  <c r="B117" i="4"/>
  <c r="D166" i="4" a="1"/>
  <c r="B166" i="4"/>
  <c r="D181" i="4"/>
  <c r="G181" i="4"/>
  <c r="G185" i="4"/>
  <c r="D185" i="4"/>
  <c r="G198" i="4"/>
  <c r="D198" i="4"/>
  <c r="B230" i="4"/>
  <c r="D230" i="4" a="1"/>
  <c r="D230" i="4" s="1"/>
  <c r="D242" i="4"/>
  <c r="G242" i="4"/>
  <c r="H242" i="4" s="1"/>
  <c r="D274" i="4" a="1"/>
  <c r="D274" i="4" s="1"/>
  <c r="B274" i="4"/>
  <c r="B285" i="4"/>
  <c r="D285" i="4" a="1"/>
  <c r="D292" i="4"/>
  <c r="D283" i="4" a="1"/>
  <c r="B283" i="4"/>
  <c r="D56" i="4" a="1"/>
  <c r="G101" i="4"/>
  <c r="D101" i="4"/>
  <c r="B397" i="4"/>
  <c r="D397" i="4" a="1"/>
  <c r="D397" i="4" s="1"/>
  <c r="H10" i="4"/>
  <c r="D39" i="4" a="1"/>
  <c r="G39" i="4" s="1"/>
  <c r="B39" i="4"/>
  <c r="B44" i="4"/>
  <c r="D44" i="4" a="1"/>
  <c r="G44" i="4" s="1"/>
  <c r="D49" i="4" a="1"/>
  <c r="G90" i="4"/>
  <c r="D90" i="4"/>
  <c r="G121" i="4"/>
  <c r="H121" i="4" s="1"/>
  <c r="D133" i="4"/>
  <c r="G146" i="4"/>
  <c r="D146" i="4"/>
  <c r="G158" i="4"/>
  <c r="D158" i="4"/>
  <c r="G186" i="4"/>
  <c r="D186" i="4"/>
  <c r="H186" i="4" s="1"/>
  <c r="D210" i="4"/>
  <c r="G210" i="4"/>
  <c r="G231" i="4"/>
  <c r="H231" i="4" s="1"/>
  <c r="D231" i="4"/>
  <c r="D236" i="4" a="1"/>
  <c r="B236" i="4"/>
  <c r="G275" i="4"/>
  <c r="D275" i="4"/>
  <c r="H275" i="4" s="1"/>
  <c r="D386" i="4" a="1"/>
  <c r="G386" i="4" s="1"/>
  <c r="B386" i="4"/>
  <c r="B489" i="4"/>
  <c r="D489" i="4" a="1"/>
  <c r="B461" i="4"/>
  <c r="D461" i="4" a="1"/>
  <c r="D461" i="4" s="1"/>
  <c r="AN32" i="4"/>
  <c r="AO32" i="4" s="1"/>
  <c r="D21" i="4"/>
  <c r="G21" i="4"/>
  <c r="H26" i="4"/>
  <c r="G168" i="4"/>
  <c r="D168" i="4"/>
  <c r="D187" i="4" a="1"/>
  <c r="G187" i="4" s="1"/>
  <c r="B187" i="4"/>
  <c r="D204" i="4" a="1"/>
  <c r="B204" i="4"/>
  <c r="D244" i="4" a="1"/>
  <c r="B244" i="4"/>
  <c r="G260" i="4"/>
  <c r="D260" i="4"/>
  <c r="G299" i="4"/>
  <c r="D299" i="4"/>
  <c r="B353" i="4"/>
  <c r="D353" i="4" a="1"/>
  <c r="B413" i="4"/>
  <c r="D413" i="4" a="1"/>
  <c r="D413" i="4" s="1"/>
  <c r="B445" i="4"/>
  <c r="D445" i="4" a="1"/>
  <c r="D445" i="4" s="1"/>
  <c r="AF33" i="4"/>
  <c r="AG33" i="4" s="1"/>
  <c r="AH33" i="4" s="1"/>
  <c r="AF28" i="4"/>
  <c r="AG28" i="4" s="1"/>
  <c r="AH28" i="4" s="1"/>
  <c r="AI28" i="4" s="1"/>
  <c r="G46" i="4"/>
  <c r="D46" i="4"/>
  <c r="H46" i="4" s="1"/>
  <c r="D130" i="4" a="1"/>
  <c r="G130" i="4" s="1"/>
  <c r="B130" i="4"/>
  <c r="D2" i="4" a="1"/>
  <c r="G2" i="4" s="1"/>
  <c r="B37" i="4"/>
  <c r="D88" i="4" a="1"/>
  <c r="G88" i="4" s="1"/>
  <c r="B88" i="4"/>
  <c r="D164" i="4" a="1"/>
  <c r="G164" i="4" s="1"/>
  <c r="B164" i="4"/>
  <c r="D201" i="4"/>
  <c r="H201" i="4" s="1"/>
  <c r="G267" i="4"/>
  <c r="D267" i="4"/>
  <c r="H267" i="4" s="1"/>
  <c r="D321" i="4"/>
  <c r="D17" i="4" a="1"/>
  <c r="D17" i="4" s="1"/>
  <c r="B17" i="4"/>
  <c r="B32" i="4"/>
  <c r="D32" i="4" a="1"/>
  <c r="G32" i="4" s="1"/>
  <c r="D104" i="4" a="1"/>
  <c r="G104" i="4" s="1"/>
  <c r="B104" i="4"/>
  <c r="D128" i="4" a="1"/>
  <c r="G128" i="4" s="1"/>
  <c r="B128" i="4"/>
  <c r="D147" i="4" a="1"/>
  <c r="B147" i="4"/>
  <c r="G178" i="4"/>
  <c r="D178" i="4"/>
  <c r="D194" i="4"/>
  <c r="D212" i="4" a="1"/>
  <c r="B212" i="4"/>
  <c r="D238" i="4" a="1"/>
  <c r="D238" i="4" s="1"/>
  <c r="B238" i="4"/>
  <c r="B325" i="4"/>
  <c r="D325" i="4" a="1"/>
  <c r="D335" i="4"/>
  <c r="D290" i="4" a="1"/>
  <c r="B290" i="4"/>
  <c r="D61" i="4"/>
  <c r="G61" i="4"/>
  <c r="B144" i="4"/>
  <c r="D144" i="4" a="1"/>
  <c r="D218" i="4"/>
  <c r="G218" i="4"/>
  <c r="D284" i="4"/>
  <c r="D367" i="4" a="1"/>
  <c r="B367" i="4"/>
  <c r="AE4" i="4"/>
  <c r="H33" i="4"/>
  <c r="B36" i="4"/>
  <c r="D36" i="4" a="1"/>
  <c r="G36" i="4" s="1"/>
  <c r="D41" i="4" a="1"/>
  <c r="B41" i="4"/>
  <c r="D55" i="4" a="1"/>
  <c r="D55" i="4" s="1"/>
  <c r="H55" i="4" s="1"/>
  <c r="B55" i="4"/>
  <c r="D65" i="4"/>
  <c r="G65" i="4"/>
  <c r="G74" i="4"/>
  <c r="D74" i="4"/>
  <c r="H74" i="4" s="1"/>
  <c r="H86" i="4"/>
  <c r="H122" i="4"/>
  <c r="D129" i="4" a="1"/>
  <c r="B129" i="4"/>
  <c r="G169" i="4"/>
  <c r="D169" i="4"/>
  <c r="D174" i="4"/>
  <c r="H174" i="4" s="1"/>
  <c r="D206" i="4" a="1"/>
  <c r="D206" i="4" s="1"/>
  <c r="B206" i="4"/>
  <c r="G239" i="4"/>
  <c r="D239" i="4"/>
  <c r="H239" i="4" s="1"/>
  <c r="G250" i="4"/>
  <c r="H250" i="4" s="1"/>
  <c r="B277" i="4"/>
  <c r="D277" i="4" a="1"/>
  <c r="G315" i="4"/>
  <c r="D315" i="4"/>
  <c r="B349" i="4"/>
  <c r="D349" i="4" a="1"/>
  <c r="D349" i="4" s="1"/>
  <c r="D102" i="4"/>
  <c r="H102" i="4" s="1"/>
  <c r="D485" i="4" a="1"/>
  <c r="G485" i="4" s="1"/>
  <c r="B132" i="4"/>
  <c r="B134" i="4"/>
  <c r="D150" i="4"/>
  <c r="D154" i="4"/>
  <c r="H154" i="4" s="1"/>
  <c r="B158" i="4"/>
  <c r="D162" i="4"/>
  <c r="H162" i="4" s="1"/>
  <c r="B165" i="4"/>
  <c r="B169" i="4"/>
  <c r="B186" i="4"/>
  <c r="D193" i="4"/>
  <c r="B195" i="4"/>
  <c r="B198" i="4"/>
  <c r="B207" i="4"/>
  <c r="B210" i="4"/>
  <c r="D216" i="4" a="1"/>
  <c r="D216" i="4" s="1"/>
  <c r="D228" i="4"/>
  <c r="H228" i="4" s="1"/>
  <c r="B239" i="4"/>
  <c r="B242" i="4"/>
  <c r="B252" i="4"/>
  <c r="B255" i="4"/>
  <c r="B266" i="4"/>
  <c r="G278" i="4"/>
  <c r="H278" i="4" s="1"/>
  <c r="B291" i="4"/>
  <c r="G293" i="4"/>
  <c r="H293" i="4" s="1"/>
  <c r="D297" i="4" a="1"/>
  <c r="D300" i="4" a="1"/>
  <c r="G300" i="4" s="1"/>
  <c r="D303" i="4"/>
  <c r="D313" i="4" a="1"/>
  <c r="D316" i="4" a="1"/>
  <c r="G316" i="4" s="1"/>
  <c r="D319" i="4"/>
  <c r="H319" i="4" s="1"/>
  <c r="G333" i="4"/>
  <c r="H333" i="4" s="1"/>
  <c r="D337" i="4" a="1"/>
  <c r="D345" i="4" a="1"/>
  <c r="D345" i="4" s="1"/>
  <c r="D355" i="4" a="1"/>
  <c r="G355" i="4" s="1"/>
  <c r="D371" i="4"/>
  <c r="D375" i="4"/>
  <c r="H375" i="4" s="1"/>
  <c r="D393" i="4" a="1"/>
  <c r="D393" i="4" s="1"/>
  <c r="G398" i="4"/>
  <c r="H398" i="4" s="1"/>
  <c r="D409" i="4" a="1"/>
  <c r="D409" i="4" s="1"/>
  <c r="G414" i="4"/>
  <c r="H414" i="4" s="1"/>
  <c r="D425" i="4" a="1"/>
  <c r="D425" i="4" s="1"/>
  <c r="D441" i="4" a="1"/>
  <c r="D441" i="4" s="1"/>
  <c r="G446" i="4"/>
  <c r="D457" i="4" a="1"/>
  <c r="D457" i="4" s="1"/>
  <c r="G462" i="4"/>
  <c r="D497" i="4" a="1"/>
  <c r="G497" i="4" s="1"/>
  <c r="D134" i="4"/>
  <c r="H134" i="4" s="1"/>
  <c r="G266" i="4"/>
  <c r="H266" i="4" s="1"/>
  <c r="B90" i="4"/>
  <c r="B113" i="4"/>
  <c r="B116" i="4"/>
  <c r="B118" i="4"/>
  <c r="B124" i="4"/>
  <c r="B126" i="4"/>
  <c r="B141" i="4"/>
  <c r="D143" i="4"/>
  <c r="H143" i="4" s="1"/>
  <c r="B149" i="4"/>
  <c r="H151" i="4"/>
  <c r="B167" i="4"/>
  <c r="B171" i="4"/>
  <c r="B174" i="4"/>
  <c r="B192" i="4"/>
  <c r="B201" i="4"/>
  <c r="D205" i="4" a="1"/>
  <c r="D221" i="4" a="1"/>
  <c r="G221" i="4" s="1"/>
  <c r="D237" i="4" a="1"/>
  <c r="B250" i="4"/>
  <c r="D253" i="4" a="1"/>
  <c r="D273" i="4"/>
  <c r="H273" i="4" s="1"/>
  <c r="D279" i="4" a="1"/>
  <c r="G279" i="4" s="1"/>
  <c r="B282" i="4"/>
  <c r="D289" i="4" a="1"/>
  <c r="B292" i="4"/>
  <c r="G294" i="4"/>
  <c r="D301" i="4" a="1"/>
  <c r="D304" i="4" a="1"/>
  <c r="G304" i="4" s="1"/>
  <c r="D307" i="4"/>
  <c r="H307" i="4" s="1"/>
  <c r="B311" i="4"/>
  <c r="D317" i="4" a="1"/>
  <c r="D320" i="4" a="1"/>
  <c r="G320" i="4" s="1"/>
  <c r="B331" i="4"/>
  <c r="G341" i="4"/>
  <c r="D351" i="4"/>
  <c r="D361" i="4" a="1"/>
  <c r="G361" i="4" s="1"/>
  <c r="D365" i="4" a="1"/>
  <c r="G365" i="4" s="1"/>
  <c r="D369" i="4" a="1"/>
  <c r="G369" i="4" s="1"/>
  <c r="D481" i="4" a="1"/>
  <c r="D493" i="4" a="1"/>
  <c r="D48" i="4" a="1"/>
  <c r="G48" i="4" s="1"/>
  <c r="D76" i="4" a="1"/>
  <c r="G76" i="4" s="1"/>
  <c r="B82" i="4"/>
  <c r="D118" i="4"/>
  <c r="H118" i="4" s="1"/>
  <c r="B151" i="4"/>
  <c r="B155" i="4"/>
  <c r="D163" i="4"/>
  <c r="H163" i="4" s="1"/>
  <c r="B203" i="4"/>
  <c r="D227" i="4" a="1"/>
  <c r="D229" i="4" a="1"/>
  <c r="D229" i="4" s="1"/>
  <c r="H229" i="4" s="1"/>
  <c r="B235" i="4"/>
  <c r="B276" i="4"/>
  <c r="G282" i="4"/>
  <c r="H282" i="4" s="1"/>
  <c r="D373" i="4" a="1"/>
  <c r="D373" i="4" s="1"/>
  <c r="D377" i="4" a="1"/>
  <c r="D385" i="4" a="1"/>
  <c r="G385" i="4" s="1"/>
  <c r="D390" i="4" a="1"/>
  <c r="D406" i="4" a="1"/>
  <c r="D422" i="4" a="1"/>
  <c r="D438" i="4" a="1"/>
  <c r="D454" i="4" a="1"/>
  <c r="G470" i="4"/>
  <c r="H470" i="4" s="1"/>
  <c r="D5" i="4"/>
  <c r="G5" i="4"/>
  <c r="G7" i="4"/>
  <c r="D7" i="4"/>
  <c r="H7" i="4" s="1"/>
  <c r="G59" i="4"/>
  <c r="D59" i="4"/>
  <c r="G100" i="4"/>
  <c r="D100" i="4"/>
  <c r="G247" i="4"/>
  <c r="D247" i="4"/>
  <c r="B5" i="4"/>
  <c r="B7" i="4"/>
  <c r="G9" i="4"/>
  <c r="D16" i="4"/>
  <c r="H16" i="4" s="1"/>
  <c r="B23" i="4"/>
  <c r="G25" i="4"/>
  <c r="H25" i="4" s="1"/>
  <c r="G47" i="4"/>
  <c r="D47" i="4"/>
  <c r="H47" i="4" s="1"/>
  <c r="B59" i="4"/>
  <c r="D75" i="4" a="1"/>
  <c r="B75" i="4"/>
  <c r="D103" i="4" a="1"/>
  <c r="B103" i="4"/>
  <c r="G120" i="4"/>
  <c r="D120" i="4"/>
  <c r="G135" i="4"/>
  <c r="D135" i="4"/>
  <c r="G196" i="4"/>
  <c r="D196" i="4"/>
  <c r="G264" i="4"/>
  <c r="D264" i="4"/>
  <c r="AN26" i="4"/>
  <c r="AO26" i="4" s="1"/>
  <c r="AF30" i="4"/>
  <c r="AG30" i="4" s="1"/>
  <c r="AH30" i="4" s="1"/>
  <c r="AI30" i="4" s="1"/>
  <c r="H292" i="4"/>
  <c r="H159" i="4"/>
  <c r="H150" i="4"/>
  <c r="H137" i="4"/>
  <c r="H198" i="4"/>
  <c r="G3" i="4"/>
  <c r="H3" i="4" s="1"/>
  <c r="D12" i="4" a="1"/>
  <c r="D14" i="4"/>
  <c r="H14" i="4" s="1"/>
  <c r="G19" i="4"/>
  <c r="D19" i="4"/>
  <c r="D28" i="4" a="1"/>
  <c r="D30" i="4"/>
  <c r="H30" i="4" s="1"/>
  <c r="G35" i="4"/>
  <c r="D35" i="4"/>
  <c r="B47" i="4"/>
  <c r="D54" i="4"/>
  <c r="H54" i="4" s="1"/>
  <c r="D62" i="4"/>
  <c r="H62" i="4" s="1"/>
  <c r="G72" i="4"/>
  <c r="D72" i="4"/>
  <c r="D91" i="4" a="1"/>
  <c r="B91" i="4"/>
  <c r="H105" i="4"/>
  <c r="G108" i="4"/>
  <c r="D108" i="4"/>
  <c r="D110" i="4"/>
  <c r="H110" i="4" s="1"/>
  <c r="D123" i="4" a="1"/>
  <c r="B123" i="4"/>
  <c r="G148" i="4"/>
  <c r="D148" i="4"/>
  <c r="D157" i="4"/>
  <c r="H157" i="4" s="1"/>
  <c r="D220" i="4" a="1"/>
  <c r="B220" i="4"/>
  <c r="AN30" i="4"/>
  <c r="AO30" i="4" s="1"/>
  <c r="G55" i="4"/>
  <c r="D63" i="4" a="1"/>
  <c r="B63" i="4"/>
  <c r="D78" i="4"/>
  <c r="H78" i="4" s="1"/>
  <c r="G96" i="4"/>
  <c r="D96" i="4"/>
  <c r="D98" i="4"/>
  <c r="H98" i="4" s="1"/>
  <c r="D111" i="4" a="1"/>
  <c r="B111" i="4"/>
  <c r="D141" i="4"/>
  <c r="H141" i="4" s="1"/>
  <c r="D180" i="4" a="1"/>
  <c r="B180" i="4"/>
  <c r="G203" i="4"/>
  <c r="D203" i="4"/>
  <c r="G15" i="4"/>
  <c r="D15" i="4"/>
  <c r="G31" i="4"/>
  <c r="D31" i="4"/>
  <c r="G43" i="4"/>
  <c r="D43" i="4"/>
  <c r="G60" i="4"/>
  <c r="D60" i="4"/>
  <c r="D79" i="4" a="1"/>
  <c r="B79" i="4"/>
  <c r="G84" i="4"/>
  <c r="D84" i="4"/>
  <c r="D99" i="4" a="1"/>
  <c r="B99" i="4"/>
  <c r="G116" i="4"/>
  <c r="D116" i="4"/>
  <c r="G131" i="4"/>
  <c r="D131" i="4"/>
  <c r="H190" i="4"/>
  <c r="D256" i="4" a="1"/>
  <c r="B256" i="4"/>
  <c r="D287" i="4" a="1"/>
  <c r="B287" i="4"/>
  <c r="AN31" i="4"/>
  <c r="AO31" i="4" s="1"/>
  <c r="D4" i="4" a="1"/>
  <c r="B15" i="4"/>
  <c r="G17" i="4"/>
  <c r="H17" i="4" s="1"/>
  <c r="D24" i="4"/>
  <c r="H24" i="4" s="1"/>
  <c r="D67" i="4" a="1"/>
  <c r="B67" i="4"/>
  <c r="D87" i="4" a="1"/>
  <c r="B87" i="4"/>
  <c r="D119" i="4" a="1"/>
  <c r="B119" i="4"/>
  <c r="G173" i="4"/>
  <c r="D173" i="4"/>
  <c r="H173" i="4" s="1"/>
  <c r="D183" i="4" a="1"/>
  <c r="B183" i="4"/>
  <c r="G229" i="4"/>
  <c r="G235" i="4"/>
  <c r="D235" i="4"/>
  <c r="D115" i="4" a="1"/>
  <c r="B115" i="4"/>
  <c r="AN28" i="4"/>
  <c r="AO28" i="4" s="1"/>
  <c r="D6" i="4"/>
  <c r="H6" i="4" s="1"/>
  <c r="G11" i="4"/>
  <c r="D11" i="4"/>
  <c r="D20" i="4" a="1"/>
  <c r="D22" i="4"/>
  <c r="H22" i="4" s="1"/>
  <c r="G27" i="4"/>
  <c r="D27" i="4"/>
  <c r="D38" i="4"/>
  <c r="H38" i="4" s="1"/>
  <c r="D48" i="4"/>
  <c r="H48" i="4" s="1"/>
  <c r="G51" i="4"/>
  <c r="D51" i="4"/>
  <c r="D70" i="4"/>
  <c r="H70" i="4" s="1"/>
  <c r="G92" i="4"/>
  <c r="D92" i="4"/>
  <c r="D94" i="4"/>
  <c r="H94" i="4" s="1"/>
  <c r="D107" i="4" a="1"/>
  <c r="B107" i="4"/>
  <c r="D126" i="4"/>
  <c r="H126" i="4" s="1"/>
  <c r="G144" i="4"/>
  <c r="D144" i="4"/>
  <c r="D160" i="4"/>
  <c r="H160" i="4" s="1"/>
  <c r="G184" i="4"/>
  <c r="D184" i="4"/>
  <c r="G276" i="4"/>
  <c r="D276" i="4"/>
  <c r="G23" i="4"/>
  <c r="D23" i="4"/>
  <c r="D83" i="4" a="1"/>
  <c r="B83" i="4"/>
  <c r="D140" i="4" a="1"/>
  <c r="B140" i="4"/>
  <c r="B11" i="4"/>
  <c r="G13" i="4"/>
  <c r="H13" i="4" s="1"/>
  <c r="B27" i="4"/>
  <c r="G29" i="4"/>
  <c r="H29" i="4" s="1"/>
  <c r="B51" i="4"/>
  <c r="D58" i="4"/>
  <c r="H58" i="4" s="1"/>
  <c r="D71" i="4" a="1"/>
  <c r="B71" i="4"/>
  <c r="G80" i="4"/>
  <c r="D80" i="4"/>
  <c r="D82" i="4"/>
  <c r="H82" i="4" s="1"/>
  <c r="D95" i="4" a="1"/>
  <c r="B95" i="4"/>
  <c r="G112" i="4"/>
  <c r="D112" i="4"/>
  <c r="D114" i="4"/>
  <c r="H114" i="4" s="1"/>
  <c r="G127" i="4"/>
  <c r="D127" i="4"/>
  <c r="H127" i="4" s="1"/>
  <c r="G145" i="4"/>
  <c r="D145" i="4"/>
  <c r="D156" i="4" a="1"/>
  <c r="B156" i="4"/>
  <c r="D176" i="4"/>
  <c r="H176" i="4" s="1"/>
  <c r="H193" i="4"/>
  <c r="G195" i="4"/>
  <c r="D195" i="4"/>
  <c r="D208" i="4" a="1"/>
  <c r="B208" i="4"/>
  <c r="D240" i="4" a="1"/>
  <c r="B240" i="4"/>
  <c r="B265" i="4"/>
  <c r="D265" i="4" a="1"/>
  <c r="G269" i="4"/>
  <c r="D269" i="4"/>
  <c r="D288" i="4" a="1"/>
  <c r="B288" i="4"/>
  <c r="G291" i="4"/>
  <c r="D291" i="4"/>
  <c r="D401" i="4"/>
  <c r="G401" i="4"/>
  <c r="D465" i="4"/>
  <c r="G465" i="4"/>
  <c r="G175" i="4"/>
  <c r="D175" i="4"/>
  <c r="H175" i="4" s="1"/>
  <c r="H215" i="4"/>
  <c r="G223" i="4"/>
  <c r="D223" i="4"/>
  <c r="G245" i="4"/>
  <c r="D245" i="4"/>
  <c r="D270" i="4" a="1"/>
  <c r="B270" i="4"/>
  <c r="D354" i="4" a="1"/>
  <c r="B354" i="4"/>
  <c r="D211" i="4" a="1"/>
  <c r="B211" i="4"/>
  <c r="H218" i="4"/>
  <c r="B223" i="4"/>
  <c r="D226" i="4"/>
  <c r="G226" i="4"/>
  <c r="D243" i="4" a="1"/>
  <c r="B243" i="4"/>
  <c r="D271" i="4" a="1"/>
  <c r="B271" i="4"/>
  <c r="H294" i="4"/>
  <c r="D124" i="4"/>
  <c r="H124" i="4" s="1"/>
  <c r="B127" i="4"/>
  <c r="D128" i="4"/>
  <c r="H128" i="4" s="1"/>
  <c r="B131" i="4"/>
  <c r="D132" i="4"/>
  <c r="H132" i="4" s="1"/>
  <c r="B135" i="4"/>
  <c r="D136" i="4"/>
  <c r="H136" i="4" s="1"/>
  <c r="G199" i="4"/>
  <c r="D199" i="4"/>
  <c r="H199" i="4" s="1"/>
  <c r="H202" i="4"/>
  <c r="G232" i="4"/>
  <c r="D232" i="4"/>
  <c r="D246" i="4" a="1"/>
  <c r="B246" i="4"/>
  <c r="G251" i="4"/>
  <c r="D251" i="4"/>
  <c r="H251" i="4" s="1"/>
  <c r="D258" i="4"/>
  <c r="G258" i="4"/>
  <c r="H263" i="4"/>
  <c r="D272" i="4" a="1"/>
  <c r="B272" i="4"/>
  <c r="D346" i="4" a="1"/>
  <c r="B346" i="4"/>
  <c r="B388" i="4"/>
  <c r="D388" i="4" a="1"/>
  <c r="B420" i="4"/>
  <c r="D420" i="4" a="1"/>
  <c r="B452" i="4"/>
  <c r="D452" i="4" a="1"/>
  <c r="D139" i="4"/>
  <c r="H139" i="4" s="1"/>
  <c r="B148" i="4"/>
  <c r="D152" i="4"/>
  <c r="H152" i="4" s="1"/>
  <c r="D155" i="4"/>
  <c r="H155" i="4" s="1"/>
  <c r="D164" i="4"/>
  <c r="H164" i="4" s="1"/>
  <c r="D167" i="4"/>
  <c r="H167" i="4" s="1"/>
  <c r="D172" i="4"/>
  <c r="H172" i="4" s="1"/>
  <c r="G179" i="4"/>
  <c r="D179" i="4"/>
  <c r="D189" i="4"/>
  <c r="H189" i="4" s="1"/>
  <c r="B196" i="4"/>
  <c r="B199" i="4"/>
  <c r="D209" i="4"/>
  <c r="H209" i="4" s="1"/>
  <c r="D214" i="4" a="1"/>
  <c r="B214" i="4"/>
  <c r="D221" i="4"/>
  <c r="H221" i="4" s="1"/>
  <c r="D224" i="4" a="1"/>
  <c r="B233" i="4"/>
  <c r="D233" i="4" a="1"/>
  <c r="B249" i="4"/>
  <c r="D249" i="4" a="1"/>
  <c r="G252" i="4"/>
  <c r="D252" i="4"/>
  <c r="D254" i="4"/>
  <c r="G254" i="4"/>
  <c r="B6" i="4"/>
  <c r="B10" i="4"/>
  <c r="B14" i="4"/>
  <c r="B18" i="4"/>
  <c r="B22" i="4"/>
  <c r="B26" i="4"/>
  <c r="B30" i="4"/>
  <c r="B34" i="4"/>
  <c r="B38" i="4"/>
  <c r="B42" i="4"/>
  <c r="B46" i="4"/>
  <c r="B50" i="4"/>
  <c r="B54" i="4"/>
  <c r="B58" i="4"/>
  <c r="B62" i="4"/>
  <c r="B66" i="4"/>
  <c r="B70" i="4"/>
  <c r="B74" i="4"/>
  <c r="G191" i="4"/>
  <c r="D191" i="4"/>
  <c r="G255" i="4"/>
  <c r="D255" i="4"/>
  <c r="H255" i="4" s="1"/>
  <c r="D259" i="4" a="1"/>
  <c r="B259" i="4"/>
  <c r="G261" i="4"/>
  <c r="D261" i="4"/>
  <c r="G285" i="4"/>
  <c r="D285" i="4"/>
  <c r="G295" i="4"/>
  <c r="D295" i="4"/>
  <c r="D384" i="4"/>
  <c r="G384" i="4"/>
  <c r="B163" i="4"/>
  <c r="G171" i="4"/>
  <c r="D171" i="4"/>
  <c r="B191" i="4"/>
  <c r="H207" i="4"/>
  <c r="B217" i="4"/>
  <c r="D217" i="4" a="1"/>
  <c r="D262" i="4" a="1"/>
  <c r="B262" i="4"/>
  <c r="D286" i="4" a="1"/>
  <c r="B286" i="4"/>
  <c r="H341" i="4"/>
  <c r="D360" i="4" a="1"/>
  <c r="B360" i="4"/>
  <c r="D368" i="4" a="1"/>
  <c r="B368" i="4"/>
  <c r="D376" i="4" a="1"/>
  <c r="B376" i="4"/>
  <c r="B415" i="4"/>
  <c r="D415" i="4" a="1"/>
  <c r="B447" i="4"/>
  <c r="D447" i="4" a="1"/>
  <c r="H303" i="4"/>
  <c r="H331" i="4"/>
  <c r="H339" i="4"/>
  <c r="H351" i="4"/>
  <c r="G357" i="4"/>
  <c r="D357" i="4"/>
  <c r="G382" i="4"/>
  <c r="D382" i="4"/>
  <c r="D484" i="4" a="1"/>
  <c r="B484" i="4"/>
  <c r="G489" i="4"/>
  <c r="D489" i="4"/>
  <c r="G495" i="4"/>
  <c r="D495" i="4"/>
  <c r="B294" i="4"/>
  <c r="G344" i="4"/>
  <c r="H344" i="4" s="1"/>
  <c r="D352" i="4" a="1"/>
  <c r="B352" i="4"/>
  <c r="B366" i="4"/>
  <c r="B374" i="4"/>
  <c r="B382" i="4"/>
  <c r="B407" i="4"/>
  <c r="D407" i="4" a="1"/>
  <c r="D412" i="4" a="1"/>
  <c r="G425" i="4"/>
  <c r="H425" i="4" s="1"/>
  <c r="B439" i="4"/>
  <c r="D439" i="4" a="1"/>
  <c r="D444" i="4" a="1"/>
  <c r="D490" i="4"/>
  <c r="G490" i="4"/>
  <c r="D324" i="4" a="1"/>
  <c r="D328" i="4" a="1"/>
  <c r="D332" i="4" a="1"/>
  <c r="D336" i="4" a="1"/>
  <c r="D340" i="4" a="1"/>
  <c r="B342" i="4"/>
  <c r="D347" i="4" a="1"/>
  <c r="B358" i="4"/>
  <c r="D363" i="4"/>
  <c r="H363" i="4" s="1"/>
  <c r="G366" i="4"/>
  <c r="H366" i="4" s="1"/>
  <c r="H371" i="4"/>
  <c r="G374" i="4"/>
  <c r="H374" i="4" s="1"/>
  <c r="G479" i="4"/>
  <c r="D479" i="4"/>
  <c r="D296" i="4"/>
  <c r="H296" i="4" s="1"/>
  <c r="B298" i="4"/>
  <c r="D300" i="4"/>
  <c r="H300" i="4" s="1"/>
  <c r="B302" i="4"/>
  <c r="B306" i="4"/>
  <c r="D308" i="4"/>
  <c r="H308" i="4" s="1"/>
  <c r="B310" i="4"/>
  <c r="D312" i="4"/>
  <c r="H312" i="4" s="1"/>
  <c r="B314" i="4"/>
  <c r="B318" i="4"/>
  <c r="D320" i="4"/>
  <c r="H320" i="4" s="1"/>
  <c r="B322" i="4"/>
  <c r="B326" i="4"/>
  <c r="B330" i="4"/>
  <c r="B334" i="4"/>
  <c r="B338" i="4"/>
  <c r="G342" i="4"/>
  <c r="H342" i="4" s="1"/>
  <c r="D355" i="4"/>
  <c r="H355" i="4" s="1"/>
  <c r="G358" i="4"/>
  <c r="H358" i="4" s="1"/>
  <c r="D361" i="4"/>
  <c r="D364" i="4" a="1"/>
  <c r="B364" i="4"/>
  <c r="D372" i="4" a="1"/>
  <c r="B372" i="4"/>
  <c r="G377" i="4"/>
  <c r="D377" i="4"/>
  <c r="D380" i="4" a="1"/>
  <c r="B380" i="4"/>
  <c r="B399" i="4"/>
  <c r="D399" i="4" a="1"/>
  <c r="D404" i="4" a="1"/>
  <c r="G417" i="4"/>
  <c r="H417" i="4" s="1"/>
  <c r="B431" i="4"/>
  <c r="D431" i="4" a="1"/>
  <c r="D436" i="4" a="1"/>
  <c r="G449" i="4"/>
  <c r="H449" i="4" s="1"/>
  <c r="B463" i="4"/>
  <c r="D463" i="4" a="1"/>
  <c r="D474" i="4"/>
  <c r="G474" i="4"/>
  <c r="G298" i="4"/>
  <c r="H298" i="4" s="1"/>
  <c r="G302" i="4"/>
  <c r="H302" i="4" s="1"/>
  <c r="G306" i="4"/>
  <c r="H306" i="4" s="1"/>
  <c r="G310" i="4"/>
  <c r="H310" i="4" s="1"/>
  <c r="G314" i="4"/>
  <c r="H314" i="4" s="1"/>
  <c r="G318" i="4"/>
  <c r="H318" i="4" s="1"/>
  <c r="G322" i="4"/>
  <c r="H322" i="4" s="1"/>
  <c r="G326" i="4"/>
  <c r="H326" i="4" s="1"/>
  <c r="G330" i="4"/>
  <c r="H330" i="4" s="1"/>
  <c r="G334" i="4"/>
  <c r="H334" i="4" s="1"/>
  <c r="G338" i="4"/>
  <c r="H338" i="4" s="1"/>
  <c r="D356" i="4" a="1"/>
  <c r="B356" i="4"/>
  <c r="H362" i="4"/>
  <c r="D469" i="4"/>
  <c r="G469" i="4"/>
  <c r="D225" i="4" a="1"/>
  <c r="D257" i="4" a="1"/>
  <c r="B278" i="4"/>
  <c r="D343" i="4" a="1"/>
  <c r="G345" i="4"/>
  <c r="H345" i="4" s="1"/>
  <c r="D348" i="4" a="1"/>
  <c r="G350" i="4"/>
  <c r="H350" i="4" s="1"/>
  <c r="G353" i="4"/>
  <c r="D353" i="4"/>
  <c r="B362" i="4"/>
  <c r="B370" i="4"/>
  <c r="B378" i="4"/>
  <c r="D383" i="4"/>
  <c r="H383" i="4" s="1"/>
  <c r="B391" i="4"/>
  <c r="D391" i="4" a="1"/>
  <c r="D396" i="4" a="1"/>
  <c r="B423" i="4"/>
  <c r="D423" i="4" a="1"/>
  <c r="D428" i="4" a="1"/>
  <c r="G441" i="4"/>
  <c r="H441" i="4" s="1"/>
  <c r="B455" i="4"/>
  <c r="D455" i="4" a="1"/>
  <c r="D460" i="4" a="1"/>
  <c r="D480" i="4" a="1"/>
  <c r="B480" i="4"/>
  <c r="D496" i="4" a="1"/>
  <c r="B496" i="4"/>
  <c r="D394" i="4" a="1"/>
  <c r="D402" i="4" a="1"/>
  <c r="D410" i="4" a="1"/>
  <c r="D418" i="4" a="1"/>
  <c r="D426" i="4" a="1"/>
  <c r="D434" i="4" a="1"/>
  <c r="D442" i="4" a="1"/>
  <c r="D450" i="4" a="1"/>
  <c r="D458" i="4" a="1"/>
  <c r="D466" i="4" a="1"/>
  <c r="G475" i="4"/>
  <c r="D475" i="4"/>
  <c r="G491" i="4"/>
  <c r="D491" i="4"/>
  <c r="D476" i="4" a="1"/>
  <c r="B476" i="4"/>
  <c r="G481" i="4"/>
  <c r="D481" i="4"/>
  <c r="D492" i="4" a="1"/>
  <c r="B492" i="4"/>
  <c r="D381" i="4"/>
  <c r="H381" i="4" s="1"/>
  <c r="B384" i="4"/>
  <c r="G389" i="4"/>
  <c r="H389" i="4" s="1"/>
  <c r="D392" i="4" a="1"/>
  <c r="G397" i="4"/>
  <c r="H397" i="4" s="1"/>
  <c r="D400" i="4" a="1"/>
  <c r="G405" i="4"/>
  <c r="H405" i="4" s="1"/>
  <c r="D408" i="4" a="1"/>
  <c r="D416" i="4" a="1"/>
  <c r="D424" i="4" a="1"/>
  <c r="D432" i="4" a="1"/>
  <c r="G437" i="4"/>
  <c r="H437" i="4" s="1"/>
  <c r="D440" i="4" a="1"/>
  <c r="D448" i="4" a="1"/>
  <c r="D456" i="4" a="1"/>
  <c r="G461" i="4"/>
  <c r="H461" i="4" s="1"/>
  <c r="D464" i="4" a="1"/>
  <c r="D467" i="4" a="1"/>
  <c r="B467" i="4"/>
  <c r="G471" i="4"/>
  <c r="D471" i="4"/>
  <c r="G487" i="4"/>
  <c r="D487" i="4"/>
  <c r="H487" i="4" s="1"/>
  <c r="D387" i="4" a="1"/>
  <c r="D395" i="4" a="1"/>
  <c r="D403" i="4" a="1"/>
  <c r="D411" i="4" a="1"/>
  <c r="D419" i="4" a="1"/>
  <c r="D427" i="4" a="1"/>
  <c r="D435" i="4" a="1"/>
  <c r="D443" i="4" a="1"/>
  <c r="D451" i="4" a="1"/>
  <c r="D459" i="4" a="1"/>
  <c r="D472" i="4" a="1"/>
  <c r="B472" i="4"/>
  <c r="G477" i="4"/>
  <c r="D477" i="4"/>
  <c r="G482" i="4"/>
  <c r="H482" i="4" s="1"/>
  <c r="D488" i="4" a="1"/>
  <c r="B488" i="4"/>
  <c r="G493" i="4"/>
  <c r="D493" i="4"/>
  <c r="G498" i="4"/>
  <c r="H498" i="4" s="1"/>
  <c r="H446" i="4"/>
  <c r="D468" i="4" a="1"/>
  <c r="H478" i="4"/>
  <c r="G483" i="4"/>
  <c r="D483" i="4"/>
  <c r="H483" i="4" s="1"/>
  <c r="G499" i="4"/>
  <c r="D499" i="4"/>
  <c r="B471" i="4"/>
  <c r="B475" i="4"/>
  <c r="B479" i="4"/>
  <c r="B483" i="4"/>
  <c r="B487" i="4"/>
  <c r="B491" i="4"/>
  <c r="B495" i="4"/>
  <c r="B499" i="4"/>
  <c r="B470" i="4"/>
  <c r="B474" i="4"/>
  <c r="B478" i="4"/>
  <c r="B482" i="4"/>
  <c r="B486" i="4"/>
  <c r="B490" i="4"/>
  <c r="B494" i="4"/>
  <c r="B498" i="4"/>
  <c r="D112" i="3" a="1"/>
  <c r="B126" i="3"/>
  <c r="D156" i="3" a="1"/>
  <c r="D163" i="3" a="1"/>
  <c r="G163" i="3" s="1"/>
  <c r="D256" i="3" a="1"/>
  <c r="D357" i="3" a="1"/>
  <c r="G357" i="3" s="1"/>
  <c r="D152" i="3" a="1"/>
  <c r="D116" i="3" a="1"/>
  <c r="D116" i="3" s="1"/>
  <c r="D254" i="3" a="1"/>
  <c r="B260" i="3"/>
  <c r="D49" i="3" a="1"/>
  <c r="G49" i="3" s="1"/>
  <c r="B91" i="3"/>
  <c r="B183" i="3"/>
  <c r="B320" i="3"/>
  <c r="AG30" i="3"/>
  <c r="AH30" i="3" s="1"/>
  <c r="AI30" i="3" s="1"/>
  <c r="AJ30" i="3" s="1"/>
  <c r="D50" i="3" a="1"/>
  <c r="D50" i="3" s="1"/>
  <c r="D63" i="3" a="1"/>
  <c r="B86" i="3"/>
  <c r="G178" i="3"/>
  <c r="D192" i="3" a="1"/>
  <c r="B206" i="3"/>
  <c r="D234" i="3" a="1"/>
  <c r="G234" i="3" s="1"/>
  <c r="D359" i="3" a="1"/>
  <c r="D359" i="3" s="1"/>
  <c r="G249" i="3"/>
  <c r="H249" i="3" s="1"/>
  <c r="B277" i="3"/>
  <c r="AG27" i="3"/>
  <c r="AH27" i="3" s="1"/>
  <c r="AI27" i="3" s="1"/>
  <c r="D174" i="3" a="1"/>
  <c r="B207" i="3"/>
  <c r="D244" i="3"/>
  <c r="D302" i="3" a="1"/>
  <c r="D324" i="3" a="1"/>
  <c r="G324" i="3" s="1"/>
  <c r="D62" i="3" a="1"/>
  <c r="D62" i="3" s="1"/>
  <c r="D184" i="3" a="1"/>
  <c r="D189" i="3" a="1"/>
  <c r="D330" i="3" a="1"/>
  <c r="D334" i="3" a="1"/>
  <c r="D339" i="3" a="1"/>
  <c r="D345" i="3" a="1"/>
  <c r="G345" i="3" s="1"/>
  <c r="B364" i="3"/>
  <c r="D51" i="3" a="1"/>
  <c r="D51" i="3" s="1"/>
  <c r="B74" i="3"/>
  <c r="D103" i="3" a="1"/>
  <c r="G103" i="3" s="1"/>
  <c r="D159" i="3" a="1"/>
  <c r="D171" i="3" a="1"/>
  <c r="D171" i="3" s="1"/>
  <c r="B219" i="3"/>
  <c r="D250" i="3" a="1"/>
  <c r="G250" i="3" s="1"/>
  <c r="D299" i="3" a="1"/>
  <c r="D299" i="3" s="1"/>
  <c r="D325" i="3" a="1"/>
  <c r="G325" i="3" s="1"/>
  <c r="D375" i="3" a="1"/>
  <c r="D375" i="3" s="1"/>
  <c r="B233" i="3"/>
  <c r="G74" i="3"/>
  <c r="D9" i="3" a="1"/>
  <c r="G9" i="3" s="1"/>
  <c r="B22" i="3"/>
  <c r="B28" i="3"/>
  <c r="D34" i="3" a="1"/>
  <c r="D34" i="3" s="1"/>
  <c r="G80" i="3"/>
  <c r="H80" i="3" s="1"/>
  <c r="B121" i="3"/>
  <c r="B177" i="3"/>
  <c r="B186" i="3"/>
  <c r="B263" i="3"/>
  <c r="B275" i="3"/>
  <c r="B287" i="3"/>
  <c r="D314" i="3" a="1"/>
  <c r="D314" i="3" s="1"/>
  <c r="D331" i="3" a="1"/>
  <c r="D371" i="3" a="1"/>
  <c r="D41" i="3" a="1"/>
  <c r="G41" i="3" s="1"/>
  <c r="D59" i="3" a="1"/>
  <c r="D59" i="3" s="1"/>
  <c r="D70" i="3" a="1"/>
  <c r="D70" i="3" s="1"/>
  <c r="D87" i="3" a="1"/>
  <c r="G87" i="3" s="1"/>
  <c r="D111" i="3" a="1"/>
  <c r="G111" i="3" s="1"/>
  <c r="G161" i="3"/>
  <c r="H161" i="3" s="1"/>
  <c r="D173" i="3" a="1"/>
  <c r="D173" i="3" s="1"/>
  <c r="D196" i="3" a="1"/>
  <c r="D243" i="3" a="1"/>
  <c r="D243" i="3" s="1"/>
  <c r="B248" i="3"/>
  <c r="B252" i="3"/>
  <c r="D327" i="3" a="1"/>
  <c r="D327" i="3" s="1"/>
  <c r="B356" i="3"/>
  <c r="D366" i="3" a="1"/>
  <c r="D401" i="3" a="1"/>
  <c r="G401" i="3" s="1"/>
  <c r="D273" i="3" a="1"/>
  <c r="B291" i="3"/>
  <c r="D337" i="3" a="1"/>
  <c r="D343" i="3" a="1"/>
  <c r="G343" i="3" s="1"/>
  <c r="D67" i="3" a="1"/>
  <c r="G67" i="3" s="1"/>
  <c r="D109" i="3" a="1"/>
  <c r="B125" i="3"/>
  <c r="D146" i="3" a="1"/>
  <c r="D146" i="3" s="1"/>
  <c r="D5" i="3" a="1"/>
  <c r="G5" i="3" s="1"/>
  <c r="D66" i="3" a="1"/>
  <c r="D66" i="3" s="1"/>
  <c r="D77" i="3" a="1"/>
  <c r="B88" i="3"/>
  <c r="B178" i="3"/>
  <c r="B210" i="3"/>
  <c r="B244" i="3"/>
  <c r="G272" i="3"/>
  <c r="B283" i="3"/>
  <c r="D310" i="3" a="1"/>
  <c r="G310" i="3" s="1"/>
  <c r="D373" i="3" a="1"/>
  <c r="G373" i="3" s="1"/>
  <c r="D19" i="3" a="1"/>
  <c r="G19" i="3" s="1"/>
  <c r="B19" i="3"/>
  <c r="G79" i="3"/>
  <c r="D79" i="3"/>
  <c r="B221" i="3"/>
  <c r="D221" i="3" a="1"/>
  <c r="D221" i="3" s="1"/>
  <c r="B354" i="3"/>
  <c r="D354" i="3" a="1"/>
  <c r="D354" i="3" s="1"/>
  <c r="G196" i="3"/>
  <c r="D196" i="3"/>
  <c r="B258" i="3"/>
  <c r="D258" i="3" a="1"/>
  <c r="G258" i="3" s="1"/>
  <c r="D271" i="3" a="1"/>
  <c r="B271" i="3"/>
  <c r="D364" i="3"/>
  <c r="G364" i="3"/>
  <c r="AG32" i="3"/>
  <c r="AH32" i="3" s="1"/>
  <c r="AI32" i="3" s="1"/>
  <c r="AJ32" i="3" s="1"/>
  <c r="AG31" i="3"/>
  <c r="AH31" i="3" s="1"/>
  <c r="AI31" i="3" s="1"/>
  <c r="AJ31" i="3" s="1"/>
  <c r="AG33" i="3"/>
  <c r="AH33" i="3" s="1"/>
  <c r="AI33" i="3" s="1"/>
  <c r="AJ33" i="3" s="1"/>
  <c r="AG29" i="3"/>
  <c r="AH29" i="3" s="1"/>
  <c r="AI29" i="3" s="1"/>
  <c r="AJ29" i="3" s="1"/>
  <c r="AG25" i="3"/>
  <c r="AH25" i="3" s="1"/>
  <c r="AI25" i="3" s="1"/>
  <c r="AJ25" i="3" s="1"/>
  <c r="AG28" i="3"/>
  <c r="AH28" i="3" s="1"/>
  <c r="AI28" i="3" s="1"/>
  <c r="AJ28" i="3" s="1"/>
  <c r="B15" i="3"/>
  <c r="B32" i="3"/>
  <c r="D55" i="3" a="1"/>
  <c r="D71" i="3" a="1"/>
  <c r="D97" i="3" a="1"/>
  <c r="B124" i="3"/>
  <c r="D144" i="3"/>
  <c r="H144" i="3" s="1"/>
  <c r="G144" i="3"/>
  <c r="B162" i="3"/>
  <c r="D162" i="3" a="1"/>
  <c r="B205" i="3"/>
  <c r="D205" i="3" a="1"/>
  <c r="B231" i="3"/>
  <c r="D231" i="3" a="1"/>
  <c r="D231" i="3" s="1"/>
  <c r="D289" i="3" a="1"/>
  <c r="G289" i="3" s="1"/>
  <c r="B289" i="3"/>
  <c r="D296" i="3" a="1"/>
  <c r="D296" i="3" s="1"/>
  <c r="B296" i="3"/>
  <c r="D302" i="3"/>
  <c r="G302" i="3"/>
  <c r="D104" i="3" a="1"/>
  <c r="B104" i="3"/>
  <c r="G129" i="3"/>
  <c r="D129" i="3"/>
  <c r="G145" i="3"/>
  <c r="D145" i="3"/>
  <c r="H145" i="3" s="1"/>
  <c r="D157" i="3" a="1"/>
  <c r="B157" i="3"/>
  <c r="G183" i="3"/>
  <c r="H183" i="3" s="1"/>
  <c r="D183" i="3"/>
  <c r="G297" i="3"/>
  <c r="D297" i="3"/>
  <c r="D332" i="3"/>
  <c r="G332" i="3"/>
  <c r="D343" i="3"/>
  <c r="H343" i="3" s="1"/>
  <c r="G360" i="3"/>
  <c r="H360" i="3" s="1"/>
  <c r="B377" i="3"/>
  <c r="D377" i="3" a="1"/>
  <c r="D67" i="3"/>
  <c r="D81" i="3" a="1"/>
  <c r="G99" i="3"/>
  <c r="D99" i="3"/>
  <c r="H99" i="3" s="1"/>
  <c r="D110" i="3" a="1"/>
  <c r="G110" i="3" s="1"/>
  <c r="B110" i="3"/>
  <c r="B120" i="3"/>
  <c r="B266" i="3"/>
  <c r="D266" i="3" a="1"/>
  <c r="B329" i="3"/>
  <c r="D329" i="3" a="1"/>
  <c r="B85" i="3"/>
  <c r="D85" i="3" a="1"/>
  <c r="G85" i="3" s="1"/>
  <c r="D308" i="3" a="1"/>
  <c r="D308" i="3" s="1"/>
  <c r="B308" i="3"/>
  <c r="B369" i="3"/>
  <c r="D369" i="3" a="1"/>
  <c r="D75" i="3" a="1"/>
  <c r="G75" i="3" s="1"/>
  <c r="B131" i="3"/>
  <c r="D131" i="3" a="1"/>
  <c r="G131" i="3" s="1"/>
  <c r="B212" i="3"/>
  <c r="D212" i="3" a="1"/>
  <c r="G212" i="3" s="1"/>
  <c r="B226" i="3"/>
  <c r="D226" i="3" a="1"/>
  <c r="D226" i="3" s="1"/>
  <c r="B285" i="3"/>
  <c r="D285" i="3" a="1"/>
  <c r="B312" i="3"/>
  <c r="D312" i="3" a="1"/>
  <c r="D312" i="3" s="1"/>
  <c r="D142" i="3" a="1"/>
  <c r="D142" i="3" s="1"/>
  <c r="B142" i="3"/>
  <c r="B397" i="3"/>
  <c r="D397" i="3" a="1"/>
  <c r="AH34" i="3"/>
  <c r="AI34" i="3" s="1"/>
  <c r="AJ34" i="3" s="1"/>
  <c r="B2" i="3"/>
  <c r="D128" i="3"/>
  <c r="G128" i="3"/>
  <c r="D5" i="3"/>
  <c r="H5" i="3" s="1"/>
  <c r="B48" i="3"/>
  <c r="D63" i="3"/>
  <c r="G63" i="3"/>
  <c r="G83" i="3"/>
  <c r="D83" i="3"/>
  <c r="B101" i="3"/>
  <c r="D101" i="3" a="1"/>
  <c r="G107" i="3"/>
  <c r="D107" i="3"/>
  <c r="D132" i="3"/>
  <c r="G132" i="3"/>
  <c r="B140" i="3"/>
  <c r="D140" i="3" a="1"/>
  <c r="B262" i="3"/>
  <c r="D262" i="3" a="1"/>
  <c r="B274" i="3"/>
  <c r="D274" i="3" a="1"/>
  <c r="G59" i="3"/>
  <c r="B281" i="3"/>
  <c r="D281" i="3" a="1"/>
  <c r="G281" i="3" s="1"/>
  <c r="B326" i="3"/>
  <c r="D326" i="3" a="1"/>
  <c r="G78" i="3"/>
  <c r="H78" i="3" s="1"/>
  <c r="B95" i="3"/>
  <c r="D95" i="3" a="1"/>
  <c r="B107" i="3"/>
  <c r="D148" i="3" a="1"/>
  <c r="D148" i="3" s="1"/>
  <c r="B148" i="3"/>
  <c r="B251" i="3"/>
  <c r="D251" i="3" a="1"/>
  <c r="D251" i="3" s="1"/>
  <c r="B293" i="3"/>
  <c r="D293" i="3" a="1"/>
  <c r="D300" i="3"/>
  <c r="G300" i="3"/>
  <c r="D340" i="3" a="1"/>
  <c r="D340" i="3" s="1"/>
  <c r="B340" i="3"/>
  <c r="B358" i="3"/>
  <c r="D358" i="3" a="1"/>
  <c r="D388" i="3" a="1"/>
  <c r="D388" i="3" s="1"/>
  <c r="B388" i="3"/>
  <c r="B129" i="3"/>
  <c r="B209" i="3"/>
  <c r="B332" i="3"/>
  <c r="D381" i="3" a="1"/>
  <c r="B384" i="3"/>
  <c r="D167" i="3" a="1"/>
  <c r="G167" i="3" s="1"/>
  <c r="G248" i="3"/>
  <c r="H248" i="3" s="1"/>
  <c r="B255" i="3"/>
  <c r="B408" i="3"/>
  <c r="AN31" i="3"/>
  <c r="AO31" i="3" s="1"/>
  <c r="AP31" i="3" s="1"/>
  <c r="AQ31" i="3" s="1"/>
  <c r="B6" i="3"/>
  <c r="D27" i="3" a="1"/>
  <c r="D30" i="3" a="1"/>
  <c r="D46" i="3" a="1"/>
  <c r="B76" i="3"/>
  <c r="B79" i="3"/>
  <c r="D89" i="3" a="1"/>
  <c r="G89" i="3" s="1"/>
  <c r="B92" i="3"/>
  <c r="D127" i="3" a="1"/>
  <c r="G127" i="3" s="1"/>
  <c r="B132" i="3"/>
  <c r="D136" i="3" a="1"/>
  <c r="D136" i="3" s="1"/>
  <c r="B154" i="3"/>
  <c r="D160" i="3" a="1"/>
  <c r="D180" i="3" a="1"/>
  <c r="G180" i="3" s="1"/>
  <c r="D187" i="3" a="1"/>
  <c r="D190" i="3" a="1"/>
  <c r="G190" i="3" s="1"/>
  <c r="B193" i="3"/>
  <c r="B213" i="3"/>
  <c r="D218" i="3" a="1"/>
  <c r="G218" i="3" s="1"/>
  <c r="B222" i="3"/>
  <c r="D245" i="3" a="1"/>
  <c r="D245" i="3" s="1"/>
  <c r="D259" i="3" a="1"/>
  <c r="B279" i="3"/>
  <c r="B297" i="3"/>
  <c r="B300" i="3"/>
  <c r="D309" i="3" a="1"/>
  <c r="G309" i="3" s="1"/>
  <c r="D315" i="3" a="1"/>
  <c r="D341" i="3" a="1"/>
  <c r="D344" i="3" a="1"/>
  <c r="D344" i="3" s="1"/>
  <c r="D351" i="3" a="1"/>
  <c r="D362" i="3" a="1"/>
  <c r="D374" i="3" a="1"/>
  <c r="D374" i="3" s="1"/>
  <c r="D389" i="3" a="1"/>
  <c r="D202" i="3" a="1"/>
  <c r="B241" i="3"/>
  <c r="D393" i="3" a="1"/>
  <c r="AN28" i="3"/>
  <c r="AO28" i="3" s="1"/>
  <c r="AP28" i="3" s="1"/>
  <c r="AQ28" i="3" s="1"/>
  <c r="B3" i="3"/>
  <c r="B12" i="3"/>
  <c r="B16" i="3"/>
  <c r="D24" i="3" a="1"/>
  <c r="D33" i="3" a="1"/>
  <c r="G33" i="3" s="1"/>
  <c r="G76" i="3"/>
  <c r="H76" i="3" s="1"/>
  <c r="G92" i="3"/>
  <c r="H92" i="3" s="1"/>
  <c r="D228" i="3" a="1"/>
  <c r="G228" i="3" s="1"/>
  <c r="D237" i="3" a="1"/>
  <c r="B249" i="3"/>
  <c r="D313" i="3" a="1"/>
  <c r="D319" i="3" a="1"/>
  <c r="D385" i="3" a="1"/>
  <c r="G385" i="3" s="1"/>
  <c r="B404" i="3"/>
  <c r="D409" i="3" a="1"/>
  <c r="G409" i="3" s="1"/>
  <c r="B236" i="3"/>
  <c r="D21" i="3" a="1"/>
  <c r="D39" i="3" a="1"/>
  <c r="H74" i="3"/>
  <c r="B83" i="3"/>
  <c r="B90" i="3"/>
  <c r="B99" i="3"/>
  <c r="B102" i="3"/>
  <c r="D105" i="3" a="1"/>
  <c r="B108" i="3"/>
  <c r="D115" i="3" a="1"/>
  <c r="D119" i="3" a="1"/>
  <c r="D125" i="3"/>
  <c r="H125" i="3" s="1"/>
  <c r="B128" i="3"/>
  <c r="B137" i="3"/>
  <c r="B141" i="3"/>
  <c r="B144" i="3"/>
  <c r="B158" i="3"/>
  <c r="B181" i="3"/>
  <c r="B191" i="3"/>
  <c r="D199" i="3" a="1"/>
  <c r="B203" i="3"/>
  <c r="AN25" i="3"/>
  <c r="D31" i="3" a="1"/>
  <c r="B42" i="3"/>
  <c r="D47" i="3" a="1"/>
  <c r="G90" i="3"/>
  <c r="H90" i="3" s="1"/>
  <c r="D93" i="3" a="1"/>
  <c r="G96" i="3"/>
  <c r="H96" i="3" s="1"/>
  <c r="B122" i="3"/>
  <c r="D130" i="3" a="1"/>
  <c r="D141" i="3"/>
  <c r="H141" i="3" s="1"/>
  <c r="D147" i="3" a="1"/>
  <c r="D164" i="3" a="1"/>
  <c r="D164" i="3" s="1"/>
  <c r="D170" i="3" a="1"/>
  <c r="G170" i="3" s="1"/>
  <c r="G210" i="3"/>
  <c r="D215" i="3" a="1"/>
  <c r="G215" i="3" s="1"/>
  <c r="D229" i="3" a="1"/>
  <c r="G229" i="3" s="1"/>
  <c r="B247" i="3"/>
  <c r="D253" i="3" a="1"/>
  <c r="D253" i="3" s="1"/>
  <c r="B257" i="3"/>
  <c r="D269" i="3"/>
  <c r="H269" i="3" s="1"/>
  <c r="B280" i="3"/>
  <c r="B295" i="3"/>
  <c r="B328" i="3"/>
  <c r="D342" i="3" a="1"/>
  <c r="D342" i="3" s="1"/>
  <c r="D349" i="3" a="1"/>
  <c r="B352" i="3"/>
  <c r="B360" i="3"/>
  <c r="B372" i="3"/>
  <c r="G375" i="3"/>
  <c r="H375" i="3" s="1"/>
  <c r="D379" i="3" a="1"/>
  <c r="G390" i="3"/>
  <c r="H390" i="3" s="1"/>
  <c r="B400" i="3"/>
  <c r="D405" i="3" a="1"/>
  <c r="G405" i="3" s="1"/>
  <c r="D347" i="3" a="1"/>
  <c r="AN33" i="3"/>
  <c r="AO33" i="3" s="1"/>
  <c r="AP33" i="3" s="1"/>
  <c r="AQ33" i="3" s="1"/>
  <c r="G280" i="3"/>
  <c r="D307" i="3" a="1"/>
  <c r="D311" i="3" a="1"/>
  <c r="D311" i="3" s="1"/>
  <c r="D317" i="3" a="1"/>
  <c r="D383" i="3" a="1"/>
  <c r="D387" i="3" a="1"/>
  <c r="G387" i="3" s="1"/>
  <c r="B396" i="3"/>
  <c r="D22" i="3"/>
  <c r="G22" i="3"/>
  <c r="D44" i="3"/>
  <c r="G44" i="3"/>
  <c r="D10" i="3"/>
  <c r="G10" i="3"/>
  <c r="D19" i="3"/>
  <c r="D26" i="3"/>
  <c r="G26" i="3"/>
  <c r="D36" i="3"/>
  <c r="G36" i="3"/>
  <c r="D11" i="3"/>
  <c r="G11" i="3"/>
  <c r="D23" i="3"/>
  <c r="G23" i="3"/>
  <c r="G16" i="3"/>
  <c r="D16" i="3"/>
  <c r="D20" i="3"/>
  <c r="G20" i="3"/>
  <c r="D38" i="3"/>
  <c r="G38" i="3"/>
  <c r="D14" i="3"/>
  <c r="G14" i="3"/>
  <c r="H108" i="3"/>
  <c r="G7" i="3"/>
  <c r="D7" i="3"/>
  <c r="D42" i="3"/>
  <c r="G42" i="3"/>
  <c r="G4" i="3"/>
  <c r="D4" i="3"/>
  <c r="D8" i="3"/>
  <c r="G8" i="3"/>
  <c r="D134" i="3" a="1"/>
  <c r="B134" i="3"/>
  <c r="G2" i="3"/>
  <c r="H2" i="3" s="1"/>
  <c r="B4" i="3"/>
  <c r="B7" i="3"/>
  <c r="B10" i="3"/>
  <c r="D13" i="3" a="1"/>
  <c r="D25" i="3"/>
  <c r="H25" i="3" s="1"/>
  <c r="D28" i="3"/>
  <c r="H28" i="3" s="1"/>
  <c r="D35" i="3" a="1"/>
  <c r="G40" i="3"/>
  <c r="H40" i="3" s="1"/>
  <c r="B44" i="3"/>
  <c r="D49" i="3"/>
  <c r="H49" i="3" s="1"/>
  <c r="D53" i="3" a="1"/>
  <c r="D57" i="3" a="1"/>
  <c r="D61" i="3" a="1"/>
  <c r="D65" i="3" a="1"/>
  <c r="D69" i="3" a="1"/>
  <c r="D73" i="3" a="1"/>
  <c r="D75" i="3"/>
  <c r="H75" i="3" s="1"/>
  <c r="B82" i="3"/>
  <c r="B84" i="3"/>
  <c r="G86" i="3"/>
  <c r="H86" i="3" s="1"/>
  <c r="G88" i="3"/>
  <c r="H88" i="3" s="1"/>
  <c r="G106" i="3"/>
  <c r="D106" i="3"/>
  <c r="G113" i="3"/>
  <c r="D113" i="3"/>
  <c r="G122" i="3"/>
  <c r="D122" i="3"/>
  <c r="G124" i="3"/>
  <c r="H124" i="3" s="1"/>
  <c r="D138" i="3" a="1"/>
  <c r="B138" i="3"/>
  <c r="G150" i="3"/>
  <c r="D150" i="3"/>
  <c r="G154" i="3"/>
  <c r="D154" i="3"/>
  <c r="G159" i="3"/>
  <c r="D159" i="3"/>
  <c r="D193" i="3"/>
  <c r="G193" i="3"/>
  <c r="G126" i="3"/>
  <c r="D126" i="3"/>
  <c r="G146" i="3"/>
  <c r="D156" i="3"/>
  <c r="G156" i="3"/>
  <c r="D376" i="3"/>
  <c r="G376" i="3"/>
  <c r="D37" i="3" a="1"/>
  <c r="B78" i="3"/>
  <c r="B80" i="3"/>
  <c r="G82" i="3"/>
  <c r="H82" i="3" s="1"/>
  <c r="G84" i="3"/>
  <c r="H84" i="3" s="1"/>
  <c r="B106" i="3"/>
  <c r="G108" i="3"/>
  <c r="B113" i="3"/>
  <c r="D127" i="3"/>
  <c r="B139" i="3"/>
  <c r="D139" i="3" a="1"/>
  <c r="D165" i="3"/>
  <c r="G165" i="3"/>
  <c r="G227" i="3"/>
  <c r="D227" i="3"/>
  <c r="D112" i="3"/>
  <c r="G112" i="3"/>
  <c r="D153" i="3" a="1"/>
  <c r="B153" i="3"/>
  <c r="D368" i="3"/>
  <c r="G368" i="3"/>
  <c r="G102" i="3"/>
  <c r="D102" i="3"/>
  <c r="D114" i="3" a="1"/>
  <c r="B114" i="3"/>
  <c r="D117" i="3" a="1"/>
  <c r="B117" i="3"/>
  <c r="B123" i="3"/>
  <c r="D123" i="3" a="1"/>
  <c r="G222" i="3"/>
  <c r="D222" i="3"/>
  <c r="AN32" i="3"/>
  <c r="AN29" i="3"/>
  <c r="AO29" i="3" s="1"/>
  <c r="AP29" i="3" s="1"/>
  <c r="AN27" i="3"/>
  <c r="AO27" i="3" s="1"/>
  <c r="AP27" i="3" s="1"/>
  <c r="AQ27" i="3" s="1"/>
  <c r="AN30" i="3"/>
  <c r="AO30" i="3" s="1"/>
  <c r="AP30" i="3" s="1"/>
  <c r="AQ30" i="3" s="1"/>
  <c r="D9" i="3"/>
  <c r="H9" i="3" s="1"/>
  <c r="D12" i="3"/>
  <c r="H12" i="3" s="1"/>
  <c r="D15" i="3"/>
  <c r="H15" i="3" s="1"/>
  <c r="G18" i="3"/>
  <c r="H18" i="3" s="1"/>
  <c r="B20" i="3"/>
  <c r="B23" i="3"/>
  <c r="B26" i="3"/>
  <c r="D29" i="3" a="1"/>
  <c r="G32" i="3"/>
  <c r="H32" i="3" s="1"/>
  <c r="B36" i="3"/>
  <c r="D43" i="3" a="1"/>
  <c r="G48" i="3"/>
  <c r="H48" i="3" s="1"/>
  <c r="B52" i="3"/>
  <c r="B56" i="3"/>
  <c r="B60" i="3"/>
  <c r="B64" i="3"/>
  <c r="B68" i="3"/>
  <c r="B72" i="3"/>
  <c r="D89" i="3"/>
  <c r="H89" i="3" s="1"/>
  <c r="D91" i="3"/>
  <c r="H91" i="3" s="1"/>
  <c r="B98" i="3"/>
  <c r="B100" i="3"/>
  <c r="G186" i="3"/>
  <c r="D186" i="3"/>
  <c r="D3" i="3"/>
  <c r="H3" i="3" s="1"/>
  <c r="G6" i="3"/>
  <c r="H6" i="3" s="1"/>
  <c r="B8" i="3"/>
  <c r="B11" i="3"/>
  <c r="B14" i="3"/>
  <c r="D17" i="3" a="1"/>
  <c r="G34" i="3"/>
  <c r="H34" i="3" s="1"/>
  <c r="B38" i="3"/>
  <c r="D45" i="3" a="1"/>
  <c r="G52" i="3"/>
  <c r="H52" i="3" s="1"/>
  <c r="G54" i="3"/>
  <c r="H54" i="3" s="1"/>
  <c r="G56" i="3"/>
  <c r="H56" i="3" s="1"/>
  <c r="G58" i="3"/>
  <c r="H58" i="3" s="1"/>
  <c r="G60" i="3"/>
  <c r="H60" i="3" s="1"/>
  <c r="G62" i="3"/>
  <c r="H62" i="3" s="1"/>
  <c r="G64" i="3"/>
  <c r="H64" i="3" s="1"/>
  <c r="G68" i="3"/>
  <c r="H68" i="3" s="1"/>
  <c r="G72" i="3"/>
  <c r="H72" i="3" s="1"/>
  <c r="B94" i="3"/>
  <c r="B96" i="3"/>
  <c r="G98" i="3"/>
  <c r="H98" i="3" s="1"/>
  <c r="G100" i="3"/>
  <c r="H100" i="3" s="1"/>
  <c r="D118" i="3" a="1"/>
  <c r="B118" i="3"/>
  <c r="D120" i="3"/>
  <c r="G120" i="3"/>
  <c r="G142" i="3"/>
  <c r="G219" i="3"/>
  <c r="D219" i="3"/>
  <c r="AN34" i="3"/>
  <c r="AO34" i="3" s="1"/>
  <c r="AP34" i="3" s="1"/>
  <c r="AQ34" i="3" s="1"/>
  <c r="G94" i="3"/>
  <c r="H94" i="3" s="1"/>
  <c r="G121" i="3"/>
  <c r="D121" i="3"/>
  <c r="B143" i="3"/>
  <c r="D143" i="3" a="1"/>
  <c r="D149" i="3" a="1"/>
  <c r="B149" i="3"/>
  <c r="D152" i="3"/>
  <c r="G152" i="3"/>
  <c r="D137" i="3"/>
  <c r="H137" i="3" s="1"/>
  <c r="D169" i="3" a="1"/>
  <c r="B169" i="3"/>
  <c r="G171" i="3"/>
  <c r="D179" i="3" a="1"/>
  <c r="B179" i="3"/>
  <c r="G194" i="3"/>
  <c r="D194" i="3"/>
  <c r="D197" i="3"/>
  <c r="G197" i="3"/>
  <c r="D211" i="3" a="1"/>
  <c r="B211" i="3"/>
  <c r="D214" i="3" a="1"/>
  <c r="B214" i="3"/>
  <c r="D217" i="3" a="1"/>
  <c r="B217" i="3"/>
  <c r="D223" i="3" a="1"/>
  <c r="B223" i="3"/>
  <c r="D255" i="3"/>
  <c r="G255" i="3"/>
  <c r="D151" i="3" a="1"/>
  <c r="B161" i="3"/>
  <c r="D182" i="3" a="1"/>
  <c r="B182" i="3"/>
  <c r="G184" i="3"/>
  <c r="D184" i="3"/>
  <c r="B194" i="3"/>
  <c r="B197" i="3"/>
  <c r="D200" i="3" a="1"/>
  <c r="B224" i="3"/>
  <c r="D224" i="3" a="1"/>
  <c r="B242" i="3"/>
  <c r="D242" i="3" a="1"/>
  <c r="B172" i="3"/>
  <c r="D172" i="3" a="1"/>
  <c r="G174" i="3"/>
  <c r="D174" i="3"/>
  <c r="D195" i="3" a="1"/>
  <c r="B195" i="3"/>
  <c r="D198" i="3" a="1"/>
  <c r="B198" i="3"/>
  <c r="D201" i="3" a="1"/>
  <c r="B201" i="3"/>
  <c r="G203" i="3"/>
  <c r="D203" i="3"/>
  <c r="G233" i="3"/>
  <c r="D233" i="3"/>
  <c r="D252" i="3"/>
  <c r="G252" i="3"/>
  <c r="G285" i="3"/>
  <c r="D285" i="3"/>
  <c r="D163" i="3"/>
  <c r="H163" i="3" s="1"/>
  <c r="B165" i="3"/>
  <c r="D185" i="3" a="1"/>
  <c r="B185" i="3"/>
  <c r="G187" i="3"/>
  <c r="D187" i="3"/>
  <c r="B204" i="3"/>
  <c r="D204" i="3" a="1"/>
  <c r="G206" i="3"/>
  <c r="D206" i="3"/>
  <c r="B133" i="3"/>
  <c r="B150" i="3"/>
  <c r="D155" i="3" a="1"/>
  <c r="D158" i="3"/>
  <c r="H158" i="3" s="1"/>
  <c r="B175" i="3"/>
  <c r="D177" i="3"/>
  <c r="G177" i="3"/>
  <c r="D209" i="3"/>
  <c r="G209" i="3"/>
  <c r="D268" i="3" a="1"/>
  <c r="B268" i="3"/>
  <c r="D133" i="3"/>
  <c r="H133" i="3" s="1"/>
  <c r="D135" i="3" a="1"/>
  <c r="B145" i="3"/>
  <c r="D168" i="3" a="1"/>
  <c r="D170" i="3"/>
  <c r="H170" i="3" s="1"/>
  <c r="G175" i="3"/>
  <c r="H175" i="3" s="1"/>
  <c r="H178" i="3"/>
  <c r="D180" i="3"/>
  <c r="H180" i="3" s="1"/>
  <c r="B188" i="3"/>
  <c r="D188" i="3" a="1"/>
  <c r="H210" i="3"/>
  <c r="D213" i="3"/>
  <c r="G213" i="3"/>
  <c r="D263" i="3"/>
  <c r="G263" i="3"/>
  <c r="D166" i="3" a="1"/>
  <c r="B166" i="3"/>
  <c r="D181" i="3"/>
  <c r="G181" i="3"/>
  <c r="G191" i="3"/>
  <c r="D191" i="3"/>
  <c r="G207" i="3"/>
  <c r="H207" i="3" s="1"/>
  <c r="G216" i="3"/>
  <c r="D216" i="3"/>
  <c r="B235" i="3"/>
  <c r="D235" i="3" a="1"/>
  <c r="B240" i="3"/>
  <c r="D240" i="3" a="1"/>
  <c r="G260" i="3"/>
  <c r="D260" i="3"/>
  <c r="H244" i="3"/>
  <c r="D247" i="3"/>
  <c r="G247" i="3"/>
  <c r="D261" i="3" a="1"/>
  <c r="B261" i="3"/>
  <c r="D264" i="3" a="1"/>
  <c r="B264" i="3"/>
  <c r="H272" i="3"/>
  <c r="G340" i="3"/>
  <c r="B238" i="3"/>
  <c r="D238" i="3" a="1"/>
  <c r="D265" i="3" a="1"/>
  <c r="B265" i="3"/>
  <c r="D276" i="3" a="1"/>
  <c r="B276" i="3"/>
  <c r="D230" i="3" a="1"/>
  <c r="G256" i="3"/>
  <c r="D256" i="3"/>
  <c r="B270" i="3"/>
  <c r="D270" i="3" a="1"/>
  <c r="G273" i="3"/>
  <c r="D273" i="3"/>
  <c r="D220" i="3" a="1"/>
  <c r="D232" i="3" a="1"/>
  <c r="D236" i="3"/>
  <c r="H236" i="3" s="1"/>
  <c r="G245" i="3"/>
  <c r="H245" i="3" s="1"/>
  <c r="D259" i="3"/>
  <c r="G259" i="3"/>
  <c r="G277" i="3"/>
  <c r="D277" i="3"/>
  <c r="D288" i="3" a="1"/>
  <c r="B288" i="3"/>
  <c r="D176" i="3" a="1"/>
  <c r="D208" i="3" a="1"/>
  <c r="D225" i="3" a="1"/>
  <c r="B227" i="3"/>
  <c r="D234" i="3"/>
  <c r="H234" i="3" s="1"/>
  <c r="B239" i="3"/>
  <c r="D241" i="3"/>
  <c r="H241" i="3" s="1"/>
  <c r="G254" i="3"/>
  <c r="D254" i="3"/>
  <c r="G239" i="3"/>
  <c r="H239" i="3" s="1"/>
  <c r="G257" i="3"/>
  <c r="D257" i="3"/>
  <c r="D267" i="3" a="1"/>
  <c r="B267" i="3"/>
  <c r="D278" i="3" a="1"/>
  <c r="B278" i="3"/>
  <c r="G295" i="3"/>
  <c r="D295" i="3"/>
  <c r="D298" i="3" a="1"/>
  <c r="B298" i="3"/>
  <c r="B303" i="3"/>
  <c r="D303" i="3" a="1"/>
  <c r="B335" i="3"/>
  <c r="D335" i="3" a="1"/>
  <c r="B350" i="3"/>
  <c r="D350" i="3" a="1"/>
  <c r="D380" i="3" a="1"/>
  <c r="B380" i="3"/>
  <c r="G283" i="3"/>
  <c r="D283" i="3"/>
  <c r="D286" i="3" a="1"/>
  <c r="B286" i="3"/>
  <c r="D304" i="3" a="1"/>
  <c r="B304" i="3"/>
  <c r="D320" i="3"/>
  <c r="G320" i="3"/>
  <c r="D324" i="3"/>
  <c r="D336" i="3"/>
  <c r="G336" i="3"/>
  <c r="G369" i="3"/>
  <c r="D369" i="3"/>
  <c r="B301" i="3"/>
  <c r="D301" i="3" a="1"/>
  <c r="B365" i="3"/>
  <c r="D365" i="3" a="1"/>
  <c r="B284" i="3"/>
  <c r="G291" i="3"/>
  <c r="D291" i="3"/>
  <c r="D294" i="3" a="1"/>
  <c r="B294" i="3"/>
  <c r="D305" i="3" a="1"/>
  <c r="B321" i="3"/>
  <c r="D321" i="3" a="1"/>
  <c r="B333" i="3"/>
  <c r="D333" i="3" a="1"/>
  <c r="G337" i="3"/>
  <c r="D337" i="3"/>
  <c r="D348" i="3" a="1"/>
  <c r="B348" i="3"/>
  <c r="G279" i="3"/>
  <c r="D279" i="3"/>
  <c r="D282" i="3" a="1"/>
  <c r="B282" i="3"/>
  <c r="G284" i="3"/>
  <c r="H284" i="3" s="1"/>
  <c r="B306" i="3"/>
  <c r="D306" i="3" a="1"/>
  <c r="B318" i="3"/>
  <c r="D318" i="3" a="1"/>
  <c r="G328" i="3"/>
  <c r="H328" i="3" s="1"/>
  <c r="D352" i="3"/>
  <c r="G352" i="3"/>
  <c r="D356" i="3"/>
  <c r="G356" i="3"/>
  <c r="D371" i="3"/>
  <c r="G371" i="3"/>
  <c r="D394" i="3"/>
  <c r="G394" i="3"/>
  <c r="D246" i="3" a="1"/>
  <c r="D258" i="3"/>
  <c r="H258" i="3" s="1"/>
  <c r="B269" i="3"/>
  <c r="B272" i="3"/>
  <c r="G275" i="3"/>
  <c r="H275" i="3" s="1"/>
  <c r="H280" i="3"/>
  <c r="B292" i="3"/>
  <c r="D322" i="3" a="1"/>
  <c r="D372" i="3"/>
  <c r="G372" i="3"/>
  <c r="B382" i="3"/>
  <c r="D382" i="3" a="1"/>
  <c r="G287" i="3"/>
  <c r="D287" i="3"/>
  <c r="D290" i="3" a="1"/>
  <c r="B290" i="3"/>
  <c r="G292" i="3"/>
  <c r="H292" i="3" s="1"/>
  <c r="D307" i="3"/>
  <c r="G307" i="3"/>
  <c r="D316" i="3" a="1"/>
  <c r="B316" i="3"/>
  <c r="B323" i="3"/>
  <c r="D323" i="3" a="1"/>
  <c r="D339" i="3"/>
  <c r="G339" i="3"/>
  <c r="B367" i="3"/>
  <c r="D367" i="3" a="1"/>
  <c r="G384" i="3"/>
  <c r="H384" i="3" s="1"/>
  <c r="D346" i="3" a="1"/>
  <c r="D361" i="3" a="1"/>
  <c r="D363" i="3" a="1"/>
  <c r="B376" i="3"/>
  <c r="D378" i="3" a="1"/>
  <c r="G388" i="3"/>
  <c r="G391" i="3"/>
  <c r="D391" i="3"/>
  <c r="G398" i="3"/>
  <c r="H398" i="3" s="1"/>
  <c r="D405" i="3"/>
  <c r="H405" i="3" s="1"/>
  <c r="G392" i="3"/>
  <c r="D392" i="3"/>
  <c r="G395" i="3"/>
  <c r="D395" i="3"/>
  <c r="G402" i="3"/>
  <c r="H402" i="3" s="1"/>
  <c r="B336" i="3"/>
  <c r="D338" i="3" a="1"/>
  <c r="D353" i="3" a="1"/>
  <c r="D355" i="3" a="1"/>
  <c r="D357" i="3"/>
  <c r="H357" i="3" s="1"/>
  <c r="G359" i="3"/>
  <c r="H359" i="3" s="1"/>
  <c r="B368" i="3"/>
  <c r="D370" i="3" a="1"/>
  <c r="B392" i="3"/>
  <c r="G396" i="3"/>
  <c r="D396" i="3"/>
  <c r="G399" i="3"/>
  <c r="D399" i="3"/>
  <c r="G406" i="3"/>
  <c r="H406" i="3" s="1"/>
  <c r="D386" i="3" a="1"/>
  <c r="B386" i="3"/>
  <c r="G400" i="3"/>
  <c r="D400" i="3"/>
  <c r="G403" i="3"/>
  <c r="D403" i="3"/>
  <c r="G410" i="3"/>
  <c r="H410" i="3" s="1"/>
  <c r="H332" i="3"/>
  <c r="G404" i="3"/>
  <c r="D404" i="3"/>
  <c r="G407" i="3"/>
  <c r="D407" i="3"/>
  <c r="G408" i="3"/>
  <c r="D408" i="3"/>
  <c r="G411" i="3"/>
  <c r="D411" i="3"/>
  <c r="B391" i="3"/>
  <c r="B395" i="3"/>
  <c r="B399" i="3"/>
  <c r="B403" i="3"/>
  <c r="B407" i="3"/>
  <c r="B411" i="3"/>
  <c r="B390" i="3"/>
  <c r="B394" i="3"/>
  <c r="B398" i="3"/>
  <c r="B402" i="3"/>
  <c r="B406" i="3"/>
  <c r="B410" i="3"/>
  <c r="AF25" i="4"/>
  <c r="AG25" i="4" s="1"/>
  <c r="AH25" i="4" s="1"/>
  <c r="AI25" i="4" s="1"/>
  <c r="AN27" i="4"/>
  <c r="AO27" i="4" s="1"/>
  <c r="AF29" i="4"/>
  <c r="AG29" i="4" s="1"/>
  <c r="AH29" i="4" s="1"/>
  <c r="AI29" i="4" s="1"/>
  <c r="AF31" i="4"/>
  <c r="AG31" i="4" s="1"/>
  <c r="AH31" i="4" s="1"/>
  <c r="AI31" i="4" s="1"/>
  <c r="AF26" i="4"/>
  <c r="AG26" i="4" s="1"/>
  <c r="AH26" i="4" s="1"/>
  <c r="AI26" i="4" s="1"/>
  <c r="AF32" i="4"/>
  <c r="AG32" i="4" s="1"/>
  <c r="AH32" i="4" s="1"/>
  <c r="AI32" i="4" s="1"/>
  <c r="AF27" i="4"/>
  <c r="AG27" i="4" s="1"/>
  <c r="AH27" i="4" s="1"/>
  <c r="AI27" i="4" s="1"/>
  <c r="AQ29" i="3"/>
  <c r="AJ27" i="3"/>
  <c r="AO26" i="3"/>
  <c r="AP26" i="3" s="1"/>
  <c r="AQ26" i="3" s="1"/>
  <c r="AO25" i="3"/>
  <c r="AP25" i="3" s="1"/>
  <c r="AQ25" i="3" s="1"/>
  <c r="AO32" i="3"/>
  <c r="AP32" i="3" s="1"/>
  <c r="AQ32" i="3" s="1"/>
  <c r="AG26" i="3"/>
  <c r="AH26" i="3" s="1"/>
  <c r="AI26" i="3" s="1"/>
  <c r="AJ26" i="3" s="1"/>
  <c r="AM31" i="2"/>
  <c r="AN31" i="2" s="1"/>
  <c r="AO31" i="2" s="1"/>
  <c r="AP31" i="2" s="1"/>
  <c r="AM33" i="2"/>
  <c r="AN33" i="2" s="1"/>
  <c r="AO33" i="2" s="1"/>
  <c r="AP33" i="2" s="1"/>
  <c r="AM30" i="2"/>
  <c r="AN30" i="2" s="1"/>
  <c r="AO30" i="2" s="1"/>
  <c r="AP30" i="2" s="1"/>
  <c r="AM32" i="2"/>
  <c r="AN32" i="2" s="1"/>
  <c r="AO32" i="2" s="1"/>
  <c r="AP32" i="2" s="1"/>
  <c r="AM34" i="2"/>
  <c r="AN34" i="2" s="1"/>
  <c r="AO34" i="2" s="1"/>
  <c r="AP34" i="2" s="1"/>
  <c r="AM29" i="2"/>
  <c r="AN29" i="2" s="1"/>
  <c r="AO29" i="2" s="1"/>
  <c r="AP29" i="2" s="1"/>
  <c r="AF26" i="2"/>
  <c r="AG26" i="2" s="1"/>
  <c r="AH26" i="2" s="1"/>
  <c r="AI26" i="2" s="1"/>
  <c r="AF27" i="2"/>
  <c r="AG27" i="2" s="1"/>
  <c r="AH27" i="2" s="1"/>
  <c r="AI27" i="2" s="1"/>
  <c r="AF29" i="2"/>
  <c r="AG29" i="2" s="1"/>
  <c r="AH29" i="2" s="1"/>
  <c r="AI29" i="2" s="1"/>
  <c r="AF31" i="2"/>
  <c r="AG31" i="2" s="1"/>
  <c r="AH31" i="2" s="1"/>
  <c r="AI31" i="2" s="1"/>
  <c r="AF28" i="2"/>
  <c r="AG28" i="2" s="1"/>
  <c r="AH28" i="2" s="1"/>
  <c r="AI28" i="2" s="1"/>
  <c r="AF30" i="2"/>
  <c r="AG30" i="2" s="1"/>
  <c r="AH30" i="2" s="1"/>
  <c r="AI30" i="2" s="1"/>
  <c r="AI33" i="2"/>
  <c r="AP26" i="2"/>
  <c r="AP28" i="2"/>
  <c r="AG32" i="2"/>
  <c r="AH32" i="2" s="1"/>
  <c r="AI32" i="2" s="1"/>
  <c r="AG25" i="2"/>
  <c r="AH25" i="2" s="1"/>
  <c r="AI25" i="2" s="1"/>
  <c r="AG34" i="2"/>
  <c r="AH34" i="2" s="1"/>
  <c r="AI34" i="2" s="1"/>
  <c r="AM27" i="2"/>
  <c r="AN27" i="2" s="1"/>
  <c r="AO27" i="2" s="1"/>
  <c r="AP27" i="2" s="1"/>
  <c r="AO32" i="1"/>
  <c r="AH26" i="1"/>
  <c r="B93" i="2"/>
  <c r="D202" i="2" a="1"/>
  <c r="D202" i="2" s="1"/>
  <c r="D165" i="2" a="1"/>
  <c r="B30" i="2"/>
  <c r="B58" i="2"/>
  <c r="B65" i="2"/>
  <c r="D12" i="2" a="1"/>
  <c r="G12" i="2" s="1"/>
  <c r="B39" i="2"/>
  <c r="B49" i="2"/>
  <c r="D87" i="2" a="1"/>
  <c r="G87" i="2" s="1"/>
  <c r="B141" i="2"/>
  <c r="G44" i="2"/>
  <c r="B70" i="2"/>
  <c r="B66" i="2"/>
  <c r="D79" i="2" a="1"/>
  <c r="G79" i="2" s="1"/>
  <c r="B84" i="2"/>
  <c r="B55" i="2"/>
  <c r="B74" i="2"/>
  <c r="B80" i="2"/>
  <c r="D154" i="2" a="1"/>
  <c r="D154" i="2" s="1"/>
  <c r="B9" i="2"/>
  <c r="G80" i="2"/>
  <c r="D208" i="2" a="1"/>
  <c r="G208" i="2" s="1"/>
  <c r="B51" i="2"/>
  <c r="B61" i="2"/>
  <c r="G84" i="2"/>
  <c r="H84" i="2" s="1"/>
  <c r="B199" i="2"/>
  <c r="G52" i="2"/>
  <c r="D107" i="2" a="1"/>
  <c r="D107" i="2" s="1"/>
  <c r="D153" i="2" a="1"/>
  <c r="G153" i="2" s="1"/>
  <c r="D188" i="2" a="1"/>
  <c r="G188" i="2" s="1"/>
  <c r="B37" i="2"/>
  <c r="B53" i="2"/>
  <c r="B175" i="2"/>
  <c r="D182" i="2" a="1"/>
  <c r="D182" i="2" s="1"/>
  <c r="D238" i="2" a="1"/>
  <c r="D238" i="2" s="1"/>
  <c r="D198" i="2" a="1"/>
  <c r="D198" i="2" s="1"/>
  <c r="D172" i="2" a="1"/>
  <c r="G172" i="2" s="1"/>
  <c r="B41" i="2"/>
  <c r="B59" i="2"/>
  <c r="D63" i="2" a="1"/>
  <c r="G63" i="2" s="1"/>
  <c r="D67" i="2" a="1"/>
  <c r="G67" i="2" s="1"/>
  <c r="B72" i="2"/>
  <c r="B77" i="2"/>
  <c r="B85" i="2"/>
  <c r="B90" i="2"/>
  <c r="D123" i="2" a="1"/>
  <c r="G123" i="2" s="1"/>
  <c r="B162" i="2"/>
  <c r="D167" i="2" a="1"/>
  <c r="G167" i="2" s="1"/>
  <c r="D195" i="2" a="1"/>
  <c r="D195" i="2" s="1"/>
  <c r="D204" i="2" a="1"/>
  <c r="D222" i="2" a="1"/>
  <c r="D222" i="2" s="1"/>
  <c r="D236" i="2" a="1"/>
  <c r="D260" i="2" a="1"/>
  <c r="D260" i="2" s="1"/>
  <c r="D104" i="2" a="1"/>
  <c r="D109" i="2" a="1"/>
  <c r="D109" i="2" s="1"/>
  <c r="B200" i="2"/>
  <c r="D216" i="2" a="1"/>
  <c r="D216" i="2" s="1"/>
  <c r="D255" i="2" a="1"/>
  <c r="D255" i="2" s="1"/>
  <c r="B184" i="2"/>
  <c r="D215" i="2" a="1"/>
  <c r="D215" i="2" s="1"/>
  <c r="D254" i="2" a="1"/>
  <c r="D254" i="2" s="1"/>
  <c r="D20" i="2"/>
  <c r="H20" i="2" s="1"/>
  <c r="B47" i="2"/>
  <c r="B68" i="2"/>
  <c r="B73" i="2"/>
  <c r="B82" i="2"/>
  <c r="B146" i="2"/>
  <c r="B168" i="2"/>
  <c r="D186" i="2" a="1"/>
  <c r="D186" i="2" s="1"/>
  <c r="B191" i="2"/>
  <c r="D231" i="2" a="1"/>
  <c r="D231" i="2" s="1"/>
  <c r="D8" i="2" a="1"/>
  <c r="G8" i="2" s="1"/>
  <c r="B18" i="2"/>
  <c r="D150" i="2" a="1"/>
  <c r="D263" i="2" a="1"/>
  <c r="D263" i="2" s="1"/>
  <c r="D240" i="2" a="1"/>
  <c r="D240" i="2" s="1"/>
  <c r="B6" i="2"/>
  <c r="B11" i="2"/>
  <c r="H52" i="2"/>
  <c r="B45" i="2"/>
  <c r="D178" i="2" a="1"/>
  <c r="D178" i="2" s="1"/>
  <c r="D247" i="2" a="1"/>
  <c r="D247" i="2" s="1"/>
  <c r="D101" i="2" a="1"/>
  <c r="D101" i="2" s="1"/>
  <c r="D135" i="2" a="1"/>
  <c r="G135" i="2" s="1"/>
  <c r="D264" i="2" a="1"/>
  <c r="D264" i="2" s="1"/>
  <c r="G27" i="2"/>
  <c r="D27" i="2"/>
  <c r="G26" i="2"/>
  <c r="D26" i="2"/>
  <c r="D15" i="2"/>
  <c r="G15" i="2"/>
  <c r="G192" i="2"/>
  <c r="D192" i="2"/>
  <c r="B19" i="2"/>
  <c r="B26" i="2"/>
  <c r="D28" i="2"/>
  <c r="H28" i="2" s="1"/>
  <c r="B31" i="2"/>
  <c r="B91" i="2"/>
  <c r="B113" i="2"/>
  <c r="D151" i="2" a="1"/>
  <c r="D206" i="2" a="1"/>
  <c r="D214" i="2" a="1"/>
  <c r="D214" i="2" s="1"/>
  <c r="D218" i="2" a="1"/>
  <c r="G218" i="2" s="1"/>
  <c r="D228" i="2" a="1"/>
  <c r="D232" i="2" a="1"/>
  <c r="D232" i="2" s="1"/>
  <c r="G275" i="2"/>
  <c r="H275" i="2" s="1"/>
  <c r="D10" i="2" a="1"/>
  <c r="G10" i="2" s="1"/>
  <c r="B13" i="2"/>
  <c r="D16" i="2" a="1"/>
  <c r="B23" i="2"/>
  <c r="D35" i="2" a="1"/>
  <c r="B42" i="2"/>
  <c r="D47" i="2"/>
  <c r="H47" i="2" s="1"/>
  <c r="D50" i="2"/>
  <c r="H50" i="2" s="1"/>
  <c r="B57" i="2"/>
  <c r="B64" i="2"/>
  <c r="D71" i="2" a="1"/>
  <c r="G71" i="2" s="1"/>
  <c r="B75" i="2"/>
  <c r="B88" i="2"/>
  <c r="B94" i="2"/>
  <c r="B97" i="2"/>
  <c r="D102" i="2" a="1"/>
  <c r="G102" i="2" s="1"/>
  <c r="D119" i="2" a="1"/>
  <c r="G119" i="2" s="1"/>
  <c r="B125" i="2"/>
  <c r="D131" i="2" a="1"/>
  <c r="G131" i="2" s="1"/>
  <c r="D143" i="2" a="1"/>
  <c r="G143" i="2" s="1"/>
  <c r="G154" i="2"/>
  <c r="H154" i="2" s="1"/>
  <c r="B158" i="2"/>
  <c r="D169" i="2" a="1"/>
  <c r="G169" i="2" s="1"/>
  <c r="B176" i="2"/>
  <c r="B192" i="2"/>
  <c r="D223" i="2" a="1"/>
  <c r="D223" i="2" s="1"/>
  <c r="D252" i="2" a="1"/>
  <c r="D256" i="2" a="1"/>
  <c r="D256" i="2" s="1"/>
  <c r="H44" i="2"/>
  <c r="B60" i="2"/>
  <c r="D161" i="2" a="1"/>
  <c r="D161" i="2" s="1"/>
  <c r="D270" i="2" a="1"/>
  <c r="D270" i="2" s="1"/>
  <c r="D42" i="2"/>
  <c r="H42" i="2" s="1"/>
  <c r="G88" i="2"/>
  <c r="H88" i="2" s="1"/>
  <c r="D94" i="2"/>
  <c r="H94" i="2" s="1"/>
  <c r="G271" i="2"/>
  <c r="H271" i="2" s="1"/>
  <c r="B81" i="2"/>
  <c r="D147" i="2" a="1"/>
  <c r="D48" i="2"/>
  <c r="H48" i="2" s="1"/>
  <c r="B92" i="2"/>
  <c r="D103" i="2" a="1"/>
  <c r="G103" i="2" s="1"/>
  <c r="D111" i="2" a="1"/>
  <c r="D139" i="2" a="1"/>
  <c r="G139" i="2" s="1"/>
  <c r="D155" i="2" a="1"/>
  <c r="G215" i="2"/>
  <c r="H215" i="2" s="1"/>
  <c r="D220" i="2" a="1"/>
  <c r="D224" i="2" a="1"/>
  <c r="D224" i="2" s="1"/>
  <c r="D234" i="2" a="1"/>
  <c r="D234" i="2" s="1"/>
  <c r="D262" i="2" a="1"/>
  <c r="D262" i="2" s="1"/>
  <c r="B5" i="2"/>
  <c r="B15" i="2"/>
  <c r="D24" i="2"/>
  <c r="H24" i="2" s="1"/>
  <c r="B27" i="2"/>
  <c r="D39" i="2"/>
  <c r="B43" i="2"/>
  <c r="B46" i="2"/>
  <c r="B62" i="2"/>
  <c r="B69" i="2"/>
  <c r="B76" i="2"/>
  <c r="H80" i="2"/>
  <c r="B83" i="2"/>
  <c r="B86" i="2"/>
  <c r="B89" i="2"/>
  <c r="D92" i="2"/>
  <c r="H92" i="2" s="1"/>
  <c r="D95" i="2" a="1"/>
  <c r="D115" i="2" a="1"/>
  <c r="G115" i="2" s="1"/>
  <c r="D127" i="2" a="1"/>
  <c r="G127" i="2" s="1"/>
  <c r="D145" i="2" a="1"/>
  <c r="G145" i="2" s="1"/>
  <c r="D159" i="2" a="1"/>
  <c r="D163" i="2" a="1"/>
  <c r="D163" i="2" s="1"/>
  <c r="B171" i="2"/>
  <c r="D174" i="2" a="1"/>
  <c r="B183" i="2"/>
  <c r="B187" i="2"/>
  <c r="D190" i="2" a="1"/>
  <c r="D201" i="2" a="1"/>
  <c r="B207" i="2"/>
  <c r="D212" i="2" a="1"/>
  <c r="D230" i="2" a="1"/>
  <c r="D230" i="2" s="1"/>
  <c r="D239" i="2" a="1"/>
  <c r="D244" i="2" a="1"/>
  <c r="D248" i="2" a="1"/>
  <c r="D248" i="2" s="1"/>
  <c r="D258" i="2" a="1"/>
  <c r="D258" i="2" s="1"/>
  <c r="D268" i="2" a="1"/>
  <c r="D278" i="2" a="1"/>
  <c r="G278" i="2" s="1"/>
  <c r="B50" i="2"/>
  <c r="B78" i="2"/>
  <c r="D246" i="2" a="1"/>
  <c r="D246" i="2" s="1"/>
  <c r="D46" i="2"/>
  <c r="H46" i="2" s="1"/>
  <c r="G171" i="2"/>
  <c r="H171" i="2" s="1"/>
  <c r="D274" i="2" a="1"/>
  <c r="D274" i="2" s="1"/>
  <c r="G22" i="2"/>
  <c r="D22" i="2"/>
  <c r="G3" i="2"/>
  <c r="D3" i="2"/>
  <c r="G106" i="2"/>
  <c r="D106" i="2"/>
  <c r="G11" i="2"/>
  <c r="D11" i="2"/>
  <c r="G14" i="2"/>
  <c r="D14" i="2"/>
  <c r="D2" i="2"/>
  <c r="G2" i="2"/>
  <c r="G18" i="2"/>
  <c r="D18" i="2"/>
  <c r="G6" i="2"/>
  <c r="D6" i="2"/>
  <c r="G85" i="2"/>
  <c r="D85" i="2"/>
  <c r="D4" i="2" a="1"/>
  <c r="D7" i="2" a="1"/>
  <c r="B14" i="2"/>
  <c r="D19" i="2"/>
  <c r="H19" i="2" s="1"/>
  <c r="B21" i="2"/>
  <c r="G25" i="2"/>
  <c r="D25" i="2"/>
  <c r="G32" i="2"/>
  <c r="H32" i="2" s="1"/>
  <c r="D34" i="2"/>
  <c r="H34" i="2" s="1"/>
  <c r="D36" i="2"/>
  <c r="H36" i="2" s="1"/>
  <c r="D38" i="2"/>
  <c r="H38" i="2" s="1"/>
  <c r="G40" i="2"/>
  <c r="H40" i="2" s="1"/>
  <c r="G49" i="2"/>
  <c r="D49" i="2"/>
  <c r="D55" i="2"/>
  <c r="H55" i="2" s="1"/>
  <c r="B96" i="2"/>
  <c r="D96" i="2" a="1"/>
  <c r="G117" i="2"/>
  <c r="D117" i="2"/>
  <c r="G122" i="2"/>
  <c r="D122" i="2"/>
  <c r="G133" i="2"/>
  <c r="D133" i="2"/>
  <c r="G138" i="2"/>
  <c r="D138" i="2"/>
  <c r="D207" i="2"/>
  <c r="G207" i="2"/>
  <c r="B261" i="2"/>
  <c r="D261" i="2" a="1"/>
  <c r="B266" i="2"/>
  <c r="D266" i="2" a="1"/>
  <c r="G65" i="2"/>
  <c r="D65" i="2"/>
  <c r="G69" i="2"/>
  <c r="D69" i="2"/>
  <c r="H69" i="2" s="1"/>
  <c r="G137" i="2"/>
  <c r="D137" i="2"/>
  <c r="G5" i="2"/>
  <c r="H5" i="2" s="1"/>
  <c r="D30" i="2"/>
  <c r="H30" i="2" s="1"/>
  <c r="B38" i="2"/>
  <c r="D83" i="2"/>
  <c r="H83" i="2" s="1"/>
  <c r="D91" i="2"/>
  <c r="H91" i="2" s="1"/>
  <c r="D99" i="2" a="1"/>
  <c r="B108" i="2"/>
  <c r="D108" i="2" a="1"/>
  <c r="B121" i="2"/>
  <c r="B137" i="2"/>
  <c r="G163" i="2"/>
  <c r="AE4" i="2"/>
  <c r="B3" i="2"/>
  <c r="D23" i="2"/>
  <c r="H23" i="2" s="1"/>
  <c r="B25" i="2"/>
  <c r="G29" i="2"/>
  <c r="D29" i="2"/>
  <c r="G45" i="2"/>
  <c r="D45" i="2"/>
  <c r="D51" i="2"/>
  <c r="H51" i="2" s="1"/>
  <c r="B106" i="2"/>
  <c r="B117" i="2"/>
  <c r="B133" i="2"/>
  <c r="B17" i="2"/>
  <c r="G33" i="2"/>
  <c r="D33" i="2"/>
  <c r="G41" i="2"/>
  <c r="D41" i="2"/>
  <c r="G118" i="2"/>
  <c r="D118" i="2"/>
  <c r="G129" i="2"/>
  <c r="D129" i="2"/>
  <c r="G134" i="2"/>
  <c r="D134" i="2"/>
  <c r="D148" i="2" a="1"/>
  <c r="B148" i="2"/>
  <c r="G165" i="2"/>
  <c r="D165" i="2"/>
  <c r="D179" i="2"/>
  <c r="G179" i="2"/>
  <c r="B253" i="2"/>
  <c r="D253" i="2" a="1"/>
  <c r="G17" i="2"/>
  <c r="D17" i="2"/>
  <c r="G61" i="2"/>
  <c r="D61" i="2"/>
  <c r="G73" i="2"/>
  <c r="D73" i="2"/>
  <c r="G81" i="2"/>
  <c r="D81" i="2"/>
  <c r="G89" i="2"/>
  <c r="D89" i="2"/>
  <c r="B173" i="2"/>
  <c r="D173" i="2" a="1"/>
  <c r="D75" i="2"/>
  <c r="H75" i="2" s="1"/>
  <c r="D105" i="2"/>
  <c r="G105" i="2"/>
  <c r="B2" i="2"/>
  <c r="G9" i="2"/>
  <c r="H9" i="2" s="1"/>
  <c r="B22" i="2"/>
  <c r="D31" i="2"/>
  <c r="H31" i="2" s="1"/>
  <c r="B33" i="2"/>
  <c r="G37" i="2"/>
  <c r="D37" i="2"/>
  <c r="D43" i="2"/>
  <c r="H43" i="2" s="1"/>
  <c r="B54" i="2"/>
  <c r="D56" i="2"/>
  <c r="H56" i="2" s="1"/>
  <c r="D58" i="2"/>
  <c r="H58" i="2" s="1"/>
  <c r="D60" i="2"/>
  <c r="H60" i="2" s="1"/>
  <c r="D62" i="2"/>
  <c r="H62" i="2" s="1"/>
  <c r="D64" i="2"/>
  <c r="H64" i="2" s="1"/>
  <c r="D66" i="2"/>
  <c r="H66" i="2" s="1"/>
  <c r="D68" i="2"/>
  <c r="H68" i="2" s="1"/>
  <c r="D70" i="2"/>
  <c r="H70" i="2" s="1"/>
  <c r="D72" i="2"/>
  <c r="H72" i="2" s="1"/>
  <c r="D74" i="2"/>
  <c r="H74" i="2" s="1"/>
  <c r="D76" i="2"/>
  <c r="H76" i="2" s="1"/>
  <c r="D78" i="2"/>
  <c r="H78" i="2" s="1"/>
  <c r="D82" i="2"/>
  <c r="H82" i="2" s="1"/>
  <c r="D86" i="2"/>
  <c r="H86" i="2" s="1"/>
  <c r="D90" i="2"/>
  <c r="H90" i="2" s="1"/>
  <c r="D97" i="2"/>
  <c r="G97" i="2"/>
  <c r="D110" i="2" a="1"/>
  <c r="B110" i="2"/>
  <c r="D113" i="2"/>
  <c r="G113" i="2"/>
  <c r="B129" i="2"/>
  <c r="D158" i="2"/>
  <c r="G158" i="2"/>
  <c r="D166" i="2" a="1"/>
  <c r="B166" i="2"/>
  <c r="G57" i="2"/>
  <c r="D57" i="2"/>
  <c r="G77" i="2"/>
  <c r="D77" i="2"/>
  <c r="G93" i="2"/>
  <c r="D93" i="2"/>
  <c r="G121" i="2"/>
  <c r="D121" i="2"/>
  <c r="G126" i="2"/>
  <c r="D126" i="2"/>
  <c r="D142" i="2"/>
  <c r="G142" i="2"/>
  <c r="G21" i="2"/>
  <c r="D21" i="2"/>
  <c r="G53" i="2"/>
  <c r="D53" i="2"/>
  <c r="D59" i="2"/>
  <c r="H59" i="2" s="1"/>
  <c r="D87" i="2"/>
  <c r="H87" i="2" s="1"/>
  <c r="D196" i="2" a="1"/>
  <c r="B196" i="2"/>
  <c r="D210" i="2" a="1"/>
  <c r="G13" i="2"/>
  <c r="D13" i="2"/>
  <c r="D54" i="2"/>
  <c r="H54" i="2" s="1"/>
  <c r="D98" i="2" a="1"/>
  <c r="B98" i="2"/>
  <c r="G114" i="2"/>
  <c r="D114" i="2"/>
  <c r="G125" i="2"/>
  <c r="D125" i="2"/>
  <c r="G130" i="2"/>
  <c r="D130" i="2"/>
  <c r="D135" i="2"/>
  <c r="G141" i="2"/>
  <c r="D141" i="2"/>
  <c r="D162" i="2"/>
  <c r="G162" i="2"/>
  <c r="H39" i="2"/>
  <c r="D146" i="2"/>
  <c r="G146" i="2"/>
  <c r="B185" i="2"/>
  <c r="D185" i="2" a="1"/>
  <c r="D156" i="2" a="1"/>
  <c r="B156" i="2"/>
  <c r="G168" i="2"/>
  <c r="D168" i="2"/>
  <c r="B245" i="2"/>
  <c r="D245" i="2" a="1"/>
  <c r="D276" i="2" a="1"/>
  <c r="B276" i="2"/>
  <c r="D144" i="2" a="1"/>
  <c r="B144" i="2"/>
  <c r="G161" i="2"/>
  <c r="G180" i="2"/>
  <c r="D180" i="2"/>
  <c r="D191" i="2"/>
  <c r="G191" i="2"/>
  <c r="B237" i="2"/>
  <c r="D237" i="2" a="1"/>
  <c r="B105" i="2"/>
  <c r="D112" i="2" a="1"/>
  <c r="B114" i="2"/>
  <c r="B118" i="2"/>
  <c r="B122" i="2"/>
  <c r="B126" i="2"/>
  <c r="B130" i="2"/>
  <c r="B134" i="2"/>
  <c r="B138" i="2"/>
  <c r="B142" i="2"/>
  <c r="D149" i="2" a="1"/>
  <c r="D164" i="2" a="1"/>
  <c r="B164" i="2"/>
  <c r="D176" i="2"/>
  <c r="H176" i="2" s="1"/>
  <c r="B180" i="2"/>
  <c r="D194" i="2" a="1"/>
  <c r="G199" i="2"/>
  <c r="H199" i="2" s="1"/>
  <c r="B205" i="2"/>
  <c r="D205" i="2" a="1"/>
  <c r="B229" i="2"/>
  <c r="D229" i="2" a="1"/>
  <c r="D250" i="2" a="1"/>
  <c r="D272" i="2" a="1"/>
  <c r="B272" i="2"/>
  <c r="B20" i="2"/>
  <c r="B24" i="2"/>
  <c r="B28" i="2"/>
  <c r="B32" i="2"/>
  <c r="B36" i="2"/>
  <c r="B40" i="2"/>
  <c r="B44" i="2"/>
  <c r="B48" i="2"/>
  <c r="B52" i="2"/>
  <c r="B56" i="2"/>
  <c r="D116" i="2" a="1"/>
  <c r="B116" i="2"/>
  <c r="D120" i="2" a="1"/>
  <c r="B120" i="2"/>
  <c r="D124" i="2" a="1"/>
  <c r="B124" i="2"/>
  <c r="D128" i="2" a="1"/>
  <c r="B128" i="2"/>
  <c r="D132" i="2" a="1"/>
  <c r="B132" i="2"/>
  <c r="D136" i="2" a="1"/>
  <c r="B136" i="2"/>
  <c r="D140" i="2" a="1"/>
  <c r="B140" i="2"/>
  <c r="D152" i="2" a="1"/>
  <c r="B152" i="2"/>
  <c r="G200" i="2"/>
  <c r="D200" i="2"/>
  <c r="D203" i="2"/>
  <c r="G203" i="2"/>
  <c r="B221" i="2"/>
  <c r="D221" i="2" a="1"/>
  <c r="D242" i="2" a="1"/>
  <c r="D100" i="2" a="1"/>
  <c r="D157" i="2" a="1"/>
  <c r="G183" i="2"/>
  <c r="H183" i="2" s="1"/>
  <c r="B189" i="2"/>
  <c r="D189" i="2" a="1"/>
  <c r="B203" i="2"/>
  <c r="B213" i="2"/>
  <c r="D213" i="2" a="1"/>
  <c r="G234" i="2"/>
  <c r="G255" i="2"/>
  <c r="D160" i="2" a="1"/>
  <c r="B160" i="2"/>
  <c r="D175" i="2"/>
  <c r="G175" i="2"/>
  <c r="G184" i="2"/>
  <c r="D184" i="2"/>
  <c r="D187" i="2"/>
  <c r="G187" i="2"/>
  <c r="D226" i="2" a="1"/>
  <c r="B269" i="2"/>
  <c r="D269" i="2" a="1"/>
  <c r="D277" i="2" a="1"/>
  <c r="B277" i="2"/>
  <c r="D273" i="2" a="1"/>
  <c r="D177" i="2" a="1"/>
  <c r="D193" i="2" a="1"/>
  <c r="G198" i="2"/>
  <c r="H198" i="2" s="1"/>
  <c r="D209" i="2" a="1"/>
  <c r="D211" i="2" a="1"/>
  <c r="D219" i="2" a="1"/>
  <c r="D227" i="2" a="1"/>
  <c r="D235" i="2" a="1"/>
  <c r="G240" i="2"/>
  <c r="H240" i="2" s="1"/>
  <c r="D243" i="2" a="1"/>
  <c r="D251" i="2" a="1"/>
  <c r="D259" i="2" a="1"/>
  <c r="D267" i="2" a="1"/>
  <c r="D170" i="2" a="1"/>
  <c r="B179" i="2"/>
  <c r="D181" i="2" a="1"/>
  <c r="D197" i="2" a="1"/>
  <c r="G202" i="2"/>
  <c r="H202" i="2" s="1"/>
  <c r="G214" i="2"/>
  <c r="H214" i="2" s="1"/>
  <c r="D217" i="2" a="1"/>
  <c r="D225" i="2" a="1"/>
  <c r="D233" i="2" a="1"/>
  <c r="G238" i="2"/>
  <c r="H238" i="2" s="1"/>
  <c r="D241" i="2" a="1"/>
  <c r="G246" i="2"/>
  <c r="H246" i="2" s="1"/>
  <c r="D249" i="2" a="1"/>
  <c r="D257" i="2" a="1"/>
  <c r="D265" i="2" a="1"/>
  <c r="G279" i="2"/>
  <c r="H279" i="2" s="1"/>
  <c r="G280" i="2"/>
  <c r="D280" i="2"/>
  <c r="B280" i="2"/>
  <c r="B271" i="2"/>
  <c r="B275" i="2"/>
  <c r="B279" i="2"/>
  <c r="AO28" i="1"/>
  <c r="AO30" i="1"/>
  <c r="AO29" i="1"/>
  <c r="AO33" i="1"/>
  <c r="AH30" i="1"/>
  <c r="AH29" i="1"/>
  <c r="AH33" i="1"/>
  <c r="D155" i="1" a="1"/>
  <c r="D155" i="1" s="1"/>
  <c r="D102" i="1" a="1"/>
  <c r="D102" i="1" s="1"/>
  <c r="D43" i="1" a="1"/>
  <c r="D43" i="1" s="1"/>
  <c r="B23" i="1"/>
  <c r="D233" i="1" a="1"/>
  <c r="G233" i="1" s="1"/>
  <c r="D11" i="1" a="1"/>
  <c r="G11" i="1" s="1"/>
  <c r="D81" i="1" a="1"/>
  <c r="D199" i="1" a="1"/>
  <c r="D199" i="1" s="1"/>
  <c r="B228" i="1"/>
  <c r="D101" i="1" a="1"/>
  <c r="D101" i="1" s="1"/>
  <c r="D208" i="1" a="1"/>
  <c r="D208" i="1" s="1"/>
  <c r="B103" i="1"/>
  <c r="D195" i="1" a="1"/>
  <c r="D195" i="1" s="1"/>
  <c r="G216" i="1"/>
  <c r="D2" i="1" a="1"/>
  <c r="D2" i="1" s="1"/>
  <c r="D135" i="1" a="1"/>
  <c r="D135" i="1" s="1"/>
  <c r="G24" i="1"/>
  <c r="H24" i="1" s="1"/>
  <c r="D46" i="1" a="1"/>
  <c r="D46" i="1" s="1"/>
  <c r="D53" i="1" a="1"/>
  <c r="D255" i="1" a="1"/>
  <c r="G255" i="1" s="1"/>
  <c r="D37" i="1" a="1"/>
  <c r="B126" i="1"/>
  <c r="D147" i="1" a="1"/>
  <c r="D147" i="1" s="1"/>
  <c r="B176" i="1"/>
  <c r="B224" i="1"/>
  <c r="D229" i="1" a="1"/>
  <c r="G229" i="1" s="1"/>
  <c r="D235" i="1" a="1"/>
  <c r="D104" i="1" a="1"/>
  <c r="G104" i="1" s="1"/>
  <c r="D90" i="1" a="1"/>
  <c r="D90" i="1" s="1"/>
  <c r="G6" i="1"/>
  <c r="H6" i="1" s="1"/>
  <c r="B61" i="1"/>
  <c r="B82" i="1"/>
  <c r="B89" i="1"/>
  <c r="D214" i="1" a="1"/>
  <c r="D214" i="1" s="1"/>
  <c r="G228" i="1"/>
  <c r="H228" i="1" s="1"/>
  <c r="D151" i="1"/>
  <c r="G151" i="1"/>
  <c r="B130" i="1"/>
  <c r="D168" i="1" a="1"/>
  <c r="G168" i="1" s="1"/>
  <c r="B180" i="1"/>
  <c r="D237" i="1" a="1"/>
  <c r="D243" i="1" a="1"/>
  <c r="G243" i="1" s="1"/>
  <c r="B10" i="1"/>
  <c r="D86" i="1" a="1"/>
  <c r="B142" i="1"/>
  <c r="G184" i="1"/>
  <c r="H184" i="1" s="1"/>
  <c r="B38" i="1"/>
  <c r="D57" i="1" a="1"/>
  <c r="D57" i="1" s="1"/>
  <c r="D70" i="1" a="1"/>
  <c r="G70" i="1" s="1"/>
  <c r="B119" i="1"/>
  <c r="D136" i="1" a="1"/>
  <c r="G136" i="1" s="1"/>
  <c r="D163" i="1" a="1"/>
  <c r="D163" i="1" s="1"/>
  <c r="D221" i="1" a="1"/>
  <c r="G221" i="1" s="1"/>
  <c r="B19" i="1"/>
  <c r="D78" i="1" a="1"/>
  <c r="G78" i="1" s="1"/>
  <c r="B98" i="1"/>
  <c r="B114" i="1"/>
  <c r="D159" i="1" a="1"/>
  <c r="D181" i="1" a="1"/>
  <c r="G181" i="1" s="1"/>
  <c r="D205" i="1" a="1"/>
  <c r="G205" i="1" s="1"/>
  <c r="D261" i="1" a="1"/>
  <c r="G261" i="1" s="1"/>
  <c r="D8" i="1"/>
  <c r="H8" i="1" s="1"/>
  <c r="B24" i="1"/>
  <c r="D29" i="1" a="1"/>
  <c r="G29" i="1" s="1"/>
  <c r="D60" i="1" a="1"/>
  <c r="D60" i="1" s="1"/>
  <c r="G122" i="1"/>
  <c r="B151" i="1"/>
  <c r="D182" i="1" a="1"/>
  <c r="D182" i="1" s="1"/>
  <c r="B200" i="1"/>
  <c r="G20" i="1"/>
  <c r="H20" i="1" s="1"/>
  <c r="D74" i="1" a="1"/>
  <c r="G74" i="1" s="1"/>
  <c r="B85" i="1"/>
  <c r="D94" i="1" a="1"/>
  <c r="D94" i="1" s="1"/>
  <c r="B110" i="1"/>
  <c r="D167" i="1" a="1"/>
  <c r="D167" i="1" s="1"/>
  <c r="D173" i="1" a="1"/>
  <c r="G173" i="1" s="1"/>
  <c r="B196" i="1"/>
  <c r="D219" i="1" a="1"/>
  <c r="D219" i="1" s="1"/>
  <c r="D220" i="1"/>
  <c r="H220" i="1" s="1"/>
  <c r="G220" i="1"/>
  <c r="G87" i="1"/>
  <c r="D87" i="1"/>
  <c r="D39" i="1" a="1"/>
  <c r="D39" i="1" s="1"/>
  <c r="D80" i="1" a="1"/>
  <c r="G80" i="1" s="1"/>
  <c r="D9" i="1" a="1"/>
  <c r="G9" i="1" s="1"/>
  <c r="B12" i="1"/>
  <c r="B15" i="1"/>
  <c r="D21" i="1" a="1"/>
  <c r="B27" i="1"/>
  <c r="D31" i="1" a="1"/>
  <c r="D44" i="1" a="1"/>
  <c r="D44" i="1" s="1"/>
  <c r="D54" i="1" a="1"/>
  <c r="G54" i="1" s="1"/>
  <c r="D62" i="1" a="1"/>
  <c r="D62" i="1" s="1"/>
  <c r="B69" i="1"/>
  <c r="B73" i="1"/>
  <c r="B77" i="1"/>
  <c r="D84" i="1" a="1"/>
  <c r="B87" i="1"/>
  <c r="D95" i="1" a="1"/>
  <c r="G95" i="1" s="1"/>
  <c r="G131" i="1"/>
  <c r="H131" i="1" s="1"/>
  <c r="D188" i="1" a="1"/>
  <c r="D202" i="1" a="1"/>
  <c r="D202" i="1" s="1"/>
  <c r="B212" i="1"/>
  <c r="B220" i="1"/>
  <c r="D223" i="1" a="1"/>
  <c r="D223" i="1" s="1"/>
  <c r="D241" i="1" a="1"/>
  <c r="D175" i="1" a="1"/>
  <c r="D175" i="1" s="1"/>
  <c r="D198" i="1" a="1"/>
  <c r="G262" i="1"/>
  <c r="H262" i="1" s="1"/>
  <c r="D12" i="1"/>
  <c r="H12" i="1" s="1"/>
  <c r="D259" i="1" a="1"/>
  <c r="G259" i="1" s="1"/>
  <c r="D263" i="1" a="1"/>
  <c r="G263" i="1" s="1"/>
  <c r="B268" i="1"/>
  <c r="D117" i="1" a="1"/>
  <c r="D117" i="1" s="1"/>
  <c r="D231" i="1" a="1"/>
  <c r="G231" i="1" s="1"/>
  <c r="G258" i="1"/>
  <c r="H258" i="1" s="1"/>
  <c r="G18" i="1"/>
  <c r="H18" i="1" s="1"/>
  <c r="D108" i="1" a="1"/>
  <c r="D121" i="1" a="1"/>
  <c r="D121" i="1" s="1"/>
  <c r="D215" i="1" a="1"/>
  <c r="G215" i="1" s="1"/>
  <c r="D227" i="1" a="1"/>
  <c r="D227" i="1" s="1"/>
  <c r="D253" i="1" a="1"/>
  <c r="G253" i="1" s="1"/>
  <c r="B3" i="1"/>
  <c r="B7" i="1"/>
  <c r="G10" i="1"/>
  <c r="H10" i="1" s="1"/>
  <c r="G16" i="1"/>
  <c r="H16" i="1" s="1"/>
  <c r="D19" i="1"/>
  <c r="H19" i="1" s="1"/>
  <c r="B22" i="1"/>
  <c r="D133" i="1" a="1"/>
  <c r="D133" i="1" s="1"/>
  <c r="B164" i="1"/>
  <c r="D189" i="1" a="1"/>
  <c r="G189" i="1" s="1"/>
  <c r="D193" i="1" a="1"/>
  <c r="G193" i="1" s="1"/>
  <c r="D197" i="1" a="1"/>
  <c r="D217" i="1" a="1"/>
  <c r="G217" i="1" s="1"/>
  <c r="D233" i="1"/>
  <c r="H233" i="1" s="1"/>
  <c r="D247" i="1" a="1"/>
  <c r="G247" i="1" s="1"/>
  <c r="D251" i="1" a="1"/>
  <c r="G251" i="1" s="1"/>
  <c r="B264" i="1"/>
  <c r="D269" i="1" a="1"/>
  <c r="G269" i="1" s="1"/>
  <c r="D92" i="1" a="1"/>
  <c r="D191" i="1" a="1"/>
  <c r="D249" i="1" a="1"/>
  <c r="G22" i="1"/>
  <c r="H22" i="1" s="1"/>
  <c r="D5" i="1" a="1"/>
  <c r="G5" i="1" s="1"/>
  <c r="D59" i="1" a="1"/>
  <c r="G195" i="1"/>
  <c r="H195" i="1" s="1"/>
  <c r="Z26" i="1" s="1"/>
  <c r="D207" i="1" a="1"/>
  <c r="D207" i="1" s="1"/>
  <c r="D245" i="1" a="1"/>
  <c r="D13" i="1" a="1"/>
  <c r="G13" i="1" s="1"/>
  <c r="D17" i="1" a="1"/>
  <c r="G17" i="1" s="1"/>
  <c r="D25" i="1" a="1"/>
  <c r="G25" i="1" s="1"/>
  <c r="D34" i="1" a="1"/>
  <c r="G34" i="1" s="1"/>
  <c r="D107" i="1" a="1"/>
  <c r="G107" i="1" s="1"/>
  <c r="D120" i="1" a="1"/>
  <c r="G120" i="1" s="1"/>
  <c r="G138" i="1"/>
  <c r="H138" i="1" s="1"/>
  <c r="D161" i="1" a="1"/>
  <c r="D165" i="1" a="1"/>
  <c r="D178" i="1" a="1"/>
  <c r="D190" i="1" a="1"/>
  <c r="D190" i="1" s="1"/>
  <c r="D210" i="1" a="1"/>
  <c r="D210" i="1" s="1"/>
  <c r="D226" i="1" a="1"/>
  <c r="G226" i="1" s="1"/>
  <c r="D239" i="1" a="1"/>
  <c r="D239" i="1" s="1"/>
  <c r="B248" i="1"/>
  <c r="B252" i="1"/>
  <c r="D257" i="1" a="1"/>
  <c r="G257" i="1" s="1"/>
  <c r="D261" i="1"/>
  <c r="H261" i="1" s="1"/>
  <c r="D265" i="1" a="1"/>
  <c r="G265" i="1" s="1"/>
  <c r="D45" i="1"/>
  <c r="G45" i="1"/>
  <c r="D91" i="1"/>
  <c r="G91" i="1"/>
  <c r="D81" i="1"/>
  <c r="G81" i="1"/>
  <c r="D232" i="1" a="1"/>
  <c r="B232" i="1"/>
  <c r="D3" i="1"/>
  <c r="H3" i="1" s="1"/>
  <c r="D28" i="1"/>
  <c r="H28" i="1" s="1"/>
  <c r="D47" i="1" a="1"/>
  <c r="D55" i="1" a="1"/>
  <c r="G62" i="1"/>
  <c r="H62" i="1" s="1"/>
  <c r="D73" i="1"/>
  <c r="G73" i="1"/>
  <c r="D76" i="1" a="1"/>
  <c r="G89" i="1"/>
  <c r="H89" i="1" s="1"/>
  <c r="B91" i="1"/>
  <c r="D100" i="1" a="1"/>
  <c r="D106" i="1"/>
  <c r="G106" i="1"/>
  <c r="B125" i="1"/>
  <c r="D125" i="1" a="1"/>
  <c r="B158" i="1"/>
  <c r="D213" i="1" a="1"/>
  <c r="B4" i="1"/>
  <c r="D11" i="1"/>
  <c r="H11" i="1" s="1"/>
  <c r="G30" i="1"/>
  <c r="H30" i="1" s="1"/>
  <c r="G32" i="1"/>
  <c r="H32" i="1" s="1"/>
  <c r="D37" i="1"/>
  <c r="G37" i="1"/>
  <c r="B40" i="1"/>
  <c r="D40" i="1" a="1"/>
  <c r="B45" i="1"/>
  <c r="D68" i="1" a="1"/>
  <c r="D71" i="1" a="1"/>
  <c r="B71" i="1"/>
  <c r="G82" i="1"/>
  <c r="D82" i="1"/>
  <c r="D85" i="1"/>
  <c r="G85" i="1"/>
  <c r="B97" i="1"/>
  <c r="D97" i="1" a="1"/>
  <c r="D103" i="1"/>
  <c r="H103" i="1" s="1"/>
  <c r="D114" i="1"/>
  <c r="G114" i="1"/>
  <c r="B141" i="1"/>
  <c r="D141" i="1" a="1"/>
  <c r="D42" i="1" a="1"/>
  <c r="B42" i="1"/>
  <c r="G84" i="1"/>
  <c r="D84" i="1"/>
  <c r="D99" i="1" a="1"/>
  <c r="B99" i="1"/>
  <c r="D189" i="1"/>
  <c r="D154" i="1" a="1"/>
  <c r="B154" i="1"/>
  <c r="D58" i="1" a="1"/>
  <c r="B58" i="1"/>
  <c r="D4" i="1"/>
  <c r="H4" i="1" s="1"/>
  <c r="B6" i="1"/>
  <c r="B8" i="1"/>
  <c r="D15" i="1"/>
  <c r="H15" i="1" s="1"/>
  <c r="B48" i="1"/>
  <c r="D48" i="1" a="1"/>
  <c r="D63" i="1" a="1"/>
  <c r="D66" i="1" a="1"/>
  <c r="D83" i="1" a="1"/>
  <c r="B83" i="1"/>
  <c r="D110" i="1"/>
  <c r="G110" i="1"/>
  <c r="D148" i="1" a="1"/>
  <c r="B148" i="1"/>
  <c r="B28" i="1"/>
  <c r="D65" i="1" a="1"/>
  <c r="B65" i="1"/>
  <c r="D33" i="1" a="1"/>
  <c r="B33" i="1"/>
  <c r="D53" i="1"/>
  <c r="G53" i="1"/>
  <c r="B56" i="1"/>
  <c r="D56" i="1" a="1"/>
  <c r="D77" i="1"/>
  <c r="G77" i="1"/>
  <c r="D111" i="1" a="1"/>
  <c r="B111" i="1"/>
  <c r="D130" i="1"/>
  <c r="G130" i="1"/>
  <c r="D134" i="1" a="1"/>
  <c r="B134" i="1"/>
  <c r="B137" i="1"/>
  <c r="D137" i="1" a="1"/>
  <c r="D152" i="1" a="1"/>
  <c r="B152" i="1"/>
  <c r="D212" i="1"/>
  <c r="G212" i="1"/>
  <c r="B26" i="1"/>
  <c r="D52" i="1" a="1"/>
  <c r="B93" i="1"/>
  <c r="D93" i="1" a="1"/>
  <c r="D158" i="1"/>
  <c r="G158" i="1"/>
  <c r="D7" i="1"/>
  <c r="H7" i="1" s="1"/>
  <c r="G26" i="1"/>
  <c r="H26" i="1" s="1"/>
  <c r="B30" i="1"/>
  <c r="B32" i="1"/>
  <c r="D50" i="1" a="1"/>
  <c r="B14" i="1"/>
  <c r="B16" i="1"/>
  <c r="D23" i="1"/>
  <c r="H23" i="1" s="1"/>
  <c r="G38" i="1"/>
  <c r="D38" i="1"/>
  <c r="D41" i="1" a="1"/>
  <c r="D61" i="1"/>
  <c r="G61" i="1"/>
  <c r="B64" i="1"/>
  <c r="D64" i="1" a="1"/>
  <c r="D75" i="1" a="1"/>
  <c r="B75" i="1"/>
  <c r="G86" i="1"/>
  <c r="D86" i="1"/>
  <c r="G94" i="1"/>
  <c r="H94" i="1" s="1"/>
  <c r="B112" i="1"/>
  <c r="D112" i="1" a="1"/>
  <c r="D116" i="1" a="1"/>
  <c r="G119" i="1"/>
  <c r="H119" i="1" s="1"/>
  <c r="D123" i="1" a="1"/>
  <c r="B123" i="1"/>
  <c r="D127" i="1" a="1"/>
  <c r="B127" i="1"/>
  <c r="D146" i="1" a="1"/>
  <c r="B146" i="1"/>
  <c r="D150" i="1"/>
  <c r="G150" i="1"/>
  <c r="D172" i="1" a="1"/>
  <c r="B172" i="1"/>
  <c r="D240" i="1"/>
  <c r="G240" i="1"/>
  <c r="B105" i="1"/>
  <c r="D105" i="1" a="1"/>
  <c r="D79" i="1" a="1"/>
  <c r="B79" i="1"/>
  <c r="D139" i="1" a="1"/>
  <c r="D96" i="1" a="1"/>
  <c r="G14" i="1"/>
  <c r="H14" i="1" s="1"/>
  <c r="B18" i="1"/>
  <c r="B20" i="1"/>
  <c r="D27" i="1"/>
  <c r="H27" i="1" s="1"/>
  <c r="D36" i="1" a="1"/>
  <c r="D49" i="1" a="1"/>
  <c r="B49" i="1"/>
  <c r="D69" i="1"/>
  <c r="G69" i="1"/>
  <c r="D72" i="1" a="1"/>
  <c r="D98" i="1"/>
  <c r="G98" i="1"/>
  <c r="B128" i="1"/>
  <c r="D128" i="1" a="1"/>
  <c r="G142" i="1"/>
  <c r="H142" i="1" s="1"/>
  <c r="B150" i="1"/>
  <c r="D156" i="1" a="1"/>
  <c r="B156" i="1"/>
  <c r="D204" i="1" a="1"/>
  <c r="B204" i="1"/>
  <c r="B240" i="1"/>
  <c r="H122" i="1"/>
  <c r="D192" i="1" a="1"/>
  <c r="B192" i="1"/>
  <c r="B209" i="1"/>
  <c r="D209" i="1" a="1"/>
  <c r="H216" i="1"/>
  <c r="B222" i="1"/>
  <c r="D222" i="1" a="1"/>
  <c r="D143" i="1" a="1"/>
  <c r="B143" i="1"/>
  <c r="B194" i="1"/>
  <c r="D194" i="1" a="1"/>
  <c r="B109" i="1"/>
  <c r="D109" i="1" a="1"/>
  <c r="D115" i="1"/>
  <c r="H115" i="1" s="1"/>
  <c r="D118" i="1" a="1"/>
  <c r="B118" i="1"/>
  <c r="D132" i="1" a="1"/>
  <c r="H151" i="1"/>
  <c r="B166" i="1"/>
  <c r="D166" i="1" a="1"/>
  <c r="D174" i="1" a="1"/>
  <c r="G176" i="1"/>
  <c r="H176" i="1" s="1"/>
  <c r="B187" i="1"/>
  <c r="D187" i="1" a="1"/>
  <c r="D200" i="1"/>
  <c r="G200" i="1"/>
  <c r="D35" i="1" a="1"/>
  <c r="D51" i="1" a="1"/>
  <c r="D67" i="1" a="1"/>
  <c r="D88" i="1" a="1"/>
  <c r="G126" i="1"/>
  <c r="H126" i="1" s="1"/>
  <c r="D144" i="1" a="1"/>
  <c r="D160" i="1" a="1"/>
  <c r="G163" i="1"/>
  <c r="H163" i="1" s="1"/>
  <c r="B177" i="1"/>
  <c r="D177" i="1" a="1"/>
  <c r="G180" i="1"/>
  <c r="H180" i="1" s="1"/>
  <c r="D183" i="1" a="1"/>
  <c r="B171" i="1"/>
  <c r="D171" i="1" a="1"/>
  <c r="D198" i="1"/>
  <c r="G198" i="1"/>
  <c r="D244" i="1" a="1"/>
  <c r="B244" i="1"/>
  <c r="D256" i="1" a="1"/>
  <c r="B256" i="1"/>
  <c r="B169" i="1"/>
  <c r="D169" i="1" a="1"/>
  <c r="D196" i="1"/>
  <c r="G196" i="1"/>
  <c r="G252" i="1"/>
  <c r="D252" i="1"/>
  <c r="B211" i="1"/>
  <c r="D211" i="1" a="1"/>
  <c r="D234" i="1" a="1"/>
  <c r="B234" i="1"/>
  <c r="D269" i="1"/>
  <c r="D104" i="1"/>
  <c r="H104" i="1" s="1"/>
  <c r="B106" i="1"/>
  <c r="D113" i="1" a="1"/>
  <c r="B115" i="1"/>
  <c r="B122" i="1"/>
  <c r="D129" i="1" a="1"/>
  <c r="B131" i="1"/>
  <c r="B138" i="1"/>
  <c r="D145" i="1" a="1"/>
  <c r="G164" i="1"/>
  <c r="H164" i="1" s="1"/>
  <c r="G223" i="1"/>
  <c r="H223" i="1" s="1"/>
  <c r="D238" i="1" a="1"/>
  <c r="B238" i="1"/>
  <c r="D124" i="1" a="1"/>
  <c r="D140" i="1" a="1"/>
  <c r="D149" i="1" a="1"/>
  <c r="D153" i="1" a="1"/>
  <c r="D157" i="1" a="1"/>
  <c r="B162" i="1"/>
  <c r="D162" i="1" a="1"/>
  <c r="D170" i="1" a="1"/>
  <c r="B179" i="1"/>
  <c r="D179" i="1" a="1"/>
  <c r="D185" i="1" a="1"/>
  <c r="D206" i="1" a="1"/>
  <c r="G208" i="1"/>
  <c r="H208" i="1" s="1"/>
  <c r="D224" i="1"/>
  <c r="G224" i="1"/>
  <c r="D246" i="1" a="1"/>
  <c r="B246" i="1"/>
  <c r="D265" i="1"/>
  <c r="H265" i="1" s="1"/>
  <c r="G235" i="1"/>
  <c r="D235" i="1"/>
  <c r="G250" i="1"/>
  <c r="H250" i="1" s="1"/>
  <c r="G260" i="1"/>
  <c r="D260" i="1"/>
  <c r="G266" i="1"/>
  <c r="H266" i="1" s="1"/>
  <c r="D230" i="1" a="1"/>
  <c r="B230" i="1"/>
  <c r="B260" i="1"/>
  <c r="G270" i="1"/>
  <c r="H270" i="1" s="1"/>
  <c r="B184" i="1"/>
  <c r="D186" i="1" a="1"/>
  <c r="D201" i="1" a="1"/>
  <c r="D203" i="1" a="1"/>
  <c r="B216" i="1"/>
  <c r="D218" i="1" a="1"/>
  <c r="D225" i="1" a="1"/>
  <c r="B236" i="1"/>
  <c r="D242" i="1" a="1"/>
  <c r="B242" i="1"/>
  <c r="G248" i="1"/>
  <c r="D248" i="1"/>
  <c r="G254" i="1"/>
  <c r="H254" i="1" s="1"/>
  <c r="G264" i="1"/>
  <c r="D264" i="1"/>
  <c r="G267" i="1"/>
  <c r="D267" i="1"/>
  <c r="G236" i="1"/>
  <c r="H236" i="1" s="1"/>
  <c r="G268" i="1"/>
  <c r="D268" i="1"/>
  <c r="G271" i="1"/>
  <c r="D271" i="1"/>
  <c r="B267" i="1"/>
  <c r="B271" i="1"/>
  <c r="B250" i="1"/>
  <c r="B254" i="1"/>
  <c r="B258" i="1"/>
  <c r="B262" i="1"/>
  <c r="D263" i="1"/>
  <c r="H263" i="1" s="1"/>
  <c r="B266" i="1"/>
  <c r="B270" i="1"/>
  <c r="D74" i="1" l="1"/>
  <c r="G102" i="1"/>
  <c r="G60" i="1"/>
  <c r="H60" i="1" s="1"/>
  <c r="G101" i="1"/>
  <c r="H101" i="1" s="1"/>
  <c r="D229" i="1"/>
  <c r="D25" i="1"/>
  <c r="H25" i="1" s="1"/>
  <c r="AC26" i="1"/>
  <c r="AI26" i="1" s="1"/>
  <c r="AB26" i="1"/>
  <c r="G155" i="1"/>
  <c r="H155" i="1" s="1"/>
  <c r="G202" i="1"/>
  <c r="H202" i="1" s="1"/>
  <c r="Z33" i="1" s="1"/>
  <c r="D29" i="1"/>
  <c r="H29" i="1" s="1"/>
  <c r="G46" i="1"/>
  <c r="H46" i="1" s="1"/>
  <c r="AW26" i="4"/>
  <c r="AI33" i="4"/>
  <c r="AW33" i="4"/>
  <c r="AY29" i="4"/>
  <c r="AJ29" i="4"/>
  <c r="AX29" i="4"/>
  <c r="AY29" i="2"/>
  <c r="AL29" i="3"/>
  <c r="H177" i="4"/>
  <c r="H226" i="4"/>
  <c r="H92" i="4"/>
  <c r="H59" i="4"/>
  <c r="H168" i="4"/>
  <c r="H101" i="4"/>
  <c r="H185" i="4"/>
  <c r="H335" i="4"/>
  <c r="H69" i="4"/>
  <c r="H194" i="4"/>
  <c r="G177" i="4"/>
  <c r="G429" i="4"/>
  <c r="H429" i="4" s="1"/>
  <c r="H315" i="4"/>
  <c r="H181" i="4"/>
  <c r="H234" i="4"/>
  <c r="G421" i="4"/>
  <c r="H421" i="4" s="1"/>
  <c r="D385" i="4"/>
  <c r="H385" i="4" s="1"/>
  <c r="H377" i="4"/>
  <c r="D248" i="4"/>
  <c r="G213" i="4"/>
  <c r="H213" i="4" s="1"/>
  <c r="G433" i="4"/>
  <c r="H169" i="4"/>
  <c r="H210" i="4"/>
  <c r="G349" i="4"/>
  <c r="H349" i="4" s="1"/>
  <c r="H197" i="4"/>
  <c r="H284" i="4"/>
  <c r="G52" i="4"/>
  <c r="H52" i="4" s="1"/>
  <c r="H299" i="4"/>
  <c r="H90" i="4"/>
  <c r="G197" i="4"/>
  <c r="H260" i="4"/>
  <c r="H158" i="4"/>
  <c r="H165" i="4"/>
  <c r="H9" i="4"/>
  <c r="G413" i="4"/>
  <c r="H413" i="4" s="1"/>
  <c r="D304" i="4"/>
  <c r="H304" i="4" s="1"/>
  <c r="D473" i="4"/>
  <c r="D39" i="4"/>
  <c r="H39" i="4" s="1"/>
  <c r="D188" i="4"/>
  <c r="H188" i="4" s="1"/>
  <c r="D200" i="4"/>
  <c r="H200" i="4" s="1"/>
  <c r="D45" i="4"/>
  <c r="G45" i="4"/>
  <c r="H327" i="4"/>
  <c r="G359" i="4"/>
  <c r="D359" i="4"/>
  <c r="D40" i="4"/>
  <c r="G453" i="4"/>
  <c r="H453" i="4" s="1"/>
  <c r="G373" i="4"/>
  <c r="H373" i="4" s="1"/>
  <c r="G216" i="4"/>
  <c r="H216" i="4" s="1"/>
  <c r="G222" i="4"/>
  <c r="H222" i="4" s="1"/>
  <c r="D2" i="4"/>
  <c r="H2" i="4" s="1"/>
  <c r="D44" i="4"/>
  <c r="H44" i="4" s="1"/>
  <c r="G153" i="4"/>
  <c r="H153" i="4" s="1"/>
  <c r="G85" i="4"/>
  <c r="H85" i="4" s="1"/>
  <c r="D329" i="4"/>
  <c r="G329" i="4"/>
  <c r="H61" i="4"/>
  <c r="H178" i="4"/>
  <c r="H321" i="4"/>
  <c r="H401" i="4"/>
  <c r="D485" i="4"/>
  <c r="D386" i="4"/>
  <c r="D369" i="4"/>
  <c r="H369" i="4" s="1"/>
  <c r="D316" i="4"/>
  <c r="H316" i="4" s="1"/>
  <c r="G457" i="4"/>
  <c r="H457" i="4" s="1"/>
  <c r="G393" i="4"/>
  <c r="H393" i="4" s="1"/>
  <c r="D241" i="4"/>
  <c r="H241" i="4" s="1"/>
  <c r="D280" i="4"/>
  <c r="H280" i="4" s="1"/>
  <c r="G230" i="4"/>
  <c r="H230" i="4" s="1"/>
  <c r="D187" i="4"/>
  <c r="D36" i="4"/>
  <c r="H36" i="4" s="1"/>
  <c r="D64" i="4"/>
  <c r="H64" i="4" s="1"/>
  <c r="D76" i="4"/>
  <c r="D88" i="4"/>
  <c r="D32" i="4"/>
  <c r="H32" i="4" s="1"/>
  <c r="D323" i="4"/>
  <c r="H323" i="4" s="1"/>
  <c r="G430" i="4"/>
  <c r="H430" i="4" s="1"/>
  <c r="D182" i="4"/>
  <c r="H182" i="4" s="1"/>
  <c r="D109" i="4"/>
  <c r="H109" i="4" s="1"/>
  <c r="D73" i="4"/>
  <c r="H73" i="4" s="1"/>
  <c r="G73" i="4"/>
  <c r="D309" i="4"/>
  <c r="G309" i="4"/>
  <c r="G274" i="4"/>
  <c r="H274" i="4" s="1"/>
  <c r="G305" i="4"/>
  <c r="H305" i="4" s="1"/>
  <c r="H21" i="4"/>
  <c r="H133" i="4"/>
  <c r="G142" i="4"/>
  <c r="D142" i="4"/>
  <c r="H361" i="4"/>
  <c r="D8" i="4"/>
  <c r="H8" i="4" s="1"/>
  <c r="G219" i="4"/>
  <c r="H219" i="4" s="1"/>
  <c r="D161" i="4"/>
  <c r="H161" i="4" s="1"/>
  <c r="H465" i="4"/>
  <c r="H291" i="4"/>
  <c r="D130" i="4"/>
  <c r="H130" i="4" s="1"/>
  <c r="G281" i="4"/>
  <c r="D281" i="4"/>
  <c r="H281" i="4" s="1"/>
  <c r="D497" i="4"/>
  <c r="H475" i="4"/>
  <c r="H384" i="4"/>
  <c r="H258" i="4"/>
  <c r="G238" i="4"/>
  <c r="H238" i="4" s="1"/>
  <c r="H80" i="4"/>
  <c r="H27" i="4"/>
  <c r="H131" i="4"/>
  <c r="H31" i="4"/>
  <c r="H35" i="4"/>
  <c r="D438" i="4"/>
  <c r="G438" i="4"/>
  <c r="H40" i="4"/>
  <c r="G89" i="4"/>
  <c r="D89" i="4"/>
  <c r="D365" i="4"/>
  <c r="H365" i="4" s="1"/>
  <c r="D422" i="4"/>
  <c r="G422" i="4"/>
  <c r="D253" i="4"/>
  <c r="G253" i="4"/>
  <c r="D277" i="4"/>
  <c r="G277" i="4"/>
  <c r="D290" i="4"/>
  <c r="G290" i="4"/>
  <c r="G212" i="4"/>
  <c r="D212" i="4"/>
  <c r="G147" i="4"/>
  <c r="D147" i="4"/>
  <c r="G283" i="4"/>
  <c r="D283" i="4"/>
  <c r="G170" i="4"/>
  <c r="D170" i="4"/>
  <c r="H170" i="4" s="1"/>
  <c r="D41" i="4"/>
  <c r="G41" i="4"/>
  <c r="G409" i="4"/>
  <c r="H409" i="4" s="1"/>
  <c r="H353" i="4"/>
  <c r="G206" i="4"/>
  <c r="H206" i="4" s="1"/>
  <c r="H112" i="4"/>
  <c r="D68" i="4"/>
  <c r="H68" i="4" s="1"/>
  <c r="H116" i="4"/>
  <c r="H76" i="4"/>
  <c r="H15" i="4"/>
  <c r="H264" i="4"/>
  <c r="D406" i="4"/>
  <c r="G406" i="4"/>
  <c r="D301" i="4"/>
  <c r="G301" i="4"/>
  <c r="D313" i="4"/>
  <c r="G313" i="4"/>
  <c r="H65" i="4"/>
  <c r="G244" i="4"/>
  <c r="D244" i="4"/>
  <c r="G236" i="4"/>
  <c r="D236" i="4"/>
  <c r="G166" i="4"/>
  <c r="D166" i="4"/>
  <c r="D77" i="4"/>
  <c r="G77" i="4"/>
  <c r="H285" i="4"/>
  <c r="D279" i="4"/>
  <c r="H279" i="4" s="1"/>
  <c r="D104" i="4"/>
  <c r="H104" i="4" s="1"/>
  <c r="D390" i="4"/>
  <c r="G390" i="4"/>
  <c r="D227" i="4"/>
  <c r="G227" i="4"/>
  <c r="D237" i="4"/>
  <c r="G237" i="4"/>
  <c r="G367" i="4"/>
  <c r="D367" i="4"/>
  <c r="G56" i="4"/>
  <c r="D56" i="4"/>
  <c r="H56" i="4" s="1"/>
  <c r="H469" i="4"/>
  <c r="H191" i="4"/>
  <c r="H248" i="4"/>
  <c r="H187" i="4"/>
  <c r="H23" i="4"/>
  <c r="H51" i="4"/>
  <c r="H11" i="4"/>
  <c r="H60" i="4"/>
  <c r="H19" i="4"/>
  <c r="H5" i="4"/>
  <c r="G129" i="4"/>
  <c r="D129" i="4"/>
  <c r="D325" i="4"/>
  <c r="G325" i="4"/>
  <c r="G204" i="4"/>
  <c r="D204" i="4"/>
  <c r="H204" i="4" s="1"/>
  <c r="H146" i="4"/>
  <c r="G117" i="4"/>
  <c r="D117" i="4"/>
  <c r="G125" i="4"/>
  <c r="D125" i="4"/>
  <c r="D454" i="4"/>
  <c r="H454" i="4" s="1"/>
  <c r="G454" i="4"/>
  <c r="H477" i="4"/>
  <c r="H471" i="4"/>
  <c r="H491" i="4"/>
  <c r="H382" i="4"/>
  <c r="H245" i="4"/>
  <c r="G289" i="4"/>
  <c r="D289" i="4"/>
  <c r="D205" i="4"/>
  <c r="G205" i="4"/>
  <c r="D297" i="4"/>
  <c r="G297" i="4"/>
  <c r="D49" i="4"/>
  <c r="G49" i="4"/>
  <c r="G445" i="4"/>
  <c r="H445" i="4" s="1"/>
  <c r="H495" i="4"/>
  <c r="H261" i="4"/>
  <c r="D317" i="4"/>
  <c r="G317" i="4"/>
  <c r="D337" i="4"/>
  <c r="G337" i="4"/>
  <c r="G106" i="4"/>
  <c r="D106" i="4"/>
  <c r="D57" i="4"/>
  <c r="G57" i="4"/>
  <c r="D423" i="4"/>
  <c r="G423" i="4"/>
  <c r="D407" i="4"/>
  <c r="G407" i="4"/>
  <c r="D246" i="4"/>
  <c r="G246" i="4"/>
  <c r="G91" i="4"/>
  <c r="D91" i="4"/>
  <c r="H493" i="4"/>
  <c r="G472" i="4"/>
  <c r="D472" i="4"/>
  <c r="D403" i="4"/>
  <c r="G403" i="4"/>
  <c r="D418" i="4"/>
  <c r="G418" i="4"/>
  <c r="G257" i="4"/>
  <c r="D257" i="4"/>
  <c r="H474" i="4"/>
  <c r="D404" i="4"/>
  <c r="G404" i="4"/>
  <c r="H479" i="4"/>
  <c r="H490" i="4"/>
  <c r="H254" i="4"/>
  <c r="G224" i="4"/>
  <c r="D224" i="4"/>
  <c r="D272" i="4"/>
  <c r="G272" i="4"/>
  <c r="D240" i="4"/>
  <c r="G240" i="4"/>
  <c r="G156" i="4"/>
  <c r="D156" i="4"/>
  <c r="G83" i="4"/>
  <c r="D83" i="4"/>
  <c r="G20" i="4"/>
  <c r="D20" i="4"/>
  <c r="H20" i="4" s="1"/>
  <c r="H72" i="4"/>
  <c r="G28" i="4"/>
  <c r="D28" i="4"/>
  <c r="D448" i="4"/>
  <c r="G448" i="4"/>
  <c r="D352" i="4"/>
  <c r="G352" i="4"/>
  <c r="D288" i="4"/>
  <c r="G288" i="4"/>
  <c r="D459" i="4"/>
  <c r="G459" i="4"/>
  <c r="D395" i="4"/>
  <c r="G395" i="4"/>
  <c r="D440" i="4"/>
  <c r="G440" i="4"/>
  <c r="D408" i="4"/>
  <c r="G408" i="4"/>
  <c r="G476" i="4"/>
  <c r="D476" i="4"/>
  <c r="D410" i="4"/>
  <c r="G410" i="4"/>
  <c r="G480" i="4"/>
  <c r="D480" i="4"/>
  <c r="G225" i="4"/>
  <c r="D225" i="4"/>
  <c r="H225" i="4" s="1"/>
  <c r="D463" i="4"/>
  <c r="G463" i="4"/>
  <c r="D399" i="4"/>
  <c r="G399" i="4"/>
  <c r="G336" i="4"/>
  <c r="D336" i="4"/>
  <c r="G484" i="4"/>
  <c r="D484" i="4"/>
  <c r="H484" i="4" s="1"/>
  <c r="H357" i="4"/>
  <c r="D447" i="4"/>
  <c r="G447" i="4"/>
  <c r="G217" i="4"/>
  <c r="D217" i="4"/>
  <c r="H217" i="4" s="1"/>
  <c r="H252" i="4"/>
  <c r="H179" i="4"/>
  <c r="H232" i="4"/>
  <c r="G71" i="4"/>
  <c r="D71" i="4"/>
  <c r="D256" i="4"/>
  <c r="G256" i="4"/>
  <c r="G123" i="4"/>
  <c r="D123" i="4"/>
  <c r="G103" i="4"/>
  <c r="D103" i="4"/>
  <c r="H103" i="4" s="1"/>
  <c r="H247" i="4"/>
  <c r="D411" i="4"/>
  <c r="G411" i="4"/>
  <c r="D416" i="4"/>
  <c r="G416" i="4"/>
  <c r="G340" i="4"/>
  <c r="D340" i="4"/>
  <c r="D451" i="4"/>
  <c r="G451" i="4"/>
  <c r="D387" i="4"/>
  <c r="G387" i="4"/>
  <c r="G467" i="4"/>
  <c r="D467" i="4"/>
  <c r="H467" i="4" s="1"/>
  <c r="H497" i="4"/>
  <c r="D466" i="4"/>
  <c r="G466" i="4"/>
  <c r="D402" i="4"/>
  <c r="G402" i="4"/>
  <c r="D460" i="4"/>
  <c r="G460" i="4"/>
  <c r="D396" i="4"/>
  <c r="G396" i="4"/>
  <c r="D356" i="4"/>
  <c r="G356" i="4"/>
  <c r="D372" i="4"/>
  <c r="G372" i="4"/>
  <c r="H473" i="4"/>
  <c r="D444" i="4"/>
  <c r="G444" i="4"/>
  <c r="D368" i="4"/>
  <c r="G368" i="4"/>
  <c r="D243" i="4"/>
  <c r="G243" i="4"/>
  <c r="D354" i="4"/>
  <c r="G354" i="4"/>
  <c r="H269" i="4"/>
  <c r="D208" i="4"/>
  <c r="G208" i="4"/>
  <c r="H145" i="4"/>
  <c r="H184" i="4"/>
  <c r="G107" i="4"/>
  <c r="D107" i="4"/>
  <c r="H235" i="4"/>
  <c r="G4" i="4"/>
  <c r="D4" i="4"/>
  <c r="G99" i="4"/>
  <c r="D99" i="4"/>
  <c r="H99" i="4" s="1"/>
  <c r="H196" i="4"/>
  <c r="H88" i="4"/>
  <c r="G488" i="4"/>
  <c r="D488" i="4"/>
  <c r="D443" i="4"/>
  <c r="G443" i="4"/>
  <c r="D464" i="4"/>
  <c r="G464" i="4"/>
  <c r="D432" i="4"/>
  <c r="G432" i="4"/>
  <c r="D400" i="4"/>
  <c r="G400" i="4"/>
  <c r="D458" i="4"/>
  <c r="G458" i="4"/>
  <c r="D394" i="4"/>
  <c r="G394" i="4"/>
  <c r="D455" i="4"/>
  <c r="G455" i="4"/>
  <c r="D391" i="4"/>
  <c r="G391" i="4"/>
  <c r="H386" i="4"/>
  <c r="G332" i="4"/>
  <c r="D332" i="4"/>
  <c r="H332" i="4" s="1"/>
  <c r="D439" i="4"/>
  <c r="G439" i="4"/>
  <c r="D415" i="4"/>
  <c r="G415" i="4"/>
  <c r="D286" i="4"/>
  <c r="G286" i="4"/>
  <c r="H295" i="4"/>
  <c r="D259" i="4"/>
  <c r="G259" i="4"/>
  <c r="G249" i="4"/>
  <c r="D249" i="4"/>
  <c r="D452" i="4"/>
  <c r="G452" i="4"/>
  <c r="H223" i="4"/>
  <c r="H195" i="4"/>
  <c r="G95" i="4"/>
  <c r="D95" i="4"/>
  <c r="H276" i="4"/>
  <c r="G183" i="4"/>
  <c r="D183" i="4"/>
  <c r="G87" i="4"/>
  <c r="D87" i="4"/>
  <c r="H84" i="4"/>
  <c r="H43" i="4"/>
  <c r="H203" i="4"/>
  <c r="G63" i="4"/>
  <c r="D63" i="4"/>
  <c r="G220" i="4"/>
  <c r="D220" i="4"/>
  <c r="H108" i="4"/>
  <c r="H100" i="4"/>
  <c r="G468" i="4"/>
  <c r="D468" i="4"/>
  <c r="D435" i="4"/>
  <c r="G435" i="4"/>
  <c r="D450" i="4"/>
  <c r="G450" i="4"/>
  <c r="D348" i="4"/>
  <c r="G348" i="4"/>
  <c r="D436" i="4"/>
  <c r="G436" i="4"/>
  <c r="D214" i="4"/>
  <c r="G214" i="4"/>
  <c r="D346" i="4"/>
  <c r="G346" i="4"/>
  <c r="D211" i="4"/>
  <c r="G211" i="4"/>
  <c r="G265" i="4"/>
  <c r="D265" i="4"/>
  <c r="G111" i="4"/>
  <c r="D111" i="4"/>
  <c r="G12" i="4"/>
  <c r="D12" i="4"/>
  <c r="H135" i="4"/>
  <c r="D426" i="4"/>
  <c r="G426" i="4"/>
  <c r="D427" i="4"/>
  <c r="G427" i="4"/>
  <c r="D456" i="4"/>
  <c r="G456" i="4"/>
  <c r="D424" i="4"/>
  <c r="G424" i="4"/>
  <c r="D392" i="4"/>
  <c r="G392" i="4"/>
  <c r="G492" i="4"/>
  <c r="D492" i="4"/>
  <c r="D442" i="4"/>
  <c r="G442" i="4"/>
  <c r="G496" i="4"/>
  <c r="D496" i="4"/>
  <c r="D431" i="4"/>
  <c r="G431" i="4"/>
  <c r="G347" i="4"/>
  <c r="D347" i="4"/>
  <c r="G328" i="4"/>
  <c r="D328" i="4"/>
  <c r="D420" i="4"/>
  <c r="G420" i="4"/>
  <c r="G271" i="4"/>
  <c r="D271" i="4"/>
  <c r="H271" i="4" s="1"/>
  <c r="H433" i="4"/>
  <c r="G67" i="4"/>
  <c r="D67" i="4"/>
  <c r="G75" i="4"/>
  <c r="D75" i="4"/>
  <c r="G324" i="4"/>
  <c r="D324" i="4"/>
  <c r="D388" i="4"/>
  <c r="G388" i="4"/>
  <c r="G119" i="4"/>
  <c r="D119" i="4"/>
  <c r="G180" i="4"/>
  <c r="D180" i="4"/>
  <c r="H499" i="4"/>
  <c r="D419" i="4"/>
  <c r="G419" i="4"/>
  <c r="H481" i="4"/>
  <c r="D434" i="4"/>
  <c r="G434" i="4"/>
  <c r="H485" i="4"/>
  <c r="D428" i="4"/>
  <c r="G428" i="4"/>
  <c r="G343" i="4"/>
  <c r="D343" i="4"/>
  <c r="H343" i="4" s="1"/>
  <c r="D380" i="4"/>
  <c r="G380" i="4"/>
  <c r="D364" i="4"/>
  <c r="G364" i="4"/>
  <c r="D412" i="4"/>
  <c r="G412" i="4"/>
  <c r="H489" i="4"/>
  <c r="D376" i="4"/>
  <c r="G376" i="4"/>
  <c r="D360" i="4"/>
  <c r="G360" i="4"/>
  <c r="D262" i="4"/>
  <c r="G262" i="4"/>
  <c r="H171" i="4"/>
  <c r="G233" i="4"/>
  <c r="D233" i="4"/>
  <c r="H233" i="4" s="1"/>
  <c r="D270" i="4"/>
  <c r="G270" i="4"/>
  <c r="G140" i="4"/>
  <c r="D140" i="4"/>
  <c r="H144" i="4"/>
  <c r="G115" i="4"/>
  <c r="D115" i="4"/>
  <c r="H115" i="4" s="1"/>
  <c r="G287" i="4"/>
  <c r="D287" i="4"/>
  <c r="G79" i="4"/>
  <c r="D79" i="4"/>
  <c r="H96" i="4"/>
  <c r="H148" i="4"/>
  <c r="H120" i="4"/>
  <c r="D401" i="3"/>
  <c r="D325" i="3"/>
  <c r="H206" i="3"/>
  <c r="H102" i="3"/>
  <c r="H376" i="3"/>
  <c r="D33" i="3"/>
  <c r="H33" i="3" s="1"/>
  <c r="G173" i="3"/>
  <c r="H173" i="3" s="1"/>
  <c r="G299" i="3"/>
  <c r="G51" i="3"/>
  <c r="G314" i="3"/>
  <c r="H314" i="3" s="1"/>
  <c r="G312" i="3"/>
  <c r="D281" i="3"/>
  <c r="H281" i="3" s="1"/>
  <c r="G116" i="3"/>
  <c r="H116" i="3" s="1"/>
  <c r="G50" i="3"/>
  <c r="H50" i="3" s="1"/>
  <c r="D309" i="3"/>
  <c r="H309" i="3" s="1"/>
  <c r="H254" i="3"/>
  <c r="H122" i="3"/>
  <c r="G344" i="3"/>
  <c r="H344" i="3" s="1"/>
  <c r="H401" i="3"/>
  <c r="G253" i="3"/>
  <c r="H253" i="3" s="1"/>
  <c r="D310" i="3"/>
  <c r="H310" i="3" s="1"/>
  <c r="H291" i="3"/>
  <c r="H369" i="3"/>
  <c r="D228" i="3"/>
  <c r="H228" i="3" s="1"/>
  <c r="H222" i="3"/>
  <c r="H83" i="3"/>
  <c r="H302" i="3"/>
  <c r="H196" i="3"/>
  <c r="G66" i="3"/>
  <c r="H66" i="3" s="1"/>
  <c r="D41" i="3"/>
  <c r="H41" i="3" s="1"/>
  <c r="D103" i="3"/>
  <c r="H103" i="3" s="1"/>
  <c r="H364" i="3"/>
  <c r="D192" i="3"/>
  <c r="G192" i="3"/>
  <c r="H337" i="3"/>
  <c r="H16" i="3"/>
  <c r="H299" i="3"/>
  <c r="H132" i="3"/>
  <c r="G109" i="3"/>
  <c r="D109" i="3"/>
  <c r="G327" i="3"/>
  <c r="H327" i="3" s="1"/>
  <c r="G311" i="3"/>
  <c r="H311" i="3" s="1"/>
  <c r="D229" i="3"/>
  <c r="H197" i="3"/>
  <c r="H411" i="3"/>
  <c r="H407" i="3"/>
  <c r="H396" i="3"/>
  <c r="G226" i="3"/>
  <c r="D218" i="3"/>
  <c r="H218" i="3" s="1"/>
  <c r="H121" i="3"/>
  <c r="H186" i="3"/>
  <c r="H26" i="3"/>
  <c r="H107" i="3"/>
  <c r="H142" i="3"/>
  <c r="H297" i="3"/>
  <c r="H129" i="3"/>
  <c r="G77" i="3"/>
  <c r="D77" i="3"/>
  <c r="D334" i="3"/>
  <c r="G334" i="3"/>
  <c r="G354" i="3"/>
  <c r="H354" i="3" s="1"/>
  <c r="D215" i="3"/>
  <c r="H215" i="3" s="1"/>
  <c r="H19" i="3"/>
  <c r="H312" i="3"/>
  <c r="D330" i="3"/>
  <c r="G330" i="3"/>
  <c r="H408" i="3"/>
  <c r="H404" i="3"/>
  <c r="G296" i="3"/>
  <c r="H296" i="3" s="1"/>
  <c r="G243" i="3"/>
  <c r="H243" i="3" s="1"/>
  <c r="H260" i="3"/>
  <c r="H216" i="3"/>
  <c r="D212" i="3"/>
  <c r="H212" i="3" s="1"/>
  <c r="H187" i="3"/>
  <c r="H285" i="3"/>
  <c r="G308" i="3"/>
  <c r="H308" i="3" s="1"/>
  <c r="D87" i="3"/>
  <c r="H87" i="3" s="1"/>
  <c r="H150" i="3"/>
  <c r="D111" i="3"/>
  <c r="H111" i="3" s="1"/>
  <c r="H300" i="3"/>
  <c r="D189" i="3"/>
  <c r="G189" i="3"/>
  <c r="D409" i="3"/>
  <c r="H409" i="3" s="1"/>
  <c r="H165" i="3"/>
  <c r="D385" i="3"/>
  <c r="H385" i="3" s="1"/>
  <c r="G342" i="3"/>
  <c r="H342" i="3" s="1"/>
  <c r="D250" i="3"/>
  <c r="H250" i="3" s="1"/>
  <c r="G136" i="3"/>
  <c r="H136" i="3" s="1"/>
  <c r="D373" i="3"/>
  <c r="H373" i="3" s="1"/>
  <c r="D331" i="3"/>
  <c r="G331" i="3"/>
  <c r="D167" i="3"/>
  <c r="H167" i="3" s="1"/>
  <c r="H368" i="3"/>
  <c r="G251" i="3"/>
  <c r="H251" i="3" s="1"/>
  <c r="H219" i="3"/>
  <c r="G70" i="3"/>
  <c r="H70" i="3" s="1"/>
  <c r="G164" i="3"/>
  <c r="H38" i="3"/>
  <c r="D345" i="3"/>
  <c r="H345" i="3" s="1"/>
  <c r="H79" i="3"/>
  <c r="D366" i="3"/>
  <c r="G366" i="3"/>
  <c r="G313" i="3"/>
  <c r="D313" i="3"/>
  <c r="D190" i="3"/>
  <c r="H190" i="3" s="1"/>
  <c r="D131" i="3"/>
  <c r="H131" i="3" s="1"/>
  <c r="D383" i="3"/>
  <c r="G383" i="3"/>
  <c r="D349" i="3"/>
  <c r="G349" i="3"/>
  <c r="G31" i="3"/>
  <c r="D31" i="3"/>
  <c r="G21" i="3"/>
  <c r="D21" i="3"/>
  <c r="H21" i="3" s="1"/>
  <c r="G237" i="3"/>
  <c r="D237" i="3"/>
  <c r="D362" i="3"/>
  <c r="G362" i="3"/>
  <c r="G95" i="3"/>
  <c r="D95" i="3"/>
  <c r="H59" i="3"/>
  <c r="H128" i="3"/>
  <c r="G329" i="3"/>
  <c r="D329" i="3"/>
  <c r="G47" i="3"/>
  <c r="D47" i="3"/>
  <c r="H47" i="3" s="1"/>
  <c r="G24" i="3"/>
  <c r="D24" i="3"/>
  <c r="G39" i="3"/>
  <c r="D39" i="3"/>
  <c r="H39" i="3" s="1"/>
  <c r="G101" i="3"/>
  <c r="D101" i="3"/>
  <c r="G377" i="3"/>
  <c r="D377" i="3"/>
  <c r="H377" i="3" s="1"/>
  <c r="D271" i="3"/>
  <c r="G271" i="3"/>
  <c r="D289" i="3"/>
  <c r="H289" i="3" s="1"/>
  <c r="H320" i="3"/>
  <c r="G148" i="3"/>
  <c r="H148" i="3" s="1"/>
  <c r="D110" i="3"/>
  <c r="H110" i="3" s="1"/>
  <c r="H14" i="3"/>
  <c r="H36" i="3"/>
  <c r="G317" i="3"/>
  <c r="D317" i="3"/>
  <c r="G130" i="3"/>
  <c r="D130" i="3"/>
  <c r="H130" i="3" s="1"/>
  <c r="G105" i="3"/>
  <c r="D105" i="3"/>
  <c r="D351" i="3"/>
  <c r="G351" i="3"/>
  <c r="G293" i="3"/>
  <c r="D293" i="3"/>
  <c r="D140" i="3"/>
  <c r="G140" i="3"/>
  <c r="G81" i="3"/>
  <c r="D81" i="3"/>
  <c r="D104" i="3"/>
  <c r="G104" i="3"/>
  <c r="H104" i="3" s="1"/>
  <c r="G97" i="3"/>
  <c r="D97" i="3"/>
  <c r="G221" i="3"/>
  <c r="H221" i="3" s="1"/>
  <c r="H252" i="3"/>
  <c r="H255" i="3"/>
  <c r="D160" i="3"/>
  <c r="G160" i="3"/>
  <c r="G266" i="3"/>
  <c r="D266" i="3"/>
  <c r="D205" i="3"/>
  <c r="G205" i="3"/>
  <c r="D71" i="3"/>
  <c r="G71" i="3"/>
  <c r="H372" i="3"/>
  <c r="H325" i="3"/>
  <c r="H295" i="3"/>
  <c r="H191" i="3"/>
  <c r="D85" i="3"/>
  <c r="H85" i="3" s="1"/>
  <c r="D379" i="3"/>
  <c r="G379" i="3"/>
  <c r="G199" i="3"/>
  <c r="D199" i="3"/>
  <c r="G393" i="3"/>
  <c r="D393" i="3"/>
  <c r="G341" i="3"/>
  <c r="D341" i="3"/>
  <c r="H341" i="3" s="1"/>
  <c r="D46" i="3"/>
  <c r="G46" i="3"/>
  <c r="D358" i="3"/>
  <c r="G358" i="3"/>
  <c r="D326" i="3"/>
  <c r="H326" i="3" s="1"/>
  <c r="G326" i="3"/>
  <c r="G397" i="3"/>
  <c r="D397" i="3"/>
  <c r="H397" i="3" s="1"/>
  <c r="H67" i="3"/>
  <c r="D157" i="3"/>
  <c r="G157" i="3"/>
  <c r="D55" i="3"/>
  <c r="G55" i="3"/>
  <c r="G93" i="3"/>
  <c r="D93" i="3"/>
  <c r="D315" i="3"/>
  <c r="G315" i="3"/>
  <c r="D30" i="3"/>
  <c r="G30" i="3"/>
  <c r="H63" i="3"/>
  <c r="G162" i="3"/>
  <c r="D162" i="3"/>
  <c r="G115" i="3"/>
  <c r="D115" i="3"/>
  <c r="H115" i="3" s="1"/>
  <c r="G389" i="3"/>
  <c r="D389" i="3"/>
  <c r="H352" i="3"/>
  <c r="H324" i="3"/>
  <c r="D347" i="3"/>
  <c r="H347" i="3" s="1"/>
  <c r="G347" i="3"/>
  <c r="G147" i="3"/>
  <c r="D147" i="3"/>
  <c r="H147" i="3" s="1"/>
  <c r="G262" i="3"/>
  <c r="D262" i="3"/>
  <c r="D387" i="3"/>
  <c r="H387" i="3" s="1"/>
  <c r="H403" i="3"/>
  <c r="G374" i="3"/>
  <c r="H374" i="3" s="1"/>
  <c r="H287" i="3"/>
  <c r="H256" i="3"/>
  <c r="G231" i="3"/>
  <c r="H231" i="3" s="1"/>
  <c r="H203" i="3"/>
  <c r="H174" i="3"/>
  <c r="H194" i="3"/>
  <c r="G119" i="3"/>
  <c r="D119" i="3"/>
  <c r="D319" i="3"/>
  <c r="G319" i="3"/>
  <c r="G202" i="3"/>
  <c r="D202" i="3"/>
  <c r="H202" i="3" s="1"/>
  <c r="G27" i="3"/>
  <c r="D27" i="3"/>
  <c r="G381" i="3"/>
  <c r="D381" i="3"/>
  <c r="G274" i="3"/>
  <c r="D274" i="3"/>
  <c r="H51" i="3"/>
  <c r="H392" i="3"/>
  <c r="H388" i="3"/>
  <c r="D290" i="3"/>
  <c r="G290" i="3"/>
  <c r="H371" i="3"/>
  <c r="D306" i="3"/>
  <c r="G306" i="3"/>
  <c r="H283" i="3"/>
  <c r="D303" i="3"/>
  <c r="G303" i="3"/>
  <c r="D232" i="3"/>
  <c r="G232" i="3"/>
  <c r="D276" i="3"/>
  <c r="H276" i="3" s="1"/>
  <c r="G276" i="3"/>
  <c r="G261" i="3"/>
  <c r="D261" i="3"/>
  <c r="H261" i="3" s="1"/>
  <c r="D235" i="3"/>
  <c r="G235" i="3"/>
  <c r="H263" i="3"/>
  <c r="H233" i="3"/>
  <c r="D224" i="3"/>
  <c r="H224" i="3" s="1"/>
  <c r="G224" i="3"/>
  <c r="D149" i="3"/>
  <c r="G149" i="3"/>
  <c r="H120" i="3"/>
  <c r="D117" i="3"/>
  <c r="G117" i="3"/>
  <c r="H154" i="3"/>
  <c r="G61" i="3"/>
  <c r="D61" i="3"/>
  <c r="G305" i="3"/>
  <c r="D305" i="3"/>
  <c r="H305" i="3" s="1"/>
  <c r="D278" i="3"/>
  <c r="G278" i="3"/>
  <c r="D225" i="3"/>
  <c r="G225" i="3"/>
  <c r="G220" i="3"/>
  <c r="D220" i="3"/>
  <c r="G155" i="3"/>
  <c r="D155" i="3"/>
  <c r="H155" i="3" s="1"/>
  <c r="D204" i="3"/>
  <c r="G204" i="3"/>
  <c r="G195" i="3"/>
  <c r="D195" i="3"/>
  <c r="G182" i="3"/>
  <c r="D182" i="3"/>
  <c r="G223" i="3"/>
  <c r="D223" i="3"/>
  <c r="H223" i="3" s="1"/>
  <c r="D169" i="3"/>
  <c r="G169" i="3"/>
  <c r="G143" i="3"/>
  <c r="D143" i="3"/>
  <c r="D17" i="3"/>
  <c r="H17" i="3" s="1"/>
  <c r="G17" i="3"/>
  <c r="G29" i="3"/>
  <c r="D29" i="3"/>
  <c r="H29" i="3" s="1"/>
  <c r="G57" i="3"/>
  <c r="D57" i="3"/>
  <c r="G134" i="3"/>
  <c r="D134" i="3"/>
  <c r="D333" i="3"/>
  <c r="H333" i="3" s="1"/>
  <c r="G333" i="3"/>
  <c r="D370" i="3"/>
  <c r="G370" i="3"/>
  <c r="D338" i="3"/>
  <c r="G338" i="3"/>
  <c r="D378" i="3"/>
  <c r="G378" i="3"/>
  <c r="D316" i="3"/>
  <c r="H316" i="3" s="1"/>
  <c r="G316" i="3"/>
  <c r="D322" i="3"/>
  <c r="G322" i="3"/>
  <c r="H356" i="3"/>
  <c r="G365" i="3"/>
  <c r="D365" i="3"/>
  <c r="D350" i="3"/>
  <c r="G350" i="3"/>
  <c r="D208" i="3"/>
  <c r="G208" i="3"/>
  <c r="H259" i="3"/>
  <c r="H247" i="3"/>
  <c r="H181" i="3"/>
  <c r="H213" i="3"/>
  <c r="G200" i="3"/>
  <c r="D200" i="3"/>
  <c r="G118" i="3"/>
  <c r="D118" i="3"/>
  <c r="D139" i="3"/>
  <c r="G139" i="3"/>
  <c r="H193" i="3"/>
  <c r="G53" i="3"/>
  <c r="D53" i="3"/>
  <c r="G13" i="3"/>
  <c r="D13" i="3"/>
  <c r="H42" i="3"/>
  <c r="H23" i="3"/>
  <c r="G353" i="3"/>
  <c r="D353" i="3"/>
  <c r="D286" i="3"/>
  <c r="G286" i="3"/>
  <c r="D135" i="3"/>
  <c r="H135" i="3" s="1"/>
  <c r="G135" i="3"/>
  <c r="G198" i="3"/>
  <c r="D198" i="3"/>
  <c r="H198" i="3" s="1"/>
  <c r="H400" i="3"/>
  <c r="H399" i="3"/>
  <c r="D367" i="3"/>
  <c r="G367" i="3"/>
  <c r="D348" i="3"/>
  <c r="H348" i="3" s="1"/>
  <c r="G348" i="3"/>
  <c r="D298" i="3"/>
  <c r="G298" i="3"/>
  <c r="G176" i="3"/>
  <c r="D176" i="3"/>
  <c r="H273" i="3"/>
  <c r="H340" i="3"/>
  <c r="H226" i="3"/>
  <c r="G268" i="3"/>
  <c r="D268" i="3"/>
  <c r="G151" i="3"/>
  <c r="D151" i="3"/>
  <c r="D217" i="3"/>
  <c r="G217" i="3"/>
  <c r="G114" i="3"/>
  <c r="D114" i="3"/>
  <c r="G153" i="3"/>
  <c r="D153" i="3"/>
  <c r="H156" i="3"/>
  <c r="H164" i="3"/>
  <c r="H113" i="3"/>
  <c r="H7" i="3"/>
  <c r="H20" i="3"/>
  <c r="H44" i="3"/>
  <c r="D323" i="3"/>
  <c r="G323" i="3"/>
  <c r="D363" i="3"/>
  <c r="G363" i="3"/>
  <c r="D382" i="3"/>
  <c r="G382" i="3"/>
  <c r="D246" i="3"/>
  <c r="G246" i="3"/>
  <c r="G321" i="3"/>
  <c r="D321" i="3"/>
  <c r="D294" i="3"/>
  <c r="G294" i="3"/>
  <c r="D301" i="3"/>
  <c r="G301" i="3"/>
  <c r="D304" i="3"/>
  <c r="G304" i="3"/>
  <c r="D335" i="3"/>
  <c r="G335" i="3"/>
  <c r="G230" i="3"/>
  <c r="D230" i="3"/>
  <c r="G168" i="3"/>
  <c r="D168" i="3"/>
  <c r="H209" i="3"/>
  <c r="D172" i="3"/>
  <c r="H172" i="3" s="1"/>
  <c r="G172" i="3"/>
  <c r="H127" i="3"/>
  <c r="H146" i="3"/>
  <c r="H11" i="3"/>
  <c r="G238" i="3"/>
  <c r="D238" i="3"/>
  <c r="D185" i="3"/>
  <c r="G185" i="3"/>
  <c r="D211" i="3"/>
  <c r="G211" i="3"/>
  <c r="G37" i="3"/>
  <c r="D37" i="3"/>
  <c r="G65" i="3"/>
  <c r="D65" i="3"/>
  <c r="G361" i="3"/>
  <c r="D361" i="3"/>
  <c r="H307" i="3"/>
  <c r="D282" i="3"/>
  <c r="G282" i="3"/>
  <c r="H336" i="3"/>
  <c r="D267" i="3"/>
  <c r="G267" i="3"/>
  <c r="D288" i="3"/>
  <c r="G288" i="3"/>
  <c r="G270" i="3"/>
  <c r="D270" i="3"/>
  <c r="G166" i="3"/>
  <c r="D166" i="3"/>
  <c r="H229" i="3"/>
  <c r="D201" i="3"/>
  <c r="G201" i="3"/>
  <c r="D214" i="3"/>
  <c r="G214" i="3"/>
  <c r="G179" i="3"/>
  <c r="D179" i="3"/>
  <c r="G43" i="3"/>
  <c r="D43" i="3"/>
  <c r="G123" i="3"/>
  <c r="D123" i="3"/>
  <c r="H112" i="3"/>
  <c r="G138" i="3"/>
  <c r="D138" i="3"/>
  <c r="H106" i="3"/>
  <c r="G73" i="3"/>
  <c r="D73" i="3"/>
  <c r="H8" i="3"/>
  <c r="H10" i="3"/>
  <c r="H22" i="3"/>
  <c r="D386" i="3"/>
  <c r="G386" i="3"/>
  <c r="D355" i="3"/>
  <c r="G355" i="3"/>
  <c r="H395" i="3"/>
  <c r="H391" i="3"/>
  <c r="D346" i="3"/>
  <c r="G346" i="3"/>
  <c r="H339" i="3"/>
  <c r="H394" i="3"/>
  <c r="D318" i="3"/>
  <c r="G318" i="3"/>
  <c r="H279" i="3"/>
  <c r="D380" i="3"/>
  <c r="G380" i="3"/>
  <c r="H257" i="3"/>
  <c r="H277" i="3"/>
  <c r="G265" i="3"/>
  <c r="D265" i="3"/>
  <c r="G264" i="3"/>
  <c r="D264" i="3"/>
  <c r="G240" i="3"/>
  <c r="D240" i="3"/>
  <c r="G188" i="3"/>
  <c r="D188" i="3"/>
  <c r="H177" i="3"/>
  <c r="D242" i="3"/>
  <c r="G242" i="3"/>
  <c r="H184" i="3"/>
  <c r="H171" i="3"/>
  <c r="H152" i="3"/>
  <c r="D45" i="3"/>
  <c r="G45" i="3"/>
  <c r="H227" i="3"/>
  <c r="H126" i="3"/>
  <c r="H159" i="3"/>
  <c r="G69" i="3"/>
  <c r="D69" i="3"/>
  <c r="G35" i="3"/>
  <c r="D35" i="3"/>
  <c r="H4" i="3"/>
  <c r="AK29" i="4"/>
  <c r="AR29" i="4"/>
  <c r="AQ29" i="4"/>
  <c r="AJ38" i="4" s="1"/>
  <c r="AK29" i="3"/>
  <c r="AR29" i="3"/>
  <c r="AK38" i="3" s="1"/>
  <c r="AS29" i="3"/>
  <c r="AQ29" i="2"/>
  <c r="AR29" i="2"/>
  <c r="AK29" i="2"/>
  <c r="AJ29" i="2"/>
  <c r="G223" i="2"/>
  <c r="D12" i="2"/>
  <c r="H12" i="2" s="1"/>
  <c r="D208" i="2"/>
  <c r="H208" i="2" s="1"/>
  <c r="G260" i="2"/>
  <c r="H260" i="2" s="1"/>
  <c r="D79" i="2"/>
  <c r="H79" i="2" s="1"/>
  <c r="D123" i="2"/>
  <c r="H192" i="2"/>
  <c r="H53" i="2"/>
  <c r="H121" i="2"/>
  <c r="H27" i="2"/>
  <c r="G178" i="2"/>
  <c r="D63" i="2"/>
  <c r="H63" i="2" s="1"/>
  <c r="H81" i="2"/>
  <c r="D139" i="2"/>
  <c r="G195" i="2"/>
  <c r="G256" i="2"/>
  <c r="H256" i="2" s="1"/>
  <c r="G231" i="2"/>
  <c r="H231" i="2" s="1"/>
  <c r="G182" i="2"/>
  <c r="H182" i="2" s="1"/>
  <c r="D167" i="2"/>
  <c r="H167" i="2" s="1"/>
  <c r="H180" i="2"/>
  <c r="D218" i="2"/>
  <c r="H130" i="2"/>
  <c r="D67" i="2"/>
  <c r="H67" i="2" s="1"/>
  <c r="H165" i="2"/>
  <c r="H129" i="2"/>
  <c r="H33" i="2"/>
  <c r="H122" i="2"/>
  <c r="H26" i="2"/>
  <c r="D145" i="2"/>
  <c r="G258" i="2"/>
  <c r="G254" i="2"/>
  <c r="H254" i="2" s="1"/>
  <c r="G264" i="2"/>
  <c r="H264" i="2" s="1"/>
  <c r="G232" i="2"/>
  <c r="H232" i="2" s="1"/>
  <c r="H255" i="2"/>
  <c r="H13" i="2"/>
  <c r="H138" i="2"/>
  <c r="G107" i="2"/>
  <c r="H107" i="2" s="1"/>
  <c r="H195" i="2"/>
  <c r="D169" i="2"/>
  <c r="H169" i="2" s="1"/>
  <c r="D115" i="2"/>
  <c r="H115" i="2" s="1"/>
  <c r="D153" i="2"/>
  <c r="G186" i="2"/>
  <c r="H186" i="2" s="1"/>
  <c r="D188" i="2"/>
  <c r="H188" i="2" s="1"/>
  <c r="G248" i="2"/>
  <c r="H248" i="2" s="1"/>
  <c r="H141" i="2"/>
  <c r="H137" i="2"/>
  <c r="H49" i="2"/>
  <c r="H11" i="2"/>
  <c r="D172" i="2"/>
  <c r="H172" i="2" s="1"/>
  <c r="G247" i="2"/>
  <c r="H247" i="2" s="1"/>
  <c r="D131" i="2"/>
  <c r="H131" i="2" s="1"/>
  <c r="D150" i="2"/>
  <c r="G150" i="2"/>
  <c r="D143" i="2"/>
  <c r="H143" i="2" s="1"/>
  <c r="D71" i="2"/>
  <c r="H71" i="2" s="1"/>
  <c r="G262" i="2"/>
  <c r="H262" i="2" s="1"/>
  <c r="G230" i="2"/>
  <c r="H230" i="2" s="1"/>
  <c r="G224" i="2"/>
  <c r="H224" i="2" s="1"/>
  <c r="H179" i="2"/>
  <c r="D8" i="2"/>
  <c r="H8" i="2" s="1"/>
  <c r="G263" i="2"/>
  <c r="H263" i="2" s="1"/>
  <c r="D104" i="2"/>
  <c r="G104" i="2"/>
  <c r="D204" i="2"/>
  <c r="G204" i="2"/>
  <c r="H175" i="2"/>
  <c r="D103" i="2"/>
  <c r="H103" i="2" s="1"/>
  <c r="G222" i="2"/>
  <c r="H222" i="2" s="1"/>
  <c r="G216" i="2"/>
  <c r="H216" i="2" s="1"/>
  <c r="H145" i="2"/>
  <c r="G101" i="2"/>
  <c r="H101" i="2" s="1"/>
  <c r="H77" i="2"/>
  <c r="H117" i="2"/>
  <c r="H184" i="2"/>
  <c r="H123" i="2"/>
  <c r="G109" i="2"/>
  <c r="H109" i="2" s="1"/>
  <c r="D236" i="2"/>
  <c r="G236" i="2"/>
  <c r="G274" i="2"/>
  <c r="H274" i="2" s="1"/>
  <c r="H168" i="2"/>
  <c r="H89" i="2"/>
  <c r="H17" i="2"/>
  <c r="D102" i="2"/>
  <c r="H102" i="2" s="1"/>
  <c r="D10" i="2"/>
  <c r="H10" i="2" s="1"/>
  <c r="D190" i="2"/>
  <c r="G190" i="2"/>
  <c r="G155" i="2"/>
  <c r="D155" i="2"/>
  <c r="D147" i="2"/>
  <c r="G147" i="2"/>
  <c r="G151" i="2"/>
  <c r="D151" i="2"/>
  <c r="G270" i="2"/>
  <c r="H270" i="2" s="1"/>
  <c r="D268" i="2"/>
  <c r="G268" i="2"/>
  <c r="G159" i="2"/>
  <c r="D159" i="2"/>
  <c r="H15" i="2"/>
  <c r="D278" i="2"/>
  <c r="H278" i="2" s="1"/>
  <c r="H234" i="2"/>
  <c r="H162" i="2"/>
  <c r="D127" i="2"/>
  <c r="H127" i="2" s="1"/>
  <c r="D244" i="2"/>
  <c r="G244" i="2"/>
  <c r="G111" i="2"/>
  <c r="D111" i="2"/>
  <c r="G35" i="2"/>
  <c r="D35" i="2"/>
  <c r="D228" i="2"/>
  <c r="G228" i="2"/>
  <c r="D119" i="2"/>
  <c r="H119" i="2" s="1"/>
  <c r="D239" i="2"/>
  <c r="G239" i="2"/>
  <c r="D174" i="2"/>
  <c r="G174" i="2"/>
  <c r="G95" i="2"/>
  <c r="D95" i="2"/>
  <c r="D252" i="2"/>
  <c r="G252" i="2"/>
  <c r="G201" i="2"/>
  <c r="D201" i="2"/>
  <c r="H178" i="2"/>
  <c r="H223" i="2"/>
  <c r="H218" i="2"/>
  <c r="G16" i="2"/>
  <c r="D16" i="2"/>
  <c r="D220" i="2"/>
  <c r="G220" i="2"/>
  <c r="H135" i="2"/>
  <c r="H114" i="2"/>
  <c r="H21" i="2"/>
  <c r="H93" i="2"/>
  <c r="H97" i="2"/>
  <c r="D212" i="2"/>
  <c r="G212" i="2"/>
  <c r="D206" i="2"/>
  <c r="G206" i="2"/>
  <c r="D136" i="2"/>
  <c r="G136" i="2"/>
  <c r="G197" i="2"/>
  <c r="D197" i="2"/>
  <c r="D243" i="2"/>
  <c r="G243" i="2"/>
  <c r="D211" i="2"/>
  <c r="G211" i="2"/>
  <c r="D269" i="2"/>
  <c r="G269" i="2"/>
  <c r="D229" i="2"/>
  <c r="G229" i="2"/>
  <c r="D245" i="2"/>
  <c r="G245" i="2"/>
  <c r="D156" i="2"/>
  <c r="G156" i="2"/>
  <c r="G110" i="2"/>
  <c r="D110" i="2"/>
  <c r="D148" i="2"/>
  <c r="G148" i="2"/>
  <c r="H207" i="2"/>
  <c r="G4" i="2"/>
  <c r="D4" i="2"/>
  <c r="D120" i="2"/>
  <c r="G120" i="2"/>
  <c r="G276" i="2"/>
  <c r="D276" i="2"/>
  <c r="D253" i="2"/>
  <c r="G253" i="2"/>
  <c r="D96" i="2"/>
  <c r="G96" i="2"/>
  <c r="H280" i="2"/>
  <c r="D265" i="2"/>
  <c r="G265" i="2"/>
  <c r="D233" i="2"/>
  <c r="G233" i="2"/>
  <c r="G209" i="2"/>
  <c r="D209" i="2"/>
  <c r="G189" i="2"/>
  <c r="D189" i="2"/>
  <c r="D242" i="2"/>
  <c r="G242" i="2"/>
  <c r="D132" i="2"/>
  <c r="G132" i="2"/>
  <c r="D116" i="2"/>
  <c r="G116" i="2"/>
  <c r="H258" i="2"/>
  <c r="H161" i="2"/>
  <c r="D210" i="2"/>
  <c r="G210" i="2"/>
  <c r="D166" i="2"/>
  <c r="G166" i="2"/>
  <c r="H73" i="2"/>
  <c r="H139" i="2"/>
  <c r="H118" i="2"/>
  <c r="H45" i="2"/>
  <c r="D99" i="2"/>
  <c r="G99" i="2"/>
  <c r="H65" i="2"/>
  <c r="H25" i="2"/>
  <c r="H85" i="2"/>
  <c r="H106" i="2"/>
  <c r="D241" i="2"/>
  <c r="G241" i="2"/>
  <c r="G277" i="2"/>
  <c r="D277" i="2"/>
  <c r="D267" i="2"/>
  <c r="G267" i="2"/>
  <c r="D235" i="2"/>
  <c r="G235" i="2"/>
  <c r="D221" i="2"/>
  <c r="G221" i="2"/>
  <c r="G205" i="2"/>
  <c r="D205" i="2"/>
  <c r="D164" i="2"/>
  <c r="G164" i="2"/>
  <c r="D237" i="2"/>
  <c r="G237" i="2"/>
  <c r="G185" i="2"/>
  <c r="D185" i="2"/>
  <c r="D170" i="2"/>
  <c r="G170" i="2"/>
  <c r="D250" i="2"/>
  <c r="G250" i="2"/>
  <c r="G173" i="2"/>
  <c r="D173" i="2"/>
  <c r="D108" i="2"/>
  <c r="G108" i="2"/>
  <c r="G7" i="2"/>
  <c r="D7" i="2"/>
  <c r="D257" i="2"/>
  <c r="G257" i="2"/>
  <c r="D225" i="2"/>
  <c r="G225" i="2"/>
  <c r="G181" i="2"/>
  <c r="D181" i="2"/>
  <c r="G193" i="2"/>
  <c r="D193" i="2"/>
  <c r="D152" i="2"/>
  <c r="G152" i="2"/>
  <c r="D128" i="2"/>
  <c r="G128" i="2"/>
  <c r="G196" i="2"/>
  <c r="D196" i="2"/>
  <c r="H158" i="2"/>
  <c r="H61" i="2"/>
  <c r="H134" i="2"/>
  <c r="H41" i="2"/>
  <c r="H29" i="2"/>
  <c r="H163" i="2"/>
  <c r="H153" i="2"/>
  <c r="D266" i="2"/>
  <c r="G266" i="2"/>
  <c r="H6" i="2"/>
  <c r="H2" i="2"/>
  <c r="H3" i="2"/>
  <c r="D259" i="2"/>
  <c r="G259" i="2"/>
  <c r="D227" i="2"/>
  <c r="G227" i="2"/>
  <c r="D226" i="2"/>
  <c r="G226" i="2"/>
  <c r="G149" i="2"/>
  <c r="D149" i="2"/>
  <c r="D249" i="2"/>
  <c r="G249" i="2"/>
  <c r="D217" i="2"/>
  <c r="G217" i="2"/>
  <c r="G177" i="2"/>
  <c r="D177" i="2"/>
  <c r="D160" i="2"/>
  <c r="G160" i="2"/>
  <c r="D213" i="2"/>
  <c r="G213" i="2"/>
  <c r="G157" i="2"/>
  <c r="D157" i="2"/>
  <c r="H203" i="2"/>
  <c r="D140" i="2"/>
  <c r="G140" i="2"/>
  <c r="D124" i="2"/>
  <c r="G124" i="2"/>
  <c r="G272" i="2"/>
  <c r="D272" i="2"/>
  <c r="H272" i="2" s="1"/>
  <c r="D194" i="2"/>
  <c r="G194" i="2"/>
  <c r="D112" i="2"/>
  <c r="G112" i="2"/>
  <c r="D144" i="2"/>
  <c r="G144" i="2"/>
  <c r="D98" i="2"/>
  <c r="G98" i="2"/>
  <c r="H142" i="2"/>
  <c r="H37" i="2"/>
  <c r="H105" i="2"/>
  <c r="D261" i="2"/>
  <c r="G261" i="2"/>
  <c r="H14" i="2"/>
  <c r="H22" i="2"/>
  <c r="D251" i="2"/>
  <c r="G251" i="2"/>
  <c r="D219" i="2"/>
  <c r="G219" i="2"/>
  <c r="G273" i="2"/>
  <c r="D273" i="2"/>
  <c r="H187" i="2"/>
  <c r="D100" i="2"/>
  <c r="G100" i="2"/>
  <c r="H200" i="2"/>
  <c r="H191" i="2"/>
  <c r="H146" i="2"/>
  <c r="H125" i="2"/>
  <c r="H126" i="2"/>
  <c r="H57" i="2"/>
  <c r="H113" i="2"/>
  <c r="H133" i="2"/>
  <c r="H18" i="2"/>
  <c r="G239" i="1"/>
  <c r="D215" i="1"/>
  <c r="H215" i="1" s="1"/>
  <c r="D226" i="1"/>
  <c r="D120" i="1"/>
  <c r="H120" i="1" s="1"/>
  <c r="G199" i="1"/>
  <c r="H199" i="1" s="1"/>
  <c r="Z30" i="1" s="1"/>
  <c r="D9" i="1"/>
  <c r="H9" i="1" s="1"/>
  <c r="G207" i="1"/>
  <c r="H207" i="1" s="1"/>
  <c r="G43" i="1"/>
  <c r="H43" i="1" s="1"/>
  <c r="D168" i="1"/>
  <c r="D205" i="1"/>
  <c r="H205" i="1" s="1"/>
  <c r="G135" i="1"/>
  <c r="H135" i="1" s="1"/>
  <c r="G167" i="1"/>
  <c r="H167" i="1" s="1"/>
  <c r="D255" i="1"/>
  <c r="H255" i="1" s="1"/>
  <c r="D70" i="1"/>
  <c r="G219" i="1"/>
  <c r="H219" i="1" s="1"/>
  <c r="D193" i="1"/>
  <c r="H193" i="1" s="1"/>
  <c r="G90" i="1"/>
  <c r="H90" i="1" s="1"/>
  <c r="H91" i="1"/>
  <c r="D181" i="1"/>
  <c r="G2" i="1"/>
  <c r="H2" i="1" s="1"/>
  <c r="D136" i="1"/>
  <c r="H136" i="1" s="1"/>
  <c r="H86" i="1"/>
  <c r="G121" i="1"/>
  <c r="H121" i="1" s="1"/>
  <c r="H248" i="1"/>
  <c r="D217" i="1"/>
  <c r="H217" i="1" s="1"/>
  <c r="D17" i="1"/>
  <c r="H17" i="1" s="1"/>
  <c r="D259" i="1"/>
  <c r="H259" i="1" s="1"/>
  <c r="D243" i="1"/>
  <c r="G39" i="1"/>
  <c r="H39" i="1" s="1"/>
  <c r="D107" i="1"/>
  <c r="H107" i="1" s="1"/>
  <c r="G182" i="1"/>
  <c r="H182" i="1" s="1"/>
  <c r="D251" i="1"/>
  <c r="H251" i="1" s="1"/>
  <c r="G147" i="1"/>
  <c r="H147" i="1" s="1"/>
  <c r="G210" i="1"/>
  <c r="H210" i="1" s="1"/>
  <c r="D253" i="1"/>
  <c r="H253" i="1" s="1"/>
  <c r="H196" i="1"/>
  <c r="Z27" i="1" s="1"/>
  <c r="D221" i="1"/>
  <c r="H221" i="1" s="1"/>
  <c r="G214" i="1"/>
  <c r="H214" i="1" s="1"/>
  <c r="H252" i="1"/>
  <c r="G237" i="1"/>
  <c r="D237" i="1"/>
  <c r="G227" i="1"/>
  <c r="H227" i="1" s="1"/>
  <c r="G117" i="1"/>
  <c r="H117" i="1" s="1"/>
  <c r="D95" i="1"/>
  <c r="H212" i="1"/>
  <c r="D80" i="1"/>
  <c r="H80" i="1" s="1"/>
  <c r="G57" i="1"/>
  <c r="H57" i="1" s="1"/>
  <c r="H114" i="1"/>
  <c r="H37" i="1"/>
  <c r="G44" i="1"/>
  <c r="H44" i="1" s="1"/>
  <c r="D173" i="1"/>
  <c r="H173" i="1" s="1"/>
  <c r="D78" i="1"/>
  <c r="H78" i="1" s="1"/>
  <c r="D159" i="1"/>
  <c r="G159" i="1"/>
  <c r="H189" i="1"/>
  <c r="H73" i="1"/>
  <c r="D257" i="1"/>
  <c r="H257" i="1" s="1"/>
  <c r="G190" i="1"/>
  <c r="H190" i="1" s="1"/>
  <c r="D231" i="1"/>
  <c r="H231" i="1" s="1"/>
  <c r="H70" i="1"/>
  <c r="H84" i="1"/>
  <c r="D178" i="1"/>
  <c r="G178" i="1"/>
  <c r="G241" i="1"/>
  <c r="D241" i="1"/>
  <c r="H38" i="1"/>
  <c r="H243" i="1"/>
  <c r="D5" i="1"/>
  <c r="H5" i="1" s="1"/>
  <c r="H106" i="1"/>
  <c r="G165" i="1"/>
  <c r="D165" i="1"/>
  <c r="G249" i="1"/>
  <c r="D249" i="1"/>
  <c r="G31" i="1"/>
  <c r="D31" i="1"/>
  <c r="G161" i="1"/>
  <c r="D161" i="1"/>
  <c r="D191" i="1"/>
  <c r="G191" i="1"/>
  <c r="G197" i="1"/>
  <c r="D197" i="1"/>
  <c r="H224" i="1"/>
  <c r="H69" i="1"/>
  <c r="H150" i="1"/>
  <c r="D54" i="1"/>
  <c r="H54" i="1" s="1"/>
  <c r="G245" i="1"/>
  <c r="D245" i="1"/>
  <c r="G92" i="1"/>
  <c r="D92" i="1"/>
  <c r="G108" i="1"/>
  <c r="D108" i="1"/>
  <c r="G21" i="1"/>
  <c r="D21" i="1"/>
  <c r="G175" i="1"/>
  <c r="H175" i="1" s="1"/>
  <c r="H87" i="1"/>
  <c r="H239" i="1"/>
  <c r="G133" i="1"/>
  <c r="H133" i="1" s="1"/>
  <c r="D13" i="1"/>
  <c r="H13" i="1" s="1"/>
  <c r="D34" i="1"/>
  <c r="H34" i="1" s="1"/>
  <c r="D188" i="1"/>
  <c r="G188" i="1"/>
  <c r="D247" i="1"/>
  <c r="H247" i="1" s="1"/>
  <c r="H264" i="1"/>
  <c r="H260" i="1"/>
  <c r="D59" i="1"/>
  <c r="G59" i="1"/>
  <c r="D162" i="1"/>
  <c r="G162" i="1"/>
  <c r="D64" i="1"/>
  <c r="G64" i="1"/>
  <c r="G58" i="1"/>
  <c r="D58" i="1"/>
  <c r="D174" i="1"/>
  <c r="G174" i="1"/>
  <c r="G148" i="1"/>
  <c r="D148" i="1"/>
  <c r="D206" i="1"/>
  <c r="G206" i="1"/>
  <c r="G225" i="1"/>
  <c r="D225" i="1"/>
  <c r="G153" i="1"/>
  <c r="D153" i="1"/>
  <c r="D145" i="1"/>
  <c r="G145" i="1"/>
  <c r="D113" i="1"/>
  <c r="G113" i="1"/>
  <c r="D171" i="1"/>
  <c r="G171" i="1"/>
  <c r="D160" i="1"/>
  <c r="G160" i="1"/>
  <c r="D109" i="1"/>
  <c r="G109" i="1"/>
  <c r="D36" i="1"/>
  <c r="G36" i="1"/>
  <c r="H61" i="1"/>
  <c r="G50" i="1"/>
  <c r="D50" i="1"/>
  <c r="D93" i="1"/>
  <c r="G93" i="1"/>
  <c r="G63" i="1"/>
  <c r="D63" i="1"/>
  <c r="D154" i="1"/>
  <c r="G154" i="1"/>
  <c r="D141" i="1"/>
  <c r="G141" i="1"/>
  <c r="G76" i="1"/>
  <c r="D76" i="1"/>
  <c r="D232" i="1"/>
  <c r="G232" i="1"/>
  <c r="D203" i="1"/>
  <c r="G203" i="1"/>
  <c r="G209" i="1"/>
  <c r="D209" i="1"/>
  <c r="G112" i="1"/>
  <c r="D112" i="1"/>
  <c r="G111" i="1"/>
  <c r="D111" i="1"/>
  <c r="G47" i="1"/>
  <c r="D47" i="1"/>
  <c r="D234" i="1"/>
  <c r="G234" i="1"/>
  <c r="G35" i="1"/>
  <c r="D35" i="1"/>
  <c r="G139" i="1"/>
  <c r="D139" i="1"/>
  <c r="H240" i="1"/>
  <c r="H158" i="1"/>
  <c r="D65" i="1"/>
  <c r="G65" i="1"/>
  <c r="D68" i="1"/>
  <c r="G68" i="1"/>
  <c r="H271" i="1"/>
  <c r="D246" i="1"/>
  <c r="G246" i="1"/>
  <c r="G185" i="1"/>
  <c r="D185" i="1"/>
  <c r="G149" i="1"/>
  <c r="D149" i="1"/>
  <c r="D238" i="1"/>
  <c r="G238" i="1"/>
  <c r="D211" i="1"/>
  <c r="G211" i="1"/>
  <c r="H229" i="1"/>
  <c r="G144" i="1"/>
  <c r="D144" i="1"/>
  <c r="H200" i="1"/>
  <c r="Z31" i="1" s="1"/>
  <c r="D192" i="1"/>
  <c r="G192" i="1"/>
  <c r="H98" i="1"/>
  <c r="G79" i="1"/>
  <c r="D79" i="1"/>
  <c r="G127" i="1"/>
  <c r="D127" i="1"/>
  <c r="D41" i="1"/>
  <c r="G41" i="1"/>
  <c r="D134" i="1"/>
  <c r="G134" i="1"/>
  <c r="H53" i="1"/>
  <c r="H110" i="1"/>
  <c r="D48" i="1"/>
  <c r="G48" i="1"/>
  <c r="G99" i="1"/>
  <c r="D99" i="1"/>
  <c r="D125" i="1"/>
  <c r="G125" i="1"/>
  <c r="G177" i="1"/>
  <c r="D177" i="1"/>
  <c r="D100" i="1"/>
  <c r="G100" i="1"/>
  <c r="D118" i="1"/>
  <c r="G118" i="1"/>
  <c r="G96" i="1"/>
  <c r="D96" i="1"/>
  <c r="G83" i="1"/>
  <c r="D83" i="1"/>
  <c r="G71" i="1"/>
  <c r="D71" i="1"/>
  <c r="D201" i="1"/>
  <c r="G201" i="1"/>
  <c r="G157" i="1"/>
  <c r="D157" i="1"/>
  <c r="G143" i="1"/>
  <c r="D143" i="1"/>
  <c r="H226" i="1"/>
  <c r="G66" i="1"/>
  <c r="D66" i="1"/>
  <c r="H81" i="1"/>
  <c r="D218" i="1"/>
  <c r="G218" i="1"/>
  <c r="D186" i="1"/>
  <c r="G186" i="1"/>
  <c r="D179" i="1"/>
  <c r="G179" i="1"/>
  <c r="G140" i="1"/>
  <c r="D140" i="1"/>
  <c r="G256" i="1"/>
  <c r="D256" i="1"/>
  <c r="D187" i="1"/>
  <c r="G187" i="1"/>
  <c r="D222" i="1"/>
  <c r="G222" i="1"/>
  <c r="G72" i="1"/>
  <c r="D72" i="1"/>
  <c r="D105" i="1"/>
  <c r="G105" i="1"/>
  <c r="D172" i="1"/>
  <c r="G172" i="1"/>
  <c r="D52" i="1"/>
  <c r="G52" i="1"/>
  <c r="H85" i="1"/>
  <c r="D40" i="1"/>
  <c r="G40" i="1"/>
  <c r="D242" i="1"/>
  <c r="G242" i="1"/>
  <c r="D204" i="1"/>
  <c r="G204" i="1"/>
  <c r="G116" i="1"/>
  <c r="D116" i="1"/>
  <c r="G152" i="1"/>
  <c r="D152" i="1"/>
  <c r="G42" i="1"/>
  <c r="D42" i="1"/>
  <c r="D55" i="1"/>
  <c r="G55" i="1"/>
  <c r="D169" i="1"/>
  <c r="G169" i="1"/>
  <c r="H198" i="1"/>
  <c r="Z29" i="1" s="1"/>
  <c r="D49" i="1"/>
  <c r="G49" i="1"/>
  <c r="D146" i="1"/>
  <c r="G146" i="1"/>
  <c r="D137" i="1"/>
  <c r="G137" i="1"/>
  <c r="D56" i="1"/>
  <c r="G56" i="1"/>
  <c r="D166" i="1"/>
  <c r="G166" i="1"/>
  <c r="G156" i="1"/>
  <c r="D156" i="1"/>
  <c r="H102" i="1"/>
  <c r="D97" i="1"/>
  <c r="G97" i="1"/>
  <c r="H268" i="1"/>
  <c r="D230" i="1"/>
  <c r="G230" i="1"/>
  <c r="D124" i="1"/>
  <c r="G124" i="1"/>
  <c r="H269" i="1"/>
  <c r="D183" i="1"/>
  <c r="G183" i="1"/>
  <c r="G132" i="1"/>
  <c r="D132" i="1"/>
  <c r="D194" i="1"/>
  <c r="G194" i="1"/>
  <c r="D128" i="1"/>
  <c r="G128" i="1"/>
  <c r="G123" i="1"/>
  <c r="D123" i="1"/>
  <c r="H130" i="1"/>
  <c r="H77" i="1"/>
  <c r="H82" i="1"/>
  <c r="H45" i="1"/>
  <c r="G67" i="1"/>
  <c r="D67" i="1"/>
  <c r="G51" i="1"/>
  <c r="D51" i="1"/>
  <c r="H168" i="1"/>
  <c r="H267" i="1"/>
  <c r="H235" i="1"/>
  <c r="D170" i="1"/>
  <c r="G170" i="1"/>
  <c r="D129" i="1"/>
  <c r="G129" i="1"/>
  <c r="H181" i="1"/>
  <c r="D244" i="1"/>
  <c r="G244" i="1"/>
  <c r="D88" i="1"/>
  <c r="G88" i="1"/>
  <c r="H95" i="1"/>
  <c r="G75" i="1"/>
  <c r="D75" i="1"/>
  <c r="H74" i="1"/>
  <c r="D33" i="1"/>
  <c r="G33" i="1"/>
  <c r="G213" i="1"/>
  <c r="D213" i="1"/>
  <c r="AP26" i="1" l="1"/>
  <c r="AB27" i="1"/>
  <c r="AC27" i="1" s="1"/>
  <c r="AB29" i="1"/>
  <c r="AC29" i="1" s="1"/>
  <c r="AB30" i="1"/>
  <c r="AC30" i="1" s="1"/>
  <c r="AC33" i="1"/>
  <c r="AB33" i="1"/>
  <c r="AB31" i="1"/>
  <c r="AC31" i="1" s="1"/>
  <c r="AJ37" i="2"/>
  <c r="H147" i="4"/>
  <c r="H359" i="4"/>
  <c r="H328" i="4"/>
  <c r="H347" i="4"/>
  <c r="H492" i="4"/>
  <c r="H107" i="4"/>
  <c r="H91" i="4"/>
  <c r="H287" i="4"/>
  <c r="H156" i="4"/>
  <c r="H125" i="4"/>
  <c r="H329" i="4"/>
  <c r="H313" i="4"/>
  <c r="H422" i="4"/>
  <c r="H376" i="4"/>
  <c r="H388" i="4"/>
  <c r="H436" i="4"/>
  <c r="H259" i="4"/>
  <c r="H439" i="4"/>
  <c r="H455" i="4"/>
  <c r="H432" i="4"/>
  <c r="H243" i="4"/>
  <c r="H372" i="4"/>
  <c r="H402" i="4"/>
  <c r="H463" i="4"/>
  <c r="H459" i="4"/>
  <c r="H49" i="4"/>
  <c r="H317" i="4"/>
  <c r="H227" i="4"/>
  <c r="H324" i="4"/>
  <c r="H309" i="4"/>
  <c r="H496" i="4"/>
  <c r="H87" i="4"/>
  <c r="H340" i="4"/>
  <c r="H106" i="4"/>
  <c r="H367" i="4"/>
  <c r="H283" i="4"/>
  <c r="H89" i="4"/>
  <c r="H142" i="4"/>
  <c r="H45" i="4"/>
  <c r="H337" i="4"/>
  <c r="H129" i="4"/>
  <c r="H237" i="4"/>
  <c r="H253" i="4"/>
  <c r="H438" i="4"/>
  <c r="H270" i="4"/>
  <c r="H360" i="4"/>
  <c r="H434" i="4"/>
  <c r="H214" i="4"/>
  <c r="H435" i="4"/>
  <c r="H415" i="4"/>
  <c r="H391" i="4"/>
  <c r="H400" i="4"/>
  <c r="H354" i="4"/>
  <c r="H460" i="4"/>
  <c r="H256" i="4"/>
  <c r="H399" i="4"/>
  <c r="H410" i="4"/>
  <c r="H395" i="4"/>
  <c r="H448" i="4"/>
  <c r="H83" i="4"/>
  <c r="H272" i="4"/>
  <c r="H297" i="4"/>
  <c r="H117" i="4"/>
  <c r="H77" i="4"/>
  <c r="H41" i="4"/>
  <c r="H212" i="4"/>
  <c r="H166" i="4"/>
  <c r="H205" i="4"/>
  <c r="H57" i="4"/>
  <c r="H289" i="4"/>
  <c r="H390" i="4"/>
  <c r="H236" i="4"/>
  <c r="H301" i="4"/>
  <c r="H290" i="4"/>
  <c r="H140" i="4"/>
  <c r="H180" i="4"/>
  <c r="H75" i="4"/>
  <c r="H12" i="4"/>
  <c r="H220" i="4"/>
  <c r="H4" i="4"/>
  <c r="H123" i="4"/>
  <c r="H336" i="4"/>
  <c r="H480" i="4"/>
  <c r="H325" i="4"/>
  <c r="H244" i="4"/>
  <c r="H406" i="4"/>
  <c r="H277" i="4"/>
  <c r="H419" i="4"/>
  <c r="H431" i="4"/>
  <c r="H392" i="4"/>
  <c r="H426" i="4"/>
  <c r="H451" i="4"/>
  <c r="H211" i="4"/>
  <c r="H348" i="4"/>
  <c r="H394" i="4"/>
  <c r="H464" i="4"/>
  <c r="H356" i="4"/>
  <c r="H466" i="4"/>
  <c r="H408" i="4"/>
  <c r="H288" i="4"/>
  <c r="H418" i="4"/>
  <c r="H412" i="4"/>
  <c r="H428" i="4"/>
  <c r="H420" i="4"/>
  <c r="H424" i="4"/>
  <c r="H286" i="4"/>
  <c r="H208" i="4"/>
  <c r="H368" i="4"/>
  <c r="H240" i="4"/>
  <c r="H246" i="4"/>
  <c r="H79" i="4"/>
  <c r="H262" i="4"/>
  <c r="H346" i="4"/>
  <c r="H450" i="4"/>
  <c r="H183" i="4"/>
  <c r="H452" i="4"/>
  <c r="H458" i="4"/>
  <c r="H443" i="4"/>
  <c r="H396" i="4"/>
  <c r="H440" i="4"/>
  <c r="H352" i="4"/>
  <c r="H403" i="4"/>
  <c r="H364" i="4"/>
  <c r="H119" i="4"/>
  <c r="H67" i="4"/>
  <c r="H442" i="4"/>
  <c r="H456" i="4"/>
  <c r="H111" i="4"/>
  <c r="H63" i="4"/>
  <c r="H249" i="4"/>
  <c r="H488" i="4"/>
  <c r="H444" i="4"/>
  <c r="H416" i="4"/>
  <c r="H404" i="4"/>
  <c r="H472" i="4"/>
  <c r="H407" i="4"/>
  <c r="H380" i="4"/>
  <c r="H427" i="4"/>
  <c r="H265" i="4"/>
  <c r="H468" i="4"/>
  <c r="H95" i="4"/>
  <c r="H387" i="4"/>
  <c r="H411" i="4"/>
  <c r="H71" i="4"/>
  <c r="H447" i="4"/>
  <c r="H476" i="4"/>
  <c r="H28" i="4"/>
  <c r="H224" i="4"/>
  <c r="H257" i="4"/>
  <c r="H423" i="4"/>
  <c r="H138" i="3"/>
  <c r="H192" i="3"/>
  <c r="H358" i="3"/>
  <c r="H366" i="3"/>
  <c r="H262" i="3"/>
  <c r="H389" i="3"/>
  <c r="H46" i="3"/>
  <c r="H77" i="3"/>
  <c r="H346" i="3"/>
  <c r="H271" i="3"/>
  <c r="H188" i="3"/>
  <c r="H270" i="3"/>
  <c r="H321" i="3"/>
  <c r="H153" i="3"/>
  <c r="H268" i="3"/>
  <c r="H118" i="3"/>
  <c r="H274" i="3"/>
  <c r="H93" i="3"/>
  <c r="H189" i="3"/>
  <c r="H330" i="3"/>
  <c r="H35" i="3"/>
  <c r="H109" i="3"/>
  <c r="H55" i="3"/>
  <c r="H334" i="3"/>
  <c r="H331" i="3"/>
  <c r="H264" i="3"/>
  <c r="H73" i="3"/>
  <c r="H43" i="3"/>
  <c r="H65" i="3"/>
  <c r="H238" i="3"/>
  <c r="H168" i="3"/>
  <c r="H365" i="3"/>
  <c r="H27" i="3"/>
  <c r="H30" i="3"/>
  <c r="H81" i="3"/>
  <c r="H105" i="3"/>
  <c r="H101" i="3"/>
  <c r="H329" i="3"/>
  <c r="H237" i="3"/>
  <c r="H379" i="3"/>
  <c r="H157" i="3"/>
  <c r="H383" i="3"/>
  <c r="H318" i="3"/>
  <c r="H294" i="3"/>
  <c r="H363" i="3"/>
  <c r="H139" i="3"/>
  <c r="H315" i="3"/>
  <c r="H205" i="3"/>
  <c r="H140" i="3"/>
  <c r="H71" i="3"/>
  <c r="H266" i="3"/>
  <c r="H97" i="3"/>
  <c r="H293" i="3"/>
  <c r="H317" i="3"/>
  <c r="H24" i="3"/>
  <c r="H95" i="3"/>
  <c r="H31" i="3"/>
  <c r="H319" i="3"/>
  <c r="H162" i="3"/>
  <c r="H393" i="3"/>
  <c r="H313" i="3"/>
  <c r="H242" i="3"/>
  <c r="H240" i="3"/>
  <c r="H123" i="3"/>
  <c r="H361" i="3"/>
  <c r="H381" i="3"/>
  <c r="H119" i="3"/>
  <c r="H355" i="3"/>
  <c r="H53" i="3"/>
  <c r="H134" i="3"/>
  <c r="H143" i="3"/>
  <c r="H195" i="3"/>
  <c r="H199" i="3"/>
  <c r="H160" i="3"/>
  <c r="H351" i="3"/>
  <c r="H362" i="3"/>
  <c r="H349" i="3"/>
  <c r="H45" i="3"/>
  <c r="H386" i="3"/>
  <c r="H282" i="3"/>
  <c r="H298" i="3"/>
  <c r="H322" i="3"/>
  <c r="H370" i="3"/>
  <c r="H149" i="3"/>
  <c r="H69" i="3"/>
  <c r="H214" i="3"/>
  <c r="H211" i="3"/>
  <c r="H335" i="3"/>
  <c r="H323" i="3"/>
  <c r="H13" i="3"/>
  <c r="H208" i="3"/>
  <c r="H182" i="3"/>
  <c r="H220" i="3"/>
  <c r="H61" i="3"/>
  <c r="H306" i="3"/>
  <c r="H114" i="3"/>
  <c r="H200" i="3"/>
  <c r="H380" i="3"/>
  <c r="H288" i="3"/>
  <c r="H185" i="3"/>
  <c r="H304" i="3"/>
  <c r="H246" i="3"/>
  <c r="H350" i="3"/>
  <c r="H201" i="3"/>
  <c r="H367" i="3"/>
  <c r="H286" i="3"/>
  <c r="H378" i="3"/>
  <c r="H225" i="3"/>
  <c r="H232" i="3"/>
  <c r="H290" i="3"/>
  <c r="H267" i="3"/>
  <c r="H301" i="3"/>
  <c r="H382" i="3"/>
  <c r="H217" i="3"/>
  <c r="H176" i="3"/>
  <c r="H353" i="3"/>
  <c r="H57" i="3"/>
  <c r="H117" i="3"/>
  <c r="H265" i="3"/>
  <c r="H179" i="3"/>
  <c r="H166" i="3"/>
  <c r="H37" i="3"/>
  <c r="H230" i="3"/>
  <c r="H151" i="3"/>
  <c r="H338" i="3"/>
  <c r="H169" i="3"/>
  <c r="H204" i="3"/>
  <c r="H278" i="3"/>
  <c r="H235" i="3"/>
  <c r="H303" i="3"/>
  <c r="H196" i="2"/>
  <c r="H181" i="2"/>
  <c r="H185" i="2"/>
  <c r="H189" i="2"/>
  <c r="H201" i="2"/>
  <c r="H220" i="2"/>
  <c r="H150" i="2"/>
  <c r="H110" i="2"/>
  <c r="H213" i="2"/>
  <c r="H249" i="2"/>
  <c r="H259" i="2"/>
  <c r="H173" i="2"/>
  <c r="H16" i="2"/>
  <c r="H177" i="2"/>
  <c r="H95" i="2"/>
  <c r="H236" i="2"/>
  <c r="H212" i="2"/>
  <c r="H252" i="2"/>
  <c r="H268" i="2"/>
  <c r="H104" i="2"/>
  <c r="H120" i="2"/>
  <c r="H204" i="2"/>
  <c r="H194" i="2"/>
  <c r="H157" i="2"/>
  <c r="H266" i="2"/>
  <c r="H170" i="2"/>
  <c r="H99" i="2"/>
  <c r="H132" i="2"/>
  <c r="H233" i="2"/>
  <c r="H276" i="2"/>
  <c r="H148" i="2"/>
  <c r="H229" i="2"/>
  <c r="H35" i="2"/>
  <c r="H151" i="2"/>
  <c r="H190" i="2"/>
  <c r="H174" i="2"/>
  <c r="H111" i="2"/>
  <c r="H228" i="2"/>
  <c r="H159" i="2"/>
  <c r="H147" i="2"/>
  <c r="H273" i="2"/>
  <c r="H149" i="2"/>
  <c r="H4" i="2"/>
  <c r="H206" i="2"/>
  <c r="H239" i="2"/>
  <c r="H155" i="2"/>
  <c r="H209" i="2"/>
  <c r="H244" i="2"/>
  <c r="H144" i="2"/>
  <c r="H124" i="2"/>
  <c r="H128" i="2"/>
  <c r="H225" i="2"/>
  <c r="H237" i="2"/>
  <c r="H235" i="2"/>
  <c r="H156" i="2"/>
  <c r="H211" i="2"/>
  <c r="H261" i="2"/>
  <c r="H160" i="2"/>
  <c r="H96" i="2"/>
  <c r="H112" i="2"/>
  <c r="H140" i="2"/>
  <c r="H152" i="2"/>
  <c r="H257" i="2"/>
  <c r="H250" i="2"/>
  <c r="H164" i="2"/>
  <c r="H267" i="2"/>
  <c r="H116" i="2"/>
  <c r="H245" i="2"/>
  <c r="H243" i="2"/>
  <c r="H219" i="2"/>
  <c r="H226" i="2"/>
  <c r="H193" i="2"/>
  <c r="H7" i="2"/>
  <c r="H205" i="2"/>
  <c r="H277" i="2"/>
  <c r="H166" i="2"/>
  <c r="H253" i="2"/>
  <c r="H197" i="2"/>
  <c r="H251" i="2"/>
  <c r="H217" i="2"/>
  <c r="H227" i="2"/>
  <c r="H210" i="2"/>
  <c r="H100" i="2"/>
  <c r="H98" i="2"/>
  <c r="H108" i="2"/>
  <c r="H221" i="2"/>
  <c r="H241" i="2"/>
  <c r="H242" i="2"/>
  <c r="H265" i="2"/>
  <c r="H269" i="2"/>
  <c r="H136" i="2"/>
  <c r="H183" i="1"/>
  <c r="H97" i="1"/>
  <c r="H169" i="1"/>
  <c r="H71" i="1"/>
  <c r="H127" i="1"/>
  <c r="H144" i="1"/>
  <c r="H209" i="1"/>
  <c r="H93" i="1"/>
  <c r="H153" i="1"/>
  <c r="H188" i="1"/>
  <c r="H159" i="1"/>
  <c r="H256" i="1"/>
  <c r="H157" i="1"/>
  <c r="H96" i="1"/>
  <c r="H139" i="1"/>
  <c r="H111" i="1"/>
  <c r="H237" i="1"/>
  <c r="H75" i="1"/>
  <c r="H123" i="1"/>
  <c r="H40" i="1"/>
  <c r="H72" i="1"/>
  <c r="H140" i="1"/>
  <c r="H99" i="1"/>
  <c r="H192" i="1"/>
  <c r="H238" i="1"/>
  <c r="H35" i="1"/>
  <c r="H112" i="1"/>
  <c r="H148" i="1"/>
  <c r="H92" i="1"/>
  <c r="H197" i="1"/>
  <c r="Z28" i="1" s="1"/>
  <c r="AB28" i="1" s="1"/>
  <c r="AC28" i="1" s="1"/>
  <c r="H249" i="1"/>
  <c r="H241" i="1"/>
  <c r="H244" i="1"/>
  <c r="H194" i="1"/>
  <c r="H33" i="1"/>
  <c r="H156" i="1"/>
  <c r="H143" i="1"/>
  <c r="H83" i="1"/>
  <c r="H242" i="1"/>
  <c r="H211" i="1"/>
  <c r="H246" i="1"/>
  <c r="H191" i="1"/>
  <c r="H178" i="1"/>
  <c r="H21" i="1"/>
  <c r="H161" i="1"/>
  <c r="H213" i="1"/>
  <c r="H185" i="1"/>
  <c r="H50" i="1"/>
  <c r="H59" i="1"/>
  <c r="H108" i="1"/>
  <c r="H31" i="1"/>
  <c r="H177" i="1"/>
  <c r="H79" i="1"/>
  <c r="H47" i="1"/>
  <c r="H225" i="1"/>
  <c r="H58" i="1"/>
  <c r="H245" i="1"/>
  <c r="H165" i="1"/>
  <c r="H170" i="1"/>
  <c r="H222" i="1"/>
  <c r="H179" i="1"/>
  <c r="H65" i="1"/>
  <c r="H234" i="1"/>
  <c r="H174" i="1"/>
  <c r="H88" i="1"/>
  <c r="H55" i="1"/>
  <c r="H204" i="1"/>
  <c r="H141" i="1"/>
  <c r="H128" i="1"/>
  <c r="H124" i="1"/>
  <c r="H146" i="1"/>
  <c r="H42" i="1"/>
  <c r="H172" i="1"/>
  <c r="H187" i="1"/>
  <c r="H186" i="1"/>
  <c r="H203" i="1"/>
  <c r="Z34" i="1" s="1"/>
  <c r="H171" i="1"/>
  <c r="H100" i="1"/>
  <c r="H48" i="1"/>
  <c r="H160" i="1"/>
  <c r="H154" i="1"/>
  <c r="H137" i="1"/>
  <c r="H52" i="1"/>
  <c r="H51" i="1"/>
  <c r="H132" i="1"/>
  <c r="H230" i="1"/>
  <c r="H166" i="1"/>
  <c r="H49" i="1"/>
  <c r="H152" i="1"/>
  <c r="H105" i="1"/>
  <c r="H218" i="1"/>
  <c r="H125" i="1"/>
  <c r="H134" i="1"/>
  <c r="H232" i="1"/>
  <c r="H63" i="1"/>
  <c r="H36" i="1"/>
  <c r="H113" i="1"/>
  <c r="H206" i="1"/>
  <c r="H64" i="1"/>
  <c r="H129" i="1"/>
  <c r="H67" i="1"/>
  <c r="H56" i="1"/>
  <c r="H116" i="1"/>
  <c r="H66" i="1"/>
  <c r="H201" i="1"/>
  <c r="Z32" i="1" s="1"/>
  <c r="H118" i="1"/>
  <c r="H41" i="1"/>
  <c r="H149" i="1"/>
  <c r="H68" i="1"/>
  <c r="H76" i="1"/>
  <c r="H109" i="1"/>
  <c r="H145" i="1"/>
  <c r="H162" i="1"/>
  <c r="AP31" i="1" l="1"/>
  <c r="AI31" i="1"/>
  <c r="AP30" i="1"/>
  <c r="AI30" i="1"/>
  <c r="AI29" i="1"/>
  <c r="AP29" i="1"/>
  <c r="AI27" i="1"/>
  <c r="AP27" i="1"/>
  <c r="AI33" i="1"/>
  <c r="AP33" i="1"/>
  <c r="AB32" i="1"/>
  <c r="AC32" i="1" s="1"/>
  <c r="AB34" i="1"/>
  <c r="AC34" i="1" s="1"/>
  <c r="Z25" i="1"/>
  <c r="AB25" i="1" s="1"/>
  <c r="AI28" i="1"/>
  <c r="AP28" i="1"/>
  <c r="AP34" i="1" l="1"/>
  <c r="AI34" i="1"/>
  <c r="AP32" i="1"/>
  <c r="AI32" i="1"/>
  <c r="AR29" i="1"/>
  <c r="AK29" i="1"/>
  <c r="AJ29" i="1"/>
  <c r="AQ29" i="1" l="1"/>
  <c r="AJ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<sst xmlns="http://schemas.openxmlformats.org/spreadsheetml/2006/main" count="1767" uniqueCount="1547">
  <si>
    <t>Date</t>
  </si>
  <si>
    <t>Time</t>
  </si>
  <si>
    <t>Hour</t>
  </si>
  <si>
    <t>Minute</t>
  </si>
  <si>
    <t>Second</t>
  </si>
  <si>
    <t>Time&amp;Date</t>
  </si>
  <si>
    <t>Time (h)</t>
  </si>
  <si>
    <t>Nitrogen</t>
  </si>
  <si>
    <t>Oxygen</t>
  </si>
  <si>
    <t>Argon</t>
  </si>
  <si>
    <t>Carbon Dioxide</t>
  </si>
  <si>
    <t>Acetaldehyde</t>
  </si>
  <si>
    <t>Ethanol</t>
  </si>
  <si>
    <t>CER</t>
  </si>
  <si>
    <t>OUR</t>
  </si>
  <si>
    <t>RQ</t>
  </si>
  <si>
    <t>mass28</t>
  </si>
  <si>
    <t>mass31</t>
  </si>
  <si>
    <t>mass32</t>
  </si>
  <si>
    <t>mass40</t>
  </si>
  <si>
    <t>mass43</t>
  </si>
  <si>
    <t>mass44</t>
  </si>
  <si>
    <t>2022.10.27 07:59:47,52</t>
  </si>
  <si>
    <t>2022.10.27 08:01:11,06</t>
  </si>
  <si>
    <t>2022.10.27 08:02:34,19</t>
  </si>
  <si>
    <t>2022.10.27 08:04:04,35</t>
  </si>
  <si>
    <t>2022.10.27 08:05:27,88</t>
  </si>
  <si>
    <t>2022.10.27 08:06:57,99</t>
  </si>
  <si>
    <t>2022.10.27 08:08:21,48</t>
  </si>
  <si>
    <t>2022.10.27 08:09:45,50</t>
  </si>
  <si>
    <t>2022.10.27 08:11:15,46</t>
  </si>
  <si>
    <t>2022.10.27 08:12:39,14</t>
  </si>
  <si>
    <t>2022.10.27 08:14:09,72</t>
  </si>
  <si>
    <t>2022.10.27 08:15:33,12</t>
  </si>
  <si>
    <t>2022.10.27 08:16:56,72</t>
  </si>
  <si>
    <t>2022.10.27 08:18:27,07</t>
  </si>
  <si>
    <t>2022.10.27 08:19:50,86</t>
  </si>
  <si>
    <t>2022.10.27 08:21:21,54</t>
  </si>
  <si>
    <t>2022.10.27 08:22:45,06</t>
  </si>
  <si>
    <t>2022.10.27 08:24:08,91</t>
  </si>
  <si>
    <t>2022.10.27 08:25:38,89</t>
  </si>
  <si>
    <t>2022.10.27 08:27:02,38</t>
  </si>
  <si>
    <t>2022.10.27 08:28:25,89</t>
  </si>
  <si>
    <t>2022.10.27 08:29:56,19</t>
  </si>
  <si>
    <t>2022.10.27 08:31:19,96</t>
  </si>
  <si>
    <t>2022.10.27 08:32:50,20</t>
  </si>
  <si>
    <t>2022.10.27 08:34:13,54</t>
  </si>
  <si>
    <t>2022.10.27 08:35:37,05</t>
  </si>
  <si>
    <t>2022.10.27 08:37:07,00</t>
  </si>
  <si>
    <t>2022.10.27 08:38:30,39</t>
  </si>
  <si>
    <t>2022.10.27 08:40:00,69</t>
  </si>
  <si>
    <t>2022.10.27 08:41:24,81</t>
  </si>
  <si>
    <t>2022.10.27 08:42:48,05</t>
  </si>
  <si>
    <t>2022.10.27 08:44:18,26</t>
  </si>
  <si>
    <t>2022.10.27 08:45:42,04</t>
  </si>
  <si>
    <t>2022.10.27 08:47:12,12</t>
  </si>
  <si>
    <t>2022.10.27 08:48:35,68</t>
  </si>
  <si>
    <t>2022.10.27 08:49:59,45</t>
  </si>
  <si>
    <t>2022.10.27 08:51:30,19</t>
  </si>
  <si>
    <t>2022.10.27 08:52:53,85</t>
  </si>
  <si>
    <t>2022.10.27 08:54:23,99</t>
  </si>
  <si>
    <t>2022.10.27 08:55:47,83</t>
  </si>
  <si>
    <t>2022.10.27 08:57:11,56</t>
  </si>
  <si>
    <t>2022.10.27 08:58:41,88</t>
  </si>
  <si>
    <t>2022.10.27 09:00:05,52</t>
  </si>
  <si>
    <t>2022.10.27 09:01:35,58</t>
  </si>
  <si>
    <t>2022.10.27 09:02:59,02</t>
  </si>
  <si>
    <t>2022.10.27 09:04:22,47</t>
  </si>
  <si>
    <t>2022.10.27 09:05:52,81</t>
  </si>
  <si>
    <t>2022.10.27 09:07:16,03</t>
  </si>
  <si>
    <t>2022.10.27 09:08:46,33</t>
  </si>
  <si>
    <t>2022.10.27 09:10:10,03</t>
  </si>
  <si>
    <t>2022.10.27 09:11:33,40</t>
  </si>
  <si>
    <t>2022.10.27 09:13:03,89</t>
  </si>
  <si>
    <t>2022.10.27 09:14:27,84</t>
  </si>
  <si>
    <t>2022.10.27 09:15:58,47</t>
  </si>
  <si>
    <t>2022.10.27 09:17:22,34</t>
  </si>
  <si>
    <t>2022.10.27 09:18:45,96</t>
  </si>
  <si>
    <t>2022.10.27 09:20:16,40</t>
  </si>
  <si>
    <t>2022.10.27 09:21:39,90</t>
  </si>
  <si>
    <t>2022.10.27 09:23:10,41</t>
  </si>
  <si>
    <t>2022.10.27 09:24:34,10</t>
  </si>
  <si>
    <t>2022.10.27 09:25:57,73</t>
  </si>
  <si>
    <t>2022.10.27 09:27:28,30</t>
  </si>
  <si>
    <t>2022.10.27 09:28:52,04</t>
  </si>
  <si>
    <t>2022.10.27 09:30:22,13</t>
  </si>
  <si>
    <t>2022.10.27 09:31:45,62</t>
  </si>
  <si>
    <t>2022.10.27 09:33:09,46</t>
  </si>
  <si>
    <t>2022.10.27 09:34:39,86</t>
  </si>
  <si>
    <t>2022.10.27 09:36:03,63</t>
  </si>
  <si>
    <t>2022.10.27 09:37:34,04</t>
  </si>
  <si>
    <t>2022.10.27 09:38:57,84</t>
  </si>
  <si>
    <t>2022.10.27 09:40:21,59</t>
  </si>
  <si>
    <t>2022.10.27 09:41:51,94</t>
  </si>
  <si>
    <t>2022.10.27 09:43:15,63</t>
  </si>
  <si>
    <t>2022.10.27 09:44:45,96</t>
  </si>
  <si>
    <t>2022.10.27 09:46:09,96</t>
  </si>
  <si>
    <t>2022.10.27 09:47:33,59</t>
  </si>
  <si>
    <t>2022.10.27 09:49:04,08</t>
  </si>
  <si>
    <t>2022.10.27 09:50:27,72</t>
  </si>
  <si>
    <t>2022.10.27 09:51:58,07</t>
  </si>
  <si>
    <t>2022.10.27 09:53:21,73</t>
  </si>
  <si>
    <t>2022.10.27 09:54:45,22</t>
  </si>
  <si>
    <t>2022.10.27 09:56:15,26</t>
  </si>
  <si>
    <t>2022.10.27 09:57:39,01</t>
  </si>
  <si>
    <t>2022.10.27 09:59:09,24</t>
  </si>
  <si>
    <t>2022.10.27 10:00:32,92</t>
  </si>
  <si>
    <t>2022.10.27 10:01:56,47</t>
  </si>
  <si>
    <t>2022.10.27 10:03:26,88</t>
  </si>
  <si>
    <t>2022.10.27 10:04:50,19</t>
  </si>
  <si>
    <t>2022.10.27 10:06:20,83</t>
  </si>
  <si>
    <t>2022.10.27 10:07:44,17</t>
  </si>
  <si>
    <t>2022.10.27 10:09:07,68</t>
  </si>
  <si>
    <t>2022.10.27 10:10:38,06</t>
  </si>
  <si>
    <t>2022.10.27 10:12:01,50</t>
  </si>
  <si>
    <t>2022.10.27 10:13:32,43</t>
  </si>
  <si>
    <t>2022.10.27 10:14:56,26</t>
  </si>
  <si>
    <t>2022.10.27 10:16:19,92</t>
  </si>
  <si>
    <t>2022.10.27 10:17:50,31</t>
  </si>
  <si>
    <t>2022.10.27 10:19:13,94</t>
  </si>
  <si>
    <t>2022.10.27 10:20:44,33</t>
  </si>
  <si>
    <t>2022.10.27 10:22:07,53</t>
  </si>
  <si>
    <t>2022.10.27 10:23:30,24</t>
  </si>
  <si>
    <t>2022.10.27 10:24:59,99</t>
  </si>
  <si>
    <t>2022.10.27 10:26:23,55</t>
  </si>
  <si>
    <t>2022.10.27 10:27:46,21</t>
  </si>
  <si>
    <t>2022.10.27 10:29:15,42</t>
  </si>
  <si>
    <t>2022.10.27 10:30:38,29</t>
  </si>
  <si>
    <t>2022.10.27 10:32:07,46</t>
  </si>
  <si>
    <t>2022.10.27 10:33:30,06</t>
  </si>
  <si>
    <t>2022.10.27 10:34:52,76</t>
  </si>
  <si>
    <t>2022.10.27 10:36:21,99</t>
  </si>
  <si>
    <t>2022.10.27 10:37:44,40</t>
  </si>
  <si>
    <t>2022.10.27 10:39:06,83</t>
  </si>
  <si>
    <t>2022.10.27 10:40:35,96</t>
  </si>
  <si>
    <t>2022.10.27 10:41:58,95</t>
  </si>
  <si>
    <t>2022.10.27 10:43:28,52</t>
  </si>
  <si>
    <t>2022.10.27 10:44:51,20</t>
  </si>
  <si>
    <t>2022.10.27 10:46:13,93</t>
  </si>
  <si>
    <t>2022.10.27 10:47:42,95</t>
  </si>
  <si>
    <t>2022.10.27 10:49:05,73</t>
  </si>
  <si>
    <t>2022.10.27 10:50:28,36</t>
  </si>
  <si>
    <t>2022.10.27 10:51:57,85</t>
  </si>
  <si>
    <t>2022.10.27 10:53:20,33</t>
  </si>
  <si>
    <t>2022.10.27 10:54:49,55</t>
  </si>
  <si>
    <t>2022.10.27 10:56:12,10</t>
  </si>
  <si>
    <t>2022.10.27 10:57:34,75</t>
  </si>
  <si>
    <t>2022.10.27 10:59:04,09</t>
  </si>
  <si>
    <t>2022.10.27 11:00:26,83</t>
  </si>
  <si>
    <t>2022.10.27 11:01:49,74</t>
  </si>
  <si>
    <t>2022.10.27 11:03:19,07</t>
  </si>
  <si>
    <t>2022.10.27 11:04:41,81</t>
  </si>
  <si>
    <t>2022.10.27 11:06:10,96</t>
  </si>
  <si>
    <t>2022.10.27 11:07:33,73</t>
  </si>
  <si>
    <t>2022.10.27 11:08:56,44</t>
  </si>
  <si>
    <t>2022.10.27 11:10:25,94</t>
  </si>
  <si>
    <t>2022.10.27 11:11:48,77</t>
  </si>
  <si>
    <t>2022.10.27 11:13:11,31</t>
  </si>
  <si>
    <t>2022.10.27 11:14:40,87</t>
  </si>
  <si>
    <t>2022.10.27 11:16:03,43</t>
  </si>
  <si>
    <t>2022.10.27 11:17:32,57</t>
  </si>
  <si>
    <t>2022.10.27 11:18:55,17</t>
  </si>
  <si>
    <t>2022.10.27 11:20:17,93</t>
  </si>
  <si>
    <t>2022.10.27 11:21:47,17</t>
  </si>
  <si>
    <t>2022.10.27 11:23:09,85</t>
  </si>
  <si>
    <t>2022.10.27 11:24:32,21</t>
  </si>
  <si>
    <t>2022.10.27 11:26:01,78</t>
  </si>
  <si>
    <t>2022.10.27 11:27:24,88</t>
  </si>
  <si>
    <t>2022.10.27 11:28:54,04</t>
  </si>
  <si>
    <t>2022.10.27 11:30:16,76</t>
  </si>
  <si>
    <t>2022.10.27 11:31:39,75</t>
  </si>
  <si>
    <t>2022.10.27 11:33:09,04</t>
  </si>
  <si>
    <t>2022.10.27 11:34:32,25</t>
  </si>
  <si>
    <t>2022.10.27 11:35:54,95</t>
  </si>
  <si>
    <t>2022.10.27 11:37:24,22</t>
  </si>
  <si>
    <t>2022.10.27 11:38:47,11</t>
  </si>
  <si>
    <t>2022.10.27 11:40:16,47</t>
  </si>
  <si>
    <t>2022.10.27 11:41:39,12</t>
  </si>
  <si>
    <t>2022.10.27 11:43:01,75</t>
  </si>
  <si>
    <t>2022.10.27 11:44:31,26</t>
  </si>
  <si>
    <t>2022.10.27 11:45:53,82</t>
  </si>
  <si>
    <t>2022.10.27 11:47:16,57</t>
  </si>
  <si>
    <t>2022.10.27 11:48:46,03</t>
  </si>
  <si>
    <t>2022.10.27 11:50:08,52</t>
  </si>
  <si>
    <t>2022.10.27 11:51:37,51</t>
  </si>
  <si>
    <t>2022.10.27 11:53:00,33</t>
  </si>
  <si>
    <t>2022.10.27 11:54:23,45</t>
  </si>
  <si>
    <t>2022.10.27 11:55:52,73</t>
  </si>
  <si>
    <t>2022.10.27 11:57:15,53</t>
  </si>
  <si>
    <t>2022.10.27 11:58:38,25</t>
  </si>
  <si>
    <t>2022.10.27 12:00:07,53</t>
  </si>
  <si>
    <t>2022.10.27 12:01:30,32</t>
  </si>
  <si>
    <t>2022.10.27 12:02:59,55</t>
  </si>
  <si>
    <t>2022.10.27 12:04:22,25</t>
  </si>
  <si>
    <t>2022.10.27 12:05:44,88</t>
  </si>
  <si>
    <t>2022.10.27 12:07:14,32</t>
  </si>
  <si>
    <t>2022.10.27 12:08:36,76</t>
  </si>
  <si>
    <t>2022.10.27 12:09:59,20</t>
  </si>
  <si>
    <t>2022.10.27 12:11:28,67</t>
  </si>
  <si>
    <t>2022.10.27 12:12:51,73</t>
  </si>
  <si>
    <t>2022.10.27 12:14:21,40</t>
  </si>
  <si>
    <t>2022.10.27 12:15:44,11</t>
  </si>
  <si>
    <t>2022.10.27 12:17:06,75</t>
  </si>
  <si>
    <t>2022.10.27 12:18:36,29</t>
  </si>
  <si>
    <t>2022.10.27 12:19:58,93</t>
  </si>
  <si>
    <t>2022.10.27 12:21:21,79</t>
  </si>
  <si>
    <t>2022.10.27 12:22:50,93</t>
  </si>
  <si>
    <t>2022.10.27 12:24:13,69</t>
  </si>
  <si>
    <t>2022.10.27 12:25:42,96</t>
  </si>
  <si>
    <t>2022.10.27 12:27:05,81</t>
  </si>
  <si>
    <t>2022.10.27 12:28:28,39</t>
  </si>
  <si>
    <t>2022.10.27 12:29:57,57</t>
  </si>
  <si>
    <t>2022.10.27 12:31:20,42</t>
  </si>
  <si>
    <t>2022.10.27 12:32:43,15</t>
  </si>
  <si>
    <t>2022.10.27 12:34:12,15</t>
  </si>
  <si>
    <t>2022.10.27 12:35:34,97</t>
  </si>
  <si>
    <t>2022.10.27 12:37:03,99</t>
  </si>
  <si>
    <t>2022.10.27 12:38:27,00</t>
  </si>
  <si>
    <t>2022.10.27 12:39:49,83</t>
  </si>
  <si>
    <t>2022.10.27 12:41:18,98</t>
  </si>
  <si>
    <t>2022.10.27 12:42:41,74</t>
  </si>
  <si>
    <t>2022.10.27 12:44:04,48</t>
  </si>
  <si>
    <t>2022.10.27 12:45:33,61</t>
  </si>
  <si>
    <t>2022.10.27 12:46:56,02</t>
  </si>
  <si>
    <t>2022.10.27 12:48:25,10</t>
  </si>
  <si>
    <t>2022.10.27 12:49:47,87</t>
  </si>
  <si>
    <t>2022.10.27 12:51:10,66</t>
  </si>
  <si>
    <t>2022.10.27 12:52:39,87</t>
  </si>
  <si>
    <t>2022.10.27 12:54:02,58</t>
  </si>
  <si>
    <t>2022.10.27 12:55:25,36</t>
  </si>
  <si>
    <t>2022.10.27 12:56:54,50</t>
  </si>
  <si>
    <t>2022.10.27 12:58:17,18</t>
  </si>
  <si>
    <t>2022.10.27 12:59:46,56</t>
  </si>
  <si>
    <t>2022.10.27 13:01:09,15</t>
  </si>
  <si>
    <t>2022.10.27 13:02:31,68</t>
  </si>
  <si>
    <t>2022.10.27 13:04:00,57</t>
  </si>
  <si>
    <t>2022.10.27 13:05:23,24</t>
  </si>
  <si>
    <t>2022.10.27 13:06:45,80</t>
  </si>
  <si>
    <t>2022.10.27 13:08:15,43</t>
  </si>
  <si>
    <t>2022.10.27 13:09:38,29</t>
  </si>
  <si>
    <t>2022.10.27 13:11:07,34</t>
  </si>
  <si>
    <t>2022.10.27 13:12:30,37</t>
  </si>
  <si>
    <t>2022.10.27 13:13:53,01</t>
  </si>
  <si>
    <t>2022.10.27 13:15:22,04</t>
  </si>
  <si>
    <t>2022.10.27 13:16:44,54</t>
  </si>
  <si>
    <t>2022.10.27 13:18:07,01</t>
  </si>
  <si>
    <t>2022.10.27 13:19:36,47</t>
  </si>
  <si>
    <t>2022.10.27 13:20:59,19</t>
  </si>
  <si>
    <t>2022.10.27 13:22:28,17</t>
  </si>
  <si>
    <t>2022.10.27 13:23:50,92</t>
  </si>
  <si>
    <t>2022.10.27 13:25:13,47</t>
  </si>
  <si>
    <t>2022.10.27 13:26:42,73</t>
  </si>
  <si>
    <t>2022.10.27 13:28:05,49</t>
  </si>
  <si>
    <t>2022.10.27 13:29:28,17</t>
  </si>
  <si>
    <t>2022.10.27 13:30:57,34</t>
  </si>
  <si>
    <t>2022.10.27 13:32:19,93</t>
  </si>
  <si>
    <t>2022.10.27 13:33:49,12</t>
  </si>
  <si>
    <t>2022.10.27 13:35:11,77</t>
  </si>
  <si>
    <t>2022.10.27 13:36:34,48</t>
  </si>
  <si>
    <t>2022.10.27 13:38:03,50</t>
  </si>
  <si>
    <t>2022.10.27 13:39:26,12</t>
  </si>
  <si>
    <t>2022.10.27 13:40:49,02</t>
  </si>
  <si>
    <t>2022.10.27 13:42:18,48</t>
  </si>
  <si>
    <t>2022.10.27 13:43:42,26</t>
  </si>
  <si>
    <t>2022.10.27 13:45:12,36</t>
  </si>
  <si>
    <t>2022.10.27 13:46:35,96</t>
  </si>
  <si>
    <t>2022.10.27 13:47:59,86</t>
  </si>
  <si>
    <t>2022.10.27 13:49:30,15</t>
  </si>
  <si>
    <t>2022.10.27 13:50:53,70</t>
  </si>
  <si>
    <t>2022.10.27 13:52:23,97</t>
  </si>
  <si>
    <t>2022.10.27 13:53:47,75</t>
  </si>
  <si>
    <t>2022.10.27 13:55:11,70</t>
  </si>
  <si>
    <t>2022.10.27 13:56:42,38</t>
  </si>
  <si>
    <t>2022.10.27 13:58:05,99</t>
  </si>
  <si>
    <t>2022.10.27 13:59:36,25</t>
  </si>
  <si>
    <t>2022.10.27 14:00:59,86</t>
  </si>
  <si>
    <t>2022.10.27 14:02:23,64</t>
  </si>
  <si>
    <t>2022.10.27 14:03:53,93</t>
  </si>
  <si>
    <t>2022.10.27 14:05:17,80</t>
  </si>
  <si>
    <t>2022.10.27 14:06:47,91</t>
  </si>
  <si>
    <t>2022.10.27 14:08:11,56</t>
  </si>
  <si>
    <t>2022.10.27 14:09:35,15</t>
  </si>
  <si>
    <t>2022.10.27 14:11:05,24</t>
  </si>
  <si>
    <t>2022.10.27 14:12:29,12</t>
  </si>
  <si>
    <t>2022.10.27 14:13:59,44</t>
  </si>
  <si>
    <t>2022.10.27 14:15:23,01</t>
  </si>
  <si>
    <t>2022.10.27 14:16:46,46</t>
  </si>
  <si>
    <t>2022.10.27 14:18:16,43</t>
  </si>
  <si>
    <t>2022.10.27 14:19:40,13</t>
  </si>
  <si>
    <t>2022.10.27 14:21:10,39</t>
  </si>
  <si>
    <t>2022.10.27 14:22:33,88</t>
  </si>
  <si>
    <t>2022.10.27 14:23:57,26</t>
  </si>
  <si>
    <t>Filter was clogged, so we could not use the measurements right before harvesting</t>
  </si>
  <si>
    <t>Inoculation timepoint (h):</t>
  </si>
  <si>
    <t>Hours passed at start of harvesting:</t>
  </si>
  <si>
    <t>Density (g/L)</t>
  </si>
  <si>
    <t>Molar mass (g/mol)</t>
  </si>
  <si>
    <t>O2</t>
  </si>
  <si>
    <t>CO2</t>
  </si>
  <si>
    <t>N (mol/L)</t>
  </si>
  <si>
    <t>N (mmol/mL)</t>
  </si>
  <si>
    <t>Percentage of sparge air (%)</t>
  </si>
  <si>
    <t>a:</t>
  </si>
  <si>
    <t xml:space="preserve">b: </t>
  </si>
  <si>
    <t>y = 0.3569x - 0.9861, R^2 = 0.97</t>
  </si>
  <si>
    <t>Volume reactor (mL)</t>
  </si>
  <si>
    <t>Predicted CDW in reactor (g)</t>
  </si>
  <si>
    <t>Air flow rate (mL/min)</t>
  </si>
  <si>
    <t>O2_out (%)</t>
  </si>
  <si>
    <t>vO2 (mL/min)</t>
  </si>
  <si>
    <t xml:space="preserve">vO2 (mmol/min) </t>
  </si>
  <si>
    <t>vO2 (mmol/h)</t>
  </si>
  <si>
    <t>qO2 (mmol/gCDW h)</t>
  </si>
  <si>
    <t>SD qO2</t>
  </si>
  <si>
    <t>CO2_out (%)</t>
  </si>
  <si>
    <t>Columns B-H (marked with grey fill color) are added to find the time (h) of each measurement.</t>
  </si>
  <si>
    <t xml:space="preserve">Columns A-X, except for B-H, show the raw data provided by the GasWorks software. </t>
  </si>
  <si>
    <t xml:space="preserve">Inoculation at: </t>
  </si>
  <si>
    <t xml:space="preserve">Harvesting at: </t>
  </si>
  <si>
    <t xml:space="preserve">The "Oxygen", "Carbon Dioxide" and "RMS Flow" columns have been highlighted with blue, red and yellow fill colors, respectively. </t>
  </si>
  <si>
    <t>y = log_10(CDW (mg/mL)), x = time (h)</t>
  </si>
  <si>
    <t>Regression line used to predict the cell dry weight (CDW) in the reactor at a given time (h):</t>
  </si>
  <si>
    <t>Calculating the specific O2 uptake rate (qO2) and specific CO2 secretion rate (qCO2):</t>
  </si>
  <si>
    <t>Predicted log_10(CDW (mg/mL))</t>
  </si>
  <si>
    <t>SD qCO2</t>
  </si>
  <si>
    <t>vCO2 (mL/min)</t>
  </si>
  <si>
    <t>vCO2 (mmol/min)</t>
  </si>
  <si>
    <t>vCO2 (mmol/h)</t>
  </si>
  <si>
    <t>qCO2 (mmol/gCDW h)</t>
  </si>
  <si>
    <t>avg. qO2 (mmol/gCDW h)</t>
  </si>
  <si>
    <t>avg. qCO2 (mmol/gCDW h)</t>
  </si>
  <si>
    <t xml:space="preserve">Biomass sample: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</si>
  <si>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</si>
  <si>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RMS Flow</t>
  </si>
  <si>
    <t>2022.11.14 08:35:50,41</t>
  </si>
  <si>
    <t>2022.11.14 08:37:14,51</t>
  </si>
  <si>
    <t>2022.11.14 08:38:38,34</t>
  </si>
  <si>
    <t>2022.11.14 08:40:08,55</t>
  </si>
  <si>
    <t>2022.11.14 08:41:32,28</t>
  </si>
  <si>
    <t>2022.11.14 08:43:02,47</t>
  </si>
  <si>
    <t>2022.11.14 08:44:26,17</t>
  </si>
  <si>
    <t>2022.11.14 08:45:49,76</t>
  </si>
  <si>
    <t>2022.11.14 08:47:20,18</t>
  </si>
  <si>
    <t>2022.11.14 08:48:43,73</t>
  </si>
  <si>
    <t>2022.11.14 08:50:14,19</t>
  </si>
  <si>
    <t>2022.11.14 08:51:37,69</t>
  </si>
  <si>
    <t>2022.11.14 08:53:01,58</t>
  </si>
  <si>
    <t>2022.11.14 08:54:31,96</t>
  </si>
  <si>
    <t>2022.11.14 08:55:55,48</t>
  </si>
  <si>
    <t>2022.11.14 08:57:25,64</t>
  </si>
  <si>
    <t>2022.11.14 08:58:49,41</t>
  </si>
  <si>
    <t>2022.11.14 09:00:13,09</t>
  </si>
  <si>
    <t>2022.11.14 09:01:43,36</t>
  </si>
  <si>
    <t>2022.11.14 09:03:06,99</t>
  </si>
  <si>
    <t>2022.11.14 09:04:37,11</t>
  </si>
  <si>
    <t>2022.11.14 09:06:00,70</t>
  </si>
  <si>
    <t>2022.11.14 09:07:24,34</t>
  </si>
  <si>
    <t>2022.11.14 09:08:54,64</t>
  </si>
  <si>
    <t>2022.11.14 09:10:18,33</t>
  </si>
  <si>
    <t>2022.11.14 09:11:48,45</t>
  </si>
  <si>
    <t>2022.11.14 09:13:12,05</t>
  </si>
  <si>
    <t>2022.11.14 09:14:35,69</t>
  </si>
  <si>
    <t>2022.11.14 09:16:06,04</t>
  </si>
  <si>
    <t>2022.11.14 09:17:29,70</t>
  </si>
  <si>
    <t>2022.11.14 09:19:00,09</t>
  </si>
  <si>
    <t>2022.11.14 09:20:23,61</t>
  </si>
  <si>
    <t>2022.11.14 09:21:47,27</t>
  </si>
  <si>
    <t>2022.11.14 09:23:17,54</t>
  </si>
  <si>
    <t>2022.11.14 09:24:40,96</t>
  </si>
  <si>
    <t>2022.11.14 09:26:11,22</t>
  </si>
  <si>
    <t>2022.11.14 09:27:34,99</t>
  </si>
  <si>
    <t>2022.11.14 09:28:58,58</t>
  </si>
  <si>
    <t>2022.11.14 09:30:28,95</t>
  </si>
  <si>
    <t>2022.11.14 09:31:52,54</t>
  </si>
  <si>
    <t>2022.11.14 09:33:22,65</t>
  </si>
  <si>
    <t>2022.11.14 09:34:46,53</t>
  </si>
  <si>
    <t>2022.11.14 09:36:09,98</t>
  </si>
  <si>
    <t>2022.11.14 09:37:40,24</t>
  </si>
  <si>
    <t>2022.11.14 09:39:03,73</t>
  </si>
  <si>
    <t>2022.11.14 09:40:33,91</t>
  </si>
  <si>
    <t>2022.11.14 09:41:57,70</t>
  </si>
  <si>
    <t>2022.11.14 09:43:21,45</t>
  </si>
  <si>
    <t>2022.11.14 09:44:51,80</t>
  </si>
  <si>
    <t>2022.11.14 09:46:15,39</t>
  </si>
  <si>
    <t>2022.11.14 09:47:45,65</t>
  </si>
  <si>
    <t>2022.11.14 09:49:09,08</t>
  </si>
  <si>
    <t>2022.11.14 09:50:32,46</t>
  </si>
  <si>
    <t>2022.11.14 09:52:02,90</t>
  </si>
  <si>
    <t>2022.11.14 09:53:26,44</t>
  </si>
  <si>
    <t>2022.11.14 09:54:56,83</t>
  </si>
  <si>
    <t>2022.11.14 09:56:20,42</t>
  </si>
  <si>
    <t>2022.11.14 09:57:44,14</t>
  </si>
  <si>
    <t>2022.11.14 09:59:14,86</t>
  </si>
  <si>
    <t>2022.11.14 10:00:38,41</t>
  </si>
  <si>
    <t>2022.11.14 10:02:08,57</t>
  </si>
  <si>
    <t>2022.11.14 10:03:32,11</t>
  </si>
  <si>
    <t>2022.11.14 10:04:55,95</t>
  </si>
  <si>
    <t>2022.11.14 10:06:26,27</t>
  </si>
  <si>
    <t>2022.11.14 10:07:49,89</t>
  </si>
  <si>
    <t>2022.11.14 10:09:19,81</t>
  </si>
  <si>
    <t>2022.11.14 10:10:43,61</t>
  </si>
  <si>
    <t>2022.11.14 10:12:07,16</t>
  </si>
  <si>
    <t>2022.11.14 10:13:37,07</t>
  </si>
  <si>
    <t>2022.11.14 10:15:00,58</t>
  </si>
  <si>
    <t>2022.11.14 10:16:30,94</t>
  </si>
  <si>
    <t>2022.11.14 10:17:54,56</t>
  </si>
  <si>
    <t>2022.11.14 10:19:17,99</t>
  </si>
  <si>
    <t>2022.11.14 10:20:48,32</t>
  </si>
  <si>
    <t>2022.11.14 10:22:12,08</t>
  </si>
  <si>
    <t>2022.11.14 10:23:42,41</t>
  </si>
  <si>
    <t>2022.11.14 10:25:06,05</t>
  </si>
  <si>
    <t>2022.11.14 10:26:29,65</t>
  </si>
  <si>
    <t>2022.11.14 10:28:00,07</t>
  </si>
  <si>
    <t>2022.11.14 10:29:23,57</t>
  </si>
  <si>
    <t>2022.11.14 10:30:54,12</t>
  </si>
  <si>
    <t>2022.11.14 10:32:17,62</t>
  </si>
  <si>
    <t>2022.11.14 10:33:41,33</t>
  </si>
  <si>
    <t>2022.11.14 10:35:11,54</t>
  </si>
  <si>
    <t>2022.11.14 10:36:35,32</t>
  </si>
  <si>
    <t>2022.11.14 10:38:05,90</t>
  </si>
  <si>
    <t>2022.11.14 10:39:29,48</t>
  </si>
  <si>
    <t>2022.11.14 10:40:53,19</t>
  </si>
  <si>
    <t>2022.11.14 10:42:23,50</t>
  </si>
  <si>
    <t>2022.11.14 10:43:46,70</t>
  </si>
  <si>
    <t>2022.11.14 10:45:16,90</t>
  </si>
  <si>
    <t>2022.11.14 10:46:39,99</t>
  </si>
  <si>
    <t>2022.11.14 10:48:03,32</t>
  </si>
  <si>
    <t>2022.11.14 10:49:33,34</t>
  </si>
  <si>
    <t>2022.11.14 10:50:56,85</t>
  </si>
  <si>
    <t>2022.11.14 10:52:26,79</t>
  </si>
  <si>
    <t>2022.11.14 10:53:50,03</t>
  </si>
  <si>
    <t>2022.11.14 10:55:12,91</t>
  </si>
  <si>
    <t>2022.11.14 10:56:42,71</t>
  </si>
  <si>
    <t>2022.11.14 10:58:05,96</t>
  </si>
  <si>
    <t>2022.11.14 10:59:29,01</t>
  </si>
  <si>
    <t>2022.11.14 11:00:58,88</t>
  </si>
  <si>
    <t>2022.11.14 11:02:22,09</t>
  </si>
  <si>
    <t>2022.11.14 11:03:51,78</t>
  </si>
  <si>
    <t>2022.11.14 11:05:15,12</t>
  </si>
  <si>
    <t>2022.11.14 11:06:38,19</t>
  </si>
  <si>
    <t>2022.11.14 11:08:07,59</t>
  </si>
  <si>
    <t>2022.11.14 11:09:30,37</t>
  </si>
  <si>
    <t>2022.11.14 11:10:53,54</t>
  </si>
  <si>
    <t>2022.11.14 11:12:23,13</t>
  </si>
  <si>
    <t>2022.11.14 11:13:45,82</t>
  </si>
  <si>
    <t>2022.11.14 11:15:15,24</t>
  </si>
  <si>
    <t>2022.11.14 11:16:38,05</t>
  </si>
  <si>
    <t>2022.11.14 11:18:00,61</t>
  </si>
  <si>
    <t>2022.11.14 11:19:29,96</t>
  </si>
  <si>
    <t>2022.11.14 11:20:52,69</t>
  </si>
  <si>
    <t>2022.11.14 11:22:15,51</t>
  </si>
  <si>
    <t>2022.11.14 11:23:44,98</t>
  </si>
  <si>
    <t>2022.11.14 11:25:07,61</t>
  </si>
  <si>
    <t>2022.11.14 11:26:36,92</t>
  </si>
  <si>
    <t>2022.11.14 11:27:59,47</t>
  </si>
  <si>
    <t>2022.11.14 11:29:22,14</t>
  </si>
  <si>
    <t>2022.11.14 11:30:51,55</t>
  </si>
  <si>
    <t>2022.11.14 11:32:14,17</t>
  </si>
  <si>
    <t>2022.11.14 11:33:36,99</t>
  </si>
  <si>
    <t>2022.11.14 11:35:06,36</t>
  </si>
  <si>
    <t>2022.11.14 11:36:29,19</t>
  </si>
  <si>
    <t>2022.11.14 11:37:58,35</t>
  </si>
  <si>
    <t>2022.11.14 11:39:20,98</t>
  </si>
  <si>
    <t>2022.11.14 11:40:43,73</t>
  </si>
  <si>
    <t>2022.11.14 11:42:13,24</t>
  </si>
  <si>
    <t>2022.11.14 11:43:35,90</t>
  </si>
  <si>
    <t>2022.11.14 11:44:58,69</t>
  </si>
  <si>
    <t>2022.11.14 11:46:28,25</t>
  </si>
  <si>
    <t>2022.11.14 11:47:50,90</t>
  </si>
  <si>
    <t>2022.11.14 11:49:20,27</t>
  </si>
  <si>
    <t>2022.11.14 11:50:43,02</t>
  </si>
  <si>
    <t>2022.11.14 11:52:05,95</t>
  </si>
  <si>
    <t>2022.11.14 11:53:35,34</t>
  </si>
  <si>
    <t>2022.11.14 11:54:58,03</t>
  </si>
  <si>
    <t>2022.11.14 11:56:20,86</t>
  </si>
  <si>
    <t>2022.11.14 11:57:50,20</t>
  </si>
  <si>
    <t>2022.11.14 11:59:12,94</t>
  </si>
  <si>
    <t>2022.11.14 12:00:42,26</t>
  </si>
  <si>
    <t>2022.11.14 12:02:05,11</t>
  </si>
  <si>
    <t>2022.11.14 12:03:27,90</t>
  </si>
  <si>
    <t>2022.11.14 12:04:56,93</t>
  </si>
  <si>
    <t>2022.11.14 12:06:19,77</t>
  </si>
  <si>
    <t>2022.11.14 12:07:42,64</t>
  </si>
  <si>
    <t>2022.11.14 12:09:11,70</t>
  </si>
  <si>
    <t>2022.11.14 12:10:34,26</t>
  </si>
  <si>
    <t>2022.11.14 12:12:03,63</t>
  </si>
  <si>
    <t>2022.11.14 12:13:26,36</t>
  </si>
  <si>
    <t>2022.11.14 12:14:49,09</t>
  </si>
  <si>
    <t>2022.11.14 12:16:18,47</t>
  </si>
  <si>
    <t>2022.11.14 12:17:40,98</t>
  </si>
  <si>
    <t>2022.11.14 12:19:03,49</t>
  </si>
  <si>
    <t>2022.11.14 12:20:32,54</t>
  </si>
  <si>
    <t>2022.11.14 12:21:55,13</t>
  </si>
  <si>
    <t>2022.11.14 12:23:24,39</t>
  </si>
  <si>
    <t>2022.11.14 12:24:46,97</t>
  </si>
  <si>
    <t>2022.11.14 12:26:09,69</t>
  </si>
  <si>
    <t>2022.11.14 12:27:39,17</t>
  </si>
  <si>
    <t>2022.11.14 12:29:02,02</t>
  </si>
  <si>
    <t>2022.11.14 12:30:24,63</t>
  </si>
  <si>
    <t>2022.11.14 12:31:53,70</t>
  </si>
  <si>
    <t>2022.11.14 12:33:16,52</t>
  </si>
  <si>
    <t>2022.11.14 12:34:45,99</t>
  </si>
  <si>
    <t>2022.11.14 12:36:08,79</t>
  </si>
  <si>
    <t>2022.11.14 12:37:31,49</t>
  </si>
  <si>
    <t>2022.11.14 12:39:00,62</t>
  </si>
  <si>
    <t>2022.11.14 12:40:23,34</t>
  </si>
  <si>
    <t>2022.11.14 12:41:46,10</t>
  </si>
  <si>
    <t>2022.11.14 12:43:15,46</t>
  </si>
  <si>
    <t>2022.11.14 12:44:38,00</t>
  </si>
  <si>
    <t>2022.11.14 12:46:06,99</t>
  </si>
  <si>
    <t>2022.11.14 12:47:29,84</t>
  </si>
  <si>
    <t>2022.11.14 12:48:52,60</t>
  </si>
  <si>
    <t>2022.11.14 12:50:21,66</t>
  </si>
  <si>
    <t>2022.11.14 12:51:44,06</t>
  </si>
  <si>
    <t>2022.11.14 12:53:06,74</t>
  </si>
  <si>
    <t>2022.11.14 12:54:36,06</t>
  </si>
  <si>
    <t>2022.11.14 12:55:58,74</t>
  </si>
  <si>
    <t>2022.11.14 12:57:28,16</t>
  </si>
  <si>
    <t>2022.11.14 12:58:50,65</t>
  </si>
  <si>
    <t>2022.11.14 13:00:13,44</t>
  </si>
  <si>
    <t>2022.11.14 13:01:42,73</t>
  </si>
  <si>
    <t>2022.11.14 13:03:05,36</t>
  </si>
  <si>
    <t>2022.11.14 13:04:28,03</t>
  </si>
  <si>
    <t>2022.11.14 13:05:57,29</t>
  </si>
  <si>
    <t>2022.11.14 13:07:20,11</t>
  </si>
  <si>
    <t>2022.11.14 13:08:49,33</t>
  </si>
  <si>
    <t>2022.11.14 13:10:12,32</t>
  </si>
  <si>
    <t>2022.11.14 13:11:35,43</t>
  </si>
  <si>
    <t>2022.11.14 13:13:04,66</t>
  </si>
  <si>
    <t>2022.11.14 13:14:27,44</t>
  </si>
  <si>
    <t>2022.11.14 13:15:50,37</t>
  </si>
  <si>
    <t>2022.11.14 13:17:19,98</t>
  </si>
  <si>
    <t>2022.11.14 13:18:42,76</t>
  </si>
  <si>
    <t>2022.11.14 13:20:12,07</t>
  </si>
  <si>
    <t>2022.11.14 13:21:34,80</t>
  </si>
  <si>
    <t>2022.11.14 13:22:57,64</t>
  </si>
  <si>
    <t>2022.11.14 13:24:26,83</t>
  </si>
  <si>
    <t>2022.11.14 13:25:49,54</t>
  </si>
  <si>
    <t>2022.11.14 13:27:12,37</t>
  </si>
  <si>
    <t>2022.11.14 13:28:41,37</t>
  </si>
  <si>
    <t>2022.11.14 13:30:03,95</t>
  </si>
  <si>
    <t>2022.11.14 13:31:33,17</t>
  </si>
  <si>
    <t>2022.11.14 13:32:55,96</t>
  </si>
  <si>
    <t>2022.11.14 13:34:18,63</t>
  </si>
  <si>
    <t>2022.11.14 13:35:48,00</t>
  </si>
  <si>
    <t>2022.11.14 13:37:10,61</t>
  </si>
  <si>
    <t>2022.11.14 13:38:33,39</t>
  </si>
  <si>
    <t>2022.11.14 13:40:02,49</t>
  </si>
  <si>
    <t>2022.11.14 13:41:25,17</t>
  </si>
  <si>
    <t>2022.11.14 13:42:54,26</t>
  </si>
  <si>
    <t>2022.11.14 13:44:16,83</t>
  </si>
  <si>
    <t>2022.11.14 13:45:39,62</t>
  </si>
  <si>
    <t>2022.11.14 13:47:09,14</t>
  </si>
  <si>
    <t>2022.11.14 13:48:31,73</t>
  </si>
  <si>
    <t>2022.11.14 13:49:54,60</t>
  </si>
  <si>
    <t>2022.11.14 13:51:23,71</t>
  </si>
  <si>
    <t>2022.11.14 13:52:46,49</t>
  </si>
  <si>
    <t>2022.11.14 13:54:15,71</t>
  </si>
  <si>
    <t>2022.11.14 13:55:38,34</t>
  </si>
  <si>
    <t>2022.11.14 13:57:00,92</t>
  </si>
  <si>
    <t>2022.11.14 13:58:30,22</t>
  </si>
  <si>
    <t>2022.11.14 13:59:52,91</t>
  </si>
  <si>
    <t>2022.11.14 14:01:15,46</t>
  </si>
  <si>
    <t>2022.11.14 14:02:44,51</t>
  </si>
  <si>
    <t>2022.11.14 14:04:07,12</t>
  </si>
  <si>
    <t>2022.11.14 14:05:36,42</t>
  </si>
  <si>
    <t>2022.11.14 14:06:59,24</t>
  </si>
  <si>
    <t>2022.11.14 14:08:21,99</t>
  </si>
  <si>
    <t>2022.11.14 14:09:51,35</t>
  </si>
  <si>
    <t>2022.11.14 14:11:14,30</t>
  </si>
  <si>
    <t>2022.11.14 14:12:36,96</t>
  </si>
  <si>
    <t>2022.11.14 14:14:06,39</t>
  </si>
  <si>
    <t>2022.11.14 14:15:29,52</t>
  </si>
  <si>
    <t>2022.11.14 14:16:58,68</t>
  </si>
  <si>
    <t>2022.11.14 14:18:21,46</t>
  </si>
  <si>
    <t>2022.11.14 14:19:44,11</t>
  </si>
  <si>
    <t>2022.11.14 14:21:13,46</t>
  </si>
  <si>
    <t>2022.11.14 14:22:36,41</t>
  </si>
  <si>
    <t>2022.11.14 14:23:59,06</t>
  </si>
  <si>
    <t>2022.11.14 14:25:28,43</t>
  </si>
  <si>
    <t>2022.11.14 14:26:51,16</t>
  </si>
  <si>
    <t>2022.11.14 14:28:20,59</t>
  </si>
  <si>
    <t>2022.11.14 14:29:43,58</t>
  </si>
  <si>
    <t>2022.11.14 14:31:06,40</t>
  </si>
  <si>
    <t>2022.11.14 14:32:35,88</t>
  </si>
  <si>
    <t>2022.11.14 14:33:58,61</t>
  </si>
  <si>
    <t>2022.11.14 14:35:21,48</t>
  </si>
  <si>
    <t>2022.11.14 14:36:50,86</t>
  </si>
  <si>
    <t>2022.11.14 14:38:13,74</t>
  </si>
  <si>
    <t>2022.11.14 14:39:43,04</t>
  </si>
  <si>
    <t>2022.11.14 14:41:05,80</t>
  </si>
  <si>
    <t>2022.11.14 14:42:28,48</t>
  </si>
  <si>
    <t>2022.11.14 14:43:57,76</t>
  </si>
  <si>
    <t>2022.11.14 14:45:20,42</t>
  </si>
  <si>
    <t>2022.11.14 14:46:43,00</t>
  </si>
  <si>
    <t>2022.11.14 14:48:12,44</t>
  </si>
  <si>
    <t>2022.11.14 14:49:35,01</t>
  </si>
  <si>
    <t>2022.11.14 14:51:04,21</t>
  </si>
  <si>
    <t>2022.11.14 14:52:26,79</t>
  </si>
  <si>
    <t>2022.11.14 14:53:49,63</t>
  </si>
  <si>
    <t>2022.11.14 14:55:18,73</t>
  </si>
  <si>
    <t>2022.11.14 14:56:41,63</t>
  </si>
  <si>
    <t>2022.11.14 14:58:04,07</t>
  </si>
  <si>
    <t>2022.11.14 14:59:33,33</t>
  </si>
  <si>
    <t>2022.11.14 15:00:56,31</t>
  </si>
  <si>
    <t>2022.11.14 15:02:25,43</t>
  </si>
  <si>
    <t>2022.11.14 15:03:48,35</t>
  </si>
  <si>
    <t>2022.11.14 15:05:11,22</t>
  </si>
  <si>
    <t>2022.11.14 15:06:40,48</t>
  </si>
  <si>
    <t>2022.11.14 15:08:03,31</t>
  </si>
  <si>
    <t>2022.11.14 15:09:25,99</t>
  </si>
  <si>
    <t>2022.11.14 15:10:55,42</t>
  </si>
  <si>
    <t>2022.11.14 15:12:18,28</t>
  </si>
  <si>
    <t>Inoculation at:</t>
  </si>
  <si>
    <t>y=0.332x-1.1853, R^2 = 0.88</t>
  </si>
  <si>
    <t>Bacillus subtilis 168 wild type in D-glucose minimal medium.</t>
  </si>
  <si>
    <t>Bacillus subtilis 168 mutant strain in D-glucose minimal medium.</t>
  </si>
  <si>
    <t>Bacillus subtilis 168 wild type in D-glucose + methanol minimal medium.</t>
  </si>
  <si>
    <t>Bacillus subtilis 168 mutant strain in D-glucose + methanol minimal medium.</t>
  </si>
  <si>
    <t>2022.11.10 08:37:12,70</t>
  </si>
  <si>
    <t>2022.11.10 08:38:36,11</t>
  </si>
  <si>
    <t>2022.11.10 08:40:06,19</t>
  </si>
  <si>
    <t>2022.11.10 08:41:29,65</t>
  </si>
  <si>
    <t>2022.11.10 08:42:59,88</t>
  </si>
  <si>
    <t>2022.11.10 08:44:23,37</t>
  </si>
  <si>
    <t>2022.11.10 08:45:46,81</t>
  </si>
  <si>
    <t>2022.11.10 08:47:16,53</t>
  </si>
  <si>
    <t>2022.11.10 08:48:39,92</t>
  </si>
  <si>
    <t>2022.11.10 08:50:09,84</t>
  </si>
  <si>
    <t>2022.11.10 08:51:33,25</t>
  </si>
  <si>
    <t>2022.11.10 08:52:56,77</t>
  </si>
  <si>
    <t>2022.11.10 08:54:27,08</t>
  </si>
  <si>
    <t>2022.11.10 08:55:50,85</t>
  </si>
  <si>
    <t>2022.11.10 08:57:21,02</t>
  </si>
  <si>
    <t>2022.11.10 08:58:44,22</t>
  </si>
  <si>
    <t>2022.11.10 09:00:07,40</t>
  </si>
  <si>
    <t>2022.11.10 09:01:37,39</t>
  </si>
  <si>
    <t>2022.11.10 09:03:01,01</t>
  </si>
  <si>
    <t>2022.11.10 09:04:31,39</t>
  </si>
  <si>
    <t>2022.11.10 09:05:55,01</t>
  </si>
  <si>
    <t>2022.11.10 09:07:18,75</t>
  </si>
  <si>
    <t>2022.11.10 09:08:48,88</t>
  </si>
  <si>
    <t>2022.11.10 09:10:12,38</t>
  </si>
  <si>
    <t>2022.11.10 09:11:42,73</t>
  </si>
  <si>
    <t>2022.11.10 09:13:06,28</t>
  </si>
  <si>
    <t>2022.11.10 09:14:29,54</t>
  </si>
  <si>
    <t>2022.11.10 09:15:59,37</t>
  </si>
  <si>
    <t>2022.11.10 09:17:22,83</t>
  </si>
  <si>
    <t>2022.11.10 09:18:46,48</t>
  </si>
  <si>
    <t>2022.11.10 09:20:16,53</t>
  </si>
  <si>
    <t>2022.11.10 09:21:39,95</t>
  </si>
  <si>
    <t>2022.11.10 09:23:09,90</t>
  </si>
  <si>
    <t>2022.11.10 09:24:33,54</t>
  </si>
  <si>
    <t>2022.11.10 09:25:56,94</t>
  </si>
  <si>
    <t>2022.11.10 09:27:26,79</t>
  </si>
  <si>
    <t>2022.11.10 09:28:50,06</t>
  </si>
  <si>
    <t>2022.11.10 09:30:13,44</t>
  </si>
  <si>
    <t>2022.11.10 09:31:43,66</t>
  </si>
  <si>
    <t>2022.11.10 09:33:07,11</t>
  </si>
  <si>
    <t>2022.11.10 09:34:37,19</t>
  </si>
  <si>
    <t>2022.11.10 09:36:00,61</t>
  </si>
  <si>
    <t>2022.11.10 09:37:24,23</t>
  </si>
  <si>
    <t>2022.11.10 09:38:54,31</t>
  </si>
  <si>
    <t>2022.11.10 09:40:17,79</t>
  </si>
  <si>
    <t>2022.11.10 09:41:47,82</t>
  </si>
  <si>
    <t>2022.11.10 09:43:11,22</t>
  </si>
  <si>
    <t>2022.11.10 09:44:34,76</t>
  </si>
  <si>
    <t>2022.11.10 09:46:04,82</t>
  </si>
  <si>
    <t>2022.11.10 09:47:28,22</t>
  </si>
  <si>
    <t>2022.11.10 09:48:58,40</t>
  </si>
  <si>
    <t>2022.11.10 09:50:21,76</t>
  </si>
  <si>
    <t>2022.11.10 09:51:45,43</t>
  </si>
  <si>
    <t>2022.11.10 09:53:15,30</t>
  </si>
  <si>
    <t>2022.11.10 09:54:38,68</t>
  </si>
  <si>
    <t>2022.11.10 09:56:08,50</t>
  </si>
  <si>
    <t>2022.11.10 09:57:31,93</t>
  </si>
  <si>
    <t>2022.11.10 09:58:55,45</t>
  </si>
  <si>
    <t>2022.11.10 10:00:25,44</t>
  </si>
  <si>
    <t>2022.11.10 10:01:48,91</t>
  </si>
  <si>
    <t>2022.11.10 10:03:12,37</t>
  </si>
  <si>
    <t>2022.11.10 10:04:42,30</t>
  </si>
  <si>
    <t>2022.11.10 10:06:05,55</t>
  </si>
  <si>
    <t>2022.11.10 10:07:35,40</t>
  </si>
  <si>
    <t>2022.11.10 10:08:58,78</t>
  </si>
  <si>
    <t>2022.11.10 10:10:22,27</t>
  </si>
  <si>
    <t>2022.11.10 10:11:52,32</t>
  </si>
  <si>
    <t>2022.11.10 10:13:15,80</t>
  </si>
  <si>
    <t>2022.11.10 10:14:39,53</t>
  </si>
  <si>
    <t>2022.11.10 10:16:09,34</t>
  </si>
  <si>
    <t>2022.11.10 10:17:32,21</t>
  </si>
  <si>
    <t>2022.11.10 10:19:02,19</t>
  </si>
  <si>
    <t>2022.11.10 10:20:25,72</t>
  </si>
  <si>
    <t>2022.11.10 10:21:49,19</t>
  </si>
  <si>
    <t>2022.11.10 10:23:19,16</t>
  </si>
  <si>
    <t>2022.11.10 10:24:42,63</t>
  </si>
  <si>
    <t>2022.11.10 10:26:12,53</t>
  </si>
  <si>
    <t>2022.11.10 10:27:35,42</t>
  </si>
  <si>
    <t>2022.11.10 10:28:58,63</t>
  </si>
  <si>
    <t>2022.11.10 10:30:28,73</t>
  </si>
  <si>
    <t>2022.11.10 10:31:52,04</t>
  </si>
  <si>
    <t>2022.11.10 10:33:14,74</t>
  </si>
  <si>
    <t>2022.11.10 10:34:44,17</t>
  </si>
  <si>
    <t>2022.11.10 10:36:07,32</t>
  </si>
  <si>
    <t>2022.11.10 10:37:36,95</t>
  </si>
  <si>
    <t>2022.11.10 10:38:59,96</t>
  </si>
  <si>
    <t>2022.11.10 10:40:22,74</t>
  </si>
  <si>
    <t>2022.11.10 10:41:52,30</t>
  </si>
  <si>
    <t>2022.11.10 10:43:15,37</t>
  </si>
  <si>
    <t>2022.11.10 10:44:38,37</t>
  </si>
  <si>
    <t>2022.11.10 10:46:07,86</t>
  </si>
  <si>
    <t>2022.11.10 10:47:31,07</t>
  </si>
  <si>
    <t>2022.11.10 10:49:00,71</t>
  </si>
  <si>
    <t>2022.11.10 10:50:23,62</t>
  </si>
  <si>
    <t>2022.11.10 10:51:46,87</t>
  </si>
  <si>
    <t>2022.11.10 10:53:16,55</t>
  </si>
  <si>
    <t>2022.11.10 10:54:39,46</t>
  </si>
  <si>
    <t>2022.11.10 10:56:02,27</t>
  </si>
  <si>
    <t>2022.11.10 10:57:31,84</t>
  </si>
  <si>
    <t>2022.11.10 10:58:55,00</t>
  </si>
  <si>
    <t>2022.11.10 11:00:24,70</t>
  </si>
  <si>
    <t>2022.11.10 11:01:47,49</t>
  </si>
  <si>
    <t>2022.11.10 11:03:10,54</t>
  </si>
  <si>
    <t>2022.11.10 11:04:40,03</t>
  </si>
  <si>
    <t>2022.11.10 11:06:03,24</t>
  </si>
  <si>
    <t>2022.11.10 11:07:26,20</t>
  </si>
  <si>
    <t>2022.11.10 11:08:55,80</t>
  </si>
  <si>
    <t>2022.11.10 11:10:19,00</t>
  </si>
  <si>
    <t>2022.11.10 11:11:48,45</t>
  </si>
  <si>
    <t>2022.11.10 11:13:11,23</t>
  </si>
  <si>
    <t>2022.11.10 11:14:34,26</t>
  </si>
  <si>
    <t>2022.11.10 11:16:04,00</t>
  </si>
  <si>
    <t>2022.11.10 11:17:27,24</t>
  </si>
  <si>
    <t>2022.11.10 11:18:50,12</t>
  </si>
  <si>
    <t>2022.11.10 11:20:19,71</t>
  </si>
  <si>
    <t>2022.11.10 11:21:43,12</t>
  </si>
  <si>
    <t>2022.11.10 11:23:12,71</t>
  </si>
  <si>
    <t>2022.11.10 11:24:35,43</t>
  </si>
  <si>
    <t>2022.11.10 11:25:58,80</t>
  </si>
  <si>
    <t>2022.11.10 11:27:28,38</t>
  </si>
  <si>
    <t>2022.11.10 11:28:51,35</t>
  </si>
  <si>
    <t>2022.11.10 11:30:14,30</t>
  </si>
  <si>
    <t>2022.11.10 11:31:43,75</t>
  </si>
  <si>
    <t>2022.11.10 11:33:06,81</t>
  </si>
  <si>
    <t>2022.11.10 11:34:36,49</t>
  </si>
  <si>
    <t>2022.11.10 11:35:59,43</t>
  </si>
  <si>
    <t>2022.11.10 11:37:22,43</t>
  </si>
  <si>
    <t>2022.11.10 11:38:52,29</t>
  </si>
  <si>
    <t>2022.11.10 11:40:15,25</t>
  </si>
  <si>
    <t>2022.11.10 11:41:38,27</t>
  </si>
  <si>
    <t>2022.11.10 11:43:07,80</t>
  </si>
  <si>
    <t>2022.11.10 11:44:30,96</t>
  </si>
  <si>
    <t>2022.11.10 11:46:00,56</t>
  </si>
  <si>
    <t>2022.11.10 11:47:23,32</t>
  </si>
  <si>
    <t>2022.11.10 11:48:46,38</t>
  </si>
  <si>
    <t>2022.11.10 11:50:16,01</t>
  </si>
  <si>
    <t>2022.11.10 11:51:38,92</t>
  </si>
  <si>
    <t>2022.11.10 11:53:01,92</t>
  </si>
  <si>
    <t>2022.11.10 11:54:31,45</t>
  </si>
  <si>
    <t>2022.11.10 11:55:54,74</t>
  </si>
  <si>
    <t>2022.11.10 11:57:24,30</t>
  </si>
  <si>
    <t>2022.11.10 11:58:47,17</t>
  </si>
  <si>
    <t>2022.11.10 12:00:10,17</t>
  </si>
  <si>
    <t>2022.11.10 12:01:39,94</t>
  </si>
  <si>
    <t>2022.11.10 12:03:02,82</t>
  </si>
  <si>
    <t>2022.11.10 12:04:25,83</t>
  </si>
  <si>
    <t>2022.11.10 12:05:55,26</t>
  </si>
  <si>
    <t>2022.11.10 12:07:18,20</t>
  </si>
  <si>
    <t>2022.11.10 12:08:48,09</t>
  </si>
  <si>
    <t>2022.11.10 12:10:11,12</t>
  </si>
  <si>
    <t>2022.11.10 12:11:34,29</t>
  </si>
  <si>
    <t>2022.11.10 12:13:04,06</t>
  </si>
  <si>
    <t>2022.11.10 12:14:26,98</t>
  </si>
  <si>
    <t>2022.11.10 12:15:49,98</t>
  </si>
  <si>
    <t>2022.11.10 12:17:19,73</t>
  </si>
  <si>
    <t>2022.11.10 12:18:42,75</t>
  </si>
  <si>
    <t>2022.11.10 12:20:12,39</t>
  </si>
  <si>
    <t>2022.11.10 12:21:35,30</t>
  </si>
  <si>
    <t>2022.11.10 12:22:58,46</t>
  </si>
  <si>
    <t>2022.11.10 12:24:28,14</t>
  </si>
  <si>
    <t>2022.11.10 12:25:51,34</t>
  </si>
  <si>
    <t>2022.11.10 12:27:14,29</t>
  </si>
  <si>
    <t>2022.11.10 12:28:43,87</t>
  </si>
  <si>
    <t>2022.11.10 12:30:07,20</t>
  </si>
  <si>
    <t>2022.11.10 12:31:36,76</t>
  </si>
  <si>
    <t>2022.11.10 12:32:59,60</t>
  </si>
  <si>
    <t>2022.11.10 12:34:22,85</t>
  </si>
  <si>
    <t>2022.11.10 12:35:52,66</t>
  </si>
  <si>
    <t>2022.11.10 12:37:15,94</t>
  </si>
  <si>
    <t>2022.11.10 12:38:38,92</t>
  </si>
  <si>
    <t>2022.11.10 12:40:08,54</t>
  </si>
  <si>
    <t>2022.11.10 12:41:31,69</t>
  </si>
  <si>
    <t>2022.11.10 12:43:01,34</t>
  </si>
  <si>
    <t>2022.11.10 12:44:24,43</t>
  </si>
  <si>
    <t>2022.11.10 12:45:47,10</t>
  </si>
  <si>
    <t>2022.11.10 12:47:16,74</t>
  </si>
  <si>
    <t>2022.11.10 12:48:39,86</t>
  </si>
  <si>
    <t>2022.11.10 12:50:02,77</t>
  </si>
  <si>
    <t>2022.11.10 12:51:32,22</t>
  </si>
  <si>
    <t>2022.11.10 12:52:55,16</t>
  </si>
  <si>
    <t>2022.11.10 12:54:24,61</t>
  </si>
  <si>
    <t>2022.11.10 12:55:47,42</t>
  </si>
  <si>
    <t>2022.11.10 12:57:10,80</t>
  </si>
  <si>
    <t>2022.11.10 12:58:40,44</t>
  </si>
  <si>
    <t>2022.11.10 13:00:03,68</t>
  </si>
  <si>
    <t>2022.11.10 13:01:26,72</t>
  </si>
  <si>
    <t>2022.11.10 13:02:56,36</t>
  </si>
  <si>
    <t>2022.11.10 13:04:19,44</t>
  </si>
  <si>
    <t>2022.11.10 13:05:49,14</t>
  </si>
  <si>
    <t>2022.11.10 13:07:12,24</t>
  </si>
  <si>
    <t>2022.11.10 13:08:35,33</t>
  </si>
  <si>
    <t>2022.11.10 13:10:04,73</t>
  </si>
  <si>
    <t>2022.11.10 13:11:27,74</t>
  </si>
  <si>
    <t>2022.11.10 13:12:50,67</t>
  </si>
  <si>
    <t>2022.11.10 13:14:20,05</t>
  </si>
  <si>
    <t>2022.11.10 13:15:43,03</t>
  </si>
  <si>
    <t>2022.11.10 13:17:12,42</t>
  </si>
  <si>
    <t>2022.11.10 13:18:35,26</t>
  </si>
  <si>
    <t>2022.11.10 13:19:58,58</t>
  </si>
  <si>
    <t>2022.11.10 13:21:28,37</t>
  </si>
  <si>
    <t>2022.11.10 13:22:51,33</t>
  </si>
  <si>
    <t>2022.11.10 13:24:14,19</t>
  </si>
  <si>
    <t>2022.11.10 13:25:43,80</t>
  </si>
  <si>
    <t>2022.11.10 13:27:07,00</t>
  </si>
  <si>
    <t>2022.11.10 13:28:36,59</t>
  </si>
  <si>
    <t>2022.11.10 13:29:59,34</t>
  </si>
  <si>
    <t>2022.11.10 13:31:22,41</t>
  </si>
  <si>
    <t>2022.11.10 13:32:52,21</t>
  </si>
  <si>
    <t>2022.11.10 13:34:15,39</t>
  </si>
  <si>
    <t>2022.11.10 13:35:38,34</t>
  </si>
  <si>
    <t>2022.11.10 13:37:07,85</t>
  </si>
  <si>
    <t>2022.11.10 13:38:31,08</t>
  </si>
  <si>
    <t>2022.11.10 13:40:00,64</t>
  </si>
  <si>
    <t>2022.11.10 13:41:23,72</t>
  </si>
  <si>
    <t>2022.11.10 13:42:46,79</t>
  </si>
  <si>
    <t>2022.11.10 13:44:16,51</t>
  </si>
  <si>
    <t>2022.11.10 13:45:39,82</t>
  </si>
  <si>
    <t>2022.11.10 13:47:02,81</t>
  </si>
  <si>
    <t>2022.11.10 13:48:32,41</t>
  </si>
  <si>
    <t>2022.11.10 13:49:55,49</t>
  </si>
  <si>
    <t>2022.11.10 13:51:25,26</t>
  </si>
  <si>
    <t>2022.11.10 13:52:48,31</t>
  </si>
  <si>
    <t>2022.11.10 13:54:11,13</t>
  </si>
  <si>
    <t>2022.11.10 13:55:40,74</t>
  </si>
  <si>
    <t>2022.11.10 13:57:03,82</t>
  </si>
  <si>
    <t>2022.11.10 13:58:26,77</t>
  </si>
  <si>
    <t>2022.11.10 13:59:56,22</t>
  </si>
  <si>
    <t>2022.11.10 14:01:19,22</t>
  </si>
  <si>
    <t>2022.11.10 14:02:48,93</t>
  </si>
  <si>
    <t>2022.11.10 14:04:11,74</t>
  </si>
  <si>
    <t>2022.11.10 14:05:34,92</t>
  </si>
  <si>
    <t>2022.11.10 14:07:04,77</t>
  </si>
  <si>
    <t>2022.11.10 14:08:27,90</t>
  </si>
  <si>
    <t>2022.11.10 14:09:50,90</t>
  </si>
  <si>
    <t>2022.11.10 14:11:20,55</t>
  </si>
  <si>
    <t>2022.11.10 14:12:43,50</t>
  </si>
  <si>
    <t>2022.11.10 14:14:13,24</t>
  </si>
  <si>
    <t>2022.11.10 14:15:36,47</t>
  </si>
  <si>
    <t>2022.11.10 14:16:59,39</t>
  </si>
  <si>
    <t>2022.11.10 14:18:28,91</t>
  </si>
  <si>
    <t>2022.11.10 14:19:51,97</t>
  </si>
  <si>
    <t>2022.11.10 14:21:15,18</t>
  </si>
  <si>
    <t>2022.11.10 14:22:44,58</t>
  </si>
  <si>
    <t>2022.11.10 14:24:07,62</t>
  </si>
  <si>
    <t>2022.11.10 14:25:37,02</t>
  </si>
  <si>
    <t>2022.11.10 14:26:59,89</t>
  </si>
  <si>
    <t>2022.11.10 14:28:22,80</t>
  </si>
  <si>
    <t>2022.11.10 14:29:52,52</t>
  </si>
  <si>
    <t>2022.11.10 14:31:15,50</t>
  </si>
  <si>
    <t>2022.11.10 14:32:38,32</t>
  </si>
  <si>
    <t>2022.11.10 14:34:07,85</t>
  </si>
  <si>
    <t>2022.11.10 14:35:31,01</t>
  </si>
  <si>
    <t>2022.11.10 14:37:00,74</t>
  </si>
  <si>
    <t>2022.11.10 14:38:23,81</t>
  </si>
  <si>
    <t>2022.11.10 14:39:47,01</t>
  </si>
  <si>
    <t>2022.11.10 14:41:16,72</t>
  </si>
  <si>
    <t>2022.11.10 14:42:39,82</t>
  </si>
  <si>
    <t>2022.11.10 14:44:02,94</t>
  </si>
  <si>
    <t>2022.11.10 14:45:32,74</t>
  </si>
  <si>
    <t>2022.11.10 14:46:56,03</t>
  </si>
  <si>
    <t>2022.11.10 14:48:25,52</t>
  </si>
  <si>
    <t>2022.11.10 14:49:48,17</t>
  </si>
  <si>
    <t>2022.11.10 14:51:11,12</t>
  </si>
  <si>
    <t>2022.11.10 14:52:40,63</t>
  </si>
  <si>
    <t>2022.11.10 14:54:03,75</t>
  </si>
  <si>
    <t>2022.11.10 14:55:26,85</t>
  </si>
  <si>
    <t>2022.11.10 14:56:56,65</t>
  </si>
  <si>
    <t>2022.11.10 14:58:19,90</t>
  </si>
  <si>
    <t>2022.11.10 14:59:49,65</t>
  </si>
  <si>
    <t>2022.11.10 15:01:12,49</t>
  </si>
  <si>
    <t>2022.11.10 15:02:35,55</t>
  </si>
  <si>
    <t>2022.11.10 15:04:05,40</t>
  </si>
  <si>
    <t>2022.11.10 15:05:28,50</t>
  </si>
  <si>
    <t>2022.11.10 15:06:51,51</t>
  </si>
  <si>
    <t>2022.11.10 15:08:20,97</t>
  </si>
  <si>
    <t>2022.11.10 15:09:44,15</t>
  </si>
  <si>
    <t>2022.11.10 15:11:13,61</t>
  </si>
  <si>
    <t>2022.11.10 15:12:36,63</t>
  </si>
  <si>
    <t>2022.11.10 15:13:59,72</t>
  </si>
  <si>
    <t>2022.11.10 15:15:29,48</t>
  </si>
  <si>
    <t>2022.11.10 15:16:52,74</t>
  </si>
  <si>
    <t>2022.11.10 15:18:16,01</t>
  </si>
  <si>
    <t>2022.11.10 15:19:45,57</t>
  </si>
  <si>
    <t>2022.11.10 15:21:08,62</t>
  </si>
  <si>
    <t>2022.11.10 15:22:38,39</t>
  </si>
  <si>
    <t>2022.11.10 15:24:01,35</t>
  </si>
  <si>
    <t>2022.11.10 15:25:24,20</t>
  </si>
  <si>
    <t>2022.11.10 15:26:53,68</t>
  </si>
  <si>
    <t>2022.11.10 15:28:16,88</t>
  </si>
  <si>
    <t>2022.11.10 15:29:39,93</t>
  </si>
  <si>
    <t>2022.11.10 15:31:09,22</t>
  </si>
  <si>
    <t>2022.11.10 15:32:32,52</t>
  </si>
  <si>
    <t>2022.11.10 15:34:02,36</t>
  </si>
  <si>
    <t>2022.11.10 15:35:25,50</t>
  </si>
  <si>
    <t>2022.11.10 15:36:48,54</t>
  </si>
  <si>
    <t>2022.11.10 15:38:18,16</t>
  </si>
  <si>
    <t>2022.11.10 15:39:41,29</t>
  </si>
  <si>
    <t>2022.11.10 15:41:04,33</t>
  </si>
  <si>
    <t>2022.11.10 15:42:33,89</t>
  </si>
  <si>
    <t>2022.11.10 15:43:56,88</t>
  </si>
  <si>
    <t>2022.11.10 15:45:26,55</t>
  </si>
  <si>
    <t>2022.11.10 15:46:49,39</t>
  </si>
  <si>
    <t>2022.11.10 15:48:12,45</t>
  </si>
  <si>
    <t>2022.11.10 15:49:42,03</t>
  </si>
  <si>
    <t>2022.11.10 15:51:05,09</t>
  </si>
  <si>
    <t>2022.11.10 15:52:27,82</t>
  </si>
  <si>
    <t>2022.11.10 15:53:57,30</t>
  </si>
  <si>
    <t>2022.11.10 15:55:20,25</t>
  </si>
  <si>
    <t>2022.11.10 15:56:50,13</t>
  </si>
  <si>
    <t>2022.11.10 15:58:13,09</t>
  </si>
  <si>
    <t>2022.11.10 15:59:36,08</t>
  </si>
  <si>
    <t>2022.11.10 16:01:05,75</t>
  </si>
  <si>
    <t>2022.11.10 16:02:28,80</t>
  </si>
  <si>
    <t>2022.11.10 16:03:51,64</t>
  </si>
  <si>
    <t>2022.11.10 16:05:21,02</t>
  </si>
  <si>
    <t>2022.11.10 16:06:44,19</t>
  </si>
  <si>
    <t>2022.11.10 16:08:13,95</t>
  </si>
  <si>
    <t>2022.11.10 16:09:36,81</t>
  </si>
  <si>
    <t>2022.11.10 16:10:59,89</t>
  </si>
  <si>
    <t>2022.11.10 16:12:29,48</t>
  </si>
  <si>
    <t>2022.11.10 16:13:52,46</t>
  </si>
  <si>
    <t>2022.11.10 16:15:15,28</t>
  </si>
  <si>
    <t>2022.11.10 16:16:44,85</t>
  </si>
  <si>
    <t>2022.11.10 16:18:08,00</t>
  </si>
  <si>
    <t>2022.11.10 16:19:37,70</t>
  </si>
  <si>
    <t>2022.11.10 16:21:00,45</t>
  </si>
  <si>
    <t>2022.11.10 16:22:23,81</t>
  </si>
  <si>
    <t>2022.11.10 16:23:53,53</t>
  </si>
  <si>
    <t>2022.11.10 16:25:16,55</t>
  </si>
  <si>
    <t>2022.11.10 16:26:39,79</t>
  </si>
  <si>
    <t>2022.11.10 16:28:09,65</t>
  </si>
  <si>
    <t>2022.11.10 16:29:33,08</t>
  </si>
  <si>
    <t>2022.11.10 16:31:02,59</t>
  </si>
  <si>
    <t>2022.11.10 16:32:25,40</t>
  </si>
  <si>
    <t>2022.11.10 16:33:48,69</t>
  </si>
  <si>
    <t>2022.11.10 16:35:18,43</t>
  </si>
  <si>
    <t>2022.11.10 16:36:41,41</t>
  </si>
  <si>
    <t>2022.11.10 16:38:04,31</t>
  </si>
  <si>
    <t>2022.11.10 16:39:33,85</t>
  </si>
  <si>
    <t>2022.11.10 16:40:56,92</t>
  </si>
  <si>
    <t>2022.11.10 16:42:26,65</t>
  </si>
  <si>
    <t>2022.11.10 16:43:49,44</t>
  </si>
  <si>
    <t>2022.11.10 16:45:12,55</t>
  </si>
  <si>
    <t>2022.11.10 16:46:42,38</t>
  </si>
  <si>
    <t>2022.11.10 16:48:05,32</t>
  </si>
  <si>
    <t>2022.11.10 16:49:28,25</t>
  </si>
  <si>
    <t>2022.11.10 16:50:57,79</t>
  </si>
  <si>
    <t>2022.11.10 16:52:21,01</t>
  </si>
  <si>
    <t>2022.11.10 16:53:50,45</t>
  </si>
  <si>
    <t>2022.11.10 16:55:13,06</t>
  </si>
  <si>
    <t>2022.11.10 16:56:36,39</t>
  </si>
  <si>
    <t>2022.11.10 16:58:06,15</t>
  </si>
  <si>
    <t>2022.11.10 16:59:28,87</t>
  </si>
  <si>
    <t>2022.11.10 17:00:52,06</t>
  </si>
  <si>
    <t>2022.11.10 17:02:21,79</t>
  </si>
  <si>
    <t>2022.11.10 17:03:44,87</t>
  </si>
  <si>
    <t>2022.11.10 17:05:14,58</t>
  </si>
  <si>
    <t>2022.11.10 17:06:37,29</t>
  </si>
  <si>
    <t>2022.11.10 17:08:00,17</t>
  </si>
  <si>
    <t>2022.11.10 17:09:29,96</t>
  </si>
  <si>
    <t>2022.11.10 17:10:52,94</t>
  </si>
  <si>
    <t>2022.11.10 17:12:15,95</t>
  </si>
  <si>
    <t>2022.11.10 17:13:45,41</t>
  </si>
  <si>
    <t>2022.11.10 17:15:08,72</t>
  </si>
  <si>
    <t>2022.11.10 17:16:38,33</t>
  </si>
  <si>
    <t>2022.11.10 17:18:01,13</t>
  </si>
  <si>
    <t>2022.11.10 17:19:24,10</t>
  </si>
  <si>
    <t>2022.11.10 17:20:53,81</t>
  </si>
  <si>
    <t>2022.11.10 17:22:16,89</t>
  </si>
  <si>
    <t>2022.11.10 17:23:39,91</t>
  </si>
  <si>
    <t>2022.11.10 17:25:09,57</t>
  </si>
  <si>
    <t>2022.11.10 17:26:32,85</t>
  </si>
  <si>
    <t>2022.11.10 17:28:02,56</t>
  </si>
  <si>
    <t>2022.11.10 17:29:25,30</t>
  </si>
  <si>
    <t>2022.11.10 17:30:48,07</t>
  </si>
  <si>
    <t>2022.11.10 17:32:17,80</t>
  </si>
  <si>
    <t>2022.11.10 17:33:40,64</t>
  </si>
  <si>
    <t>2022.11.10 17:35:03,79</t>
  </si>
  <si>
    <t>2022.11.10 17:36:33,56</t>
  </si>
  <si>
    <t>2022.11.10 17:37:56,32</t>
  </si>
  <si>
    <t>2022.11.10 17:39:25,91</t>
  </si>
  <si>
    <t>2022.11.10 17:40:48,84</t>
  </si>
  <si>
    <t>2022.11.10 17:42:11,82</t>
  </si>
  <si>
    <t>2022.11.10 17:43:41,48</t>
  </si>
  <si>
    <t>2022.11.10 17:45:04,58</t>
  </si>
  <si>
    <t>2022.11.10 17:46:27,93</t>
  </si>
  <si>
    <t>2022.11.10 17:47:57,47</t>
  </si>
  <si>
    <t>2022.11.10 17:49:20,28</t>
  </si>
  <si>
    <t>2022.11.10 17:50:49,66</t>
  </si>
  <si>
    <t>2022.11.10 17:52:12,57</t>
  </si>
  <si>
    <t>2022.11.10 17:53:35,38</t>
  </si>
  <si>
    <t>2022.11.10 17:55:04,87</t>
  </si>
  <si>
    <t>2022.11.10 17:56:28,16</t>
  </si>
  <si>
    <t>2022.11.10 17:57:51,46</t>
  </si>
  <si>
    <t>2022.11.10 17:59:21,11</t>
  </si>
  <si>
    <t>2022.11.10 18:00:44,06</t>
  </si>
  <si>
    <t>2022.11.10 18:02:13,70</t>
  </si>
  <si>
    <t>2022.11.10 18:03:37,02</t>
  </si>
  <si>
    <t>2022.11.10 18:05:00,64</t>
  </si>
  <si>
    <t>2022.11.10 18:06:30,43</t>
  </si>
  <si>
    <t>2022.11.10 18:07:53,37</t>
  </si>
  <si>
    <t>2022.11.10 18:09:16,44</t>
  </si>
  <si>
    <t>2022.11.10 18:10:46,09</t>
  </si>
  <si>
    <t>2022.11.10 18:12:09,23</t>
  </si>
  <si>
    <t>2022.11.10 18:13:38,63</t>
  </si>
  <si>
    <t>2022.11.10 18:15:01,78</t>
  </si>
  <si>
    <t>2022.11.10 18:16:24,93</t>
  </si>
  <si>
    <t>2022.11.10 18:17:54,50</t>
  </si>
  <si>
    <t>2022.11.10 18:19:17,61</t>
  </si>
  <si>
    <t>2022.11.10 18:20:40,78</t>
  </si>
  <si>
    <t>2022.11.17 08:20:52,97</t>
  </si>
  <si>
    <t>2022.11.17 08:22:16,31</t>
  </si>
  <si>
    <t>2022.11.17 08:23:39,30</t>
  </si>
  <si>
    <t>2022.11.17 08:25:08,79</t>
  </si>
  <si>
    <t>2022.11.17 08:26:32,26</t>
  </si>
  <si>
    <t>2022.11.17 08:28:02,52</t>
  </si>
  <si>
    <t>2022.11.17 08:29:26,27</t>
  </si>
  <si>
    <t>2022.11.17 08:30:49,55</t>
  </si>
  <si>
    <t>2022.11.17 08:32:19,56</t>
  </si>
  <si>
    <t>2022.11.17 08:33:43,35</t>
  </si>
  <si>
    <t>2022.11.17 08:35:13,75</t>
  </si>
  <si>
    <t>2022.11.17 08:36:37,21</t>
  </si>
  <si>
    <t>2022.11.17 08:38:00,83</t>
  </si>
  <si>
    <t>2022.11.17 08:39:30,81</t>
  </si>
  <si>
    <t>2022.11.17 08:40:54,60</t>
  </si>
  <si>
    <t>2022.11.17 08:42:24,91</t>
  </si>
  <si>
    <t>2022.11.17 08:43:48,45</t>
  </si>
  <si>
    <t>2022.11.17 08:45:11,73</t>
  </si>
  <si>
    <t>2022.11.17 08:46:41,83</t>
  </si>
  <si>
    <t>2022.11.17 08:48:05,42</t>
  </si>
  <si>
    <t>2022.11.17 08:49:35,63</t>
  </si>
  <si>
    <t>2022.11.17 08:50:59,12</t>
  </si>
  <si>
    <t>2022.11.17 08:52:22,65</t>
  </si>
  <si>
    <t>2022.11.17 08:53:52,51</t>
  </si>
  <si>
    <t>2022.11.17 08:55:16,38</t>
  </si>
  <si>
    <t>2022.11.17 08:56:46,86</t>
  </si>
  <si>
    <t>2022.11.17 08:58:10,25</t>
  </si>
  <si>
    <t>2022.11.17 08:59:33,83</t>
  </si>
  <si>
    <t>2022.11.17 09:01:04,15</t>
  </si>
  <si>
    <t>2022.11.17 09:02:27,72</t>
  </si>
  <si>
    <t>2022.11.17 09:03:58,38</t>
  </si>
  <si>
    <t>2022.11.17 09:05:22,00</t>
  </si>
  <si>
    <t>2022.11.17 09:06:45,53</t>
  </si>
  <si>
    <t>2022.11.17 09:08:15,50</t>
  </si>
  <si>
    <t>2022.11.17 09:09:38,88</t>
  </si>
  <si>
    <t>2022.11.17 09:11:08,79</t>
  </si>
  <si>
    <t>2022.11.17 09:12:32,17</t>
  </si>
  <si>
    <t>2022.11.17 09:13:55,81</t>
  </si>
  <si>
    <t>2022.11.17 09:15:25,60</t>
  </si>
  <si>
    <t>2022.11.17 09:16:49,14</t>
  </si>
  <si>
    <t>2022.11.17 09:18:19,53</t>
  </si>
  <si>
    <t>2022.11.17 09:19:43,16</t>
  </si>
  <si>
    <t>2022.11.17 09:21:06,67</t>
  </si>
  <si>
    <t>2022.11.17 09:22:36,69</t>
  </si>
  <si>
    <t>2022.11.17 09:24:00,22</t>
  </si>
  <si>
    <t>2022.11.17 09:25:30,26</t>
  </si>
  <si>
    <t>2022.11.17 09:26:53,64</t>
  </si>
  <si>
    <t>2022.11.17 09:28:17,24</t>
  </si>
  <si>
    <t>2022.11.17 09:29:47,43</t>
  </si>
  <si>
    <t>2022.11.17 09:31:11,14</t>
  </si>
  <si>
    <t>2022.11.17 09:32:41,27</t>
  </si>
  <si>
    <t>2022.11.17 09:34:04,77</t>
  </si>
  <si>
    <t>2022.11.17 09:35:28,20</t>
  </si>
  <si>
    <t>2022.11.17 09:36:58,50</t>
  </si>
  <si>
    <t>2022.11.17 09:38:21,92</t>
  </si>
  <si>
    <t>2022.11.17 09:39:52,39</t>
  </si>
  <si>
    <t>2022.11.17 09:41:15,93</t>
  </si>
  <si>
    <t>2022.11.17 09:42:39,49</t>
  </si>
  <si>
    <t>2022.11.17 09:44:09,51</t>
  </si>
  <si>
    <t>2022.11.17 09:45:32,94</t>
  </si>
  <si>
    <t>2022.11.17 09:47:03,03</t>
  </si>
  <si>
    <t>2022.11.17 09:48:26,43</t>
  </si>
  <si>
    <t>2022.11.17 09:49:49,91</t>
  </si>
  <si>
    <t>2022.11.17 09:51:19,76</t>
  </si>
  <si>
    <t>2022.11.17 09:52:43,24</t>
  </si>
  <si>
    <t>2022.11.17 09:54:13,86</t>
  </si>
  <si>
    <t>2022.11.17 09:55:37,26</t>
  </si>
  <si>
    <t>2022.11.17 09:57:00,81</t>
  </si>
  <si>
    <t>2022.11.17 09:58:30,79</t>
  </si>
  <si>
    <t>2022.11.17 09:59:54,27</t>
  </si>
  <si>
    <t>2022.11.17 10:01:17,55</t>
  </si>
  <si>
    <t>2022.11.17 10:02:47,48</t>
  </si>
  <si>
    <t>2022.11.17 10:04:10,97</t>
  </si>
  <si>
    <t>2022.11.17 10:05:40,95</t>
  </si>
  <si>
    <t>2022.11.17 10:07:04,31</t>
  </si>
  <si>
    <t>2022.11.17 10:08:28,06</t>
  </si>
  <si>
    <t>2022.11.17 10:09:57,90</t>
  </si>
  <si>
    <t>2022.11.17 10:11:21,65</t>
  </si>
  <si>
    <t>2022.11.17 10:12:44,96</t>
  </si>
  <si>
    <t>2022.11.17 10:14:14,93</t>
  </si>
  <si>
    <t>2022.11.17 10:15:38,43</t>
  </si>
  <si>
    <t>2022.11.17 10:17:08,37</t>
  </si>
  <si>
    <t>2022.11.17 10:18:32,09</t>
  </si>
  <si>
    <t>2022.11.17 10:19:55,53</t>
  </si>
  <si>
    <t>2022.11.17 10:21:25,22</t>
  </si>
  <si>
    <t>2022.11.17 10:22:48,47</t>
  </si>
  <si>
    <t>2022.11.17 10:24:11,57</t>
  </si>
  <si>
    <t>2022.11.17 10:25:41,34</t>
  </si>
  <si>
    <t>2022.11.17 10:27:04,54</t>
  </si>
  <si>
    <t>2022.11.17 10:28:34,20</t>
  </si>
  <si>
    <t>2022.11.17 10:29:57,24</t>
  </si>
  <si>
    <t>2022.11.17 10:31:20,28</t>
  </si>
  <si>
    <t>2022.11.17 10:32:50,04</t>
  </si>
  <si>
    <t>2022.11.17 10:34:13,09</t>
  </si>
  <si>
    <t>2022.11.17 10:35:35,95</t>
  </si>
  <si>
    <t>2022.11.17 10:37:05,65</t>
  </si>
  <si>
    <t>2022.11.17 10:38:28,81</t>
  </si>
  <si>
    <t>2022.11.17 10:39:58,33</t>
  </si>
  <si>
    <t>2022.11.17 10:41:21,48</t>
  </si>
  <si>
    <t>2022.11.17 10:42:44,58</t>
  </si>
  <si>
    <t>2022.11.17 10:44:14,19</t>
  </si>
  <si>
    <t>2022.11.17 10:45:37,25</t>
  </si>
  <si>
    <t>2022.11.17 10:47:00,17</t>
  </si>
  <si>
    <t>2022.11.17 10:48:29,98</t>
  </si>
  <si>
    <t>2022.11.17 10:49:52,88</t>
  </si>
  <si>
    <t>2022.11.17 10:51:22,54</t>
  </si>
  <si>
    <t>2022.11.17 10:52:45,56</t>
  </si>
  <si>
    <t>2022.11.17 10:54:08,71</t>
  </si>
  <si>
    <t>2022.11.17 10:55:38,34</t>
  </si>
  <si>
    <t>2022.11.17 10:57:01,51</t>
  </si>
  <si>
    <t>2022.11.17 10:58:24,52</t>
  </si>
  <si>
    <t>2022.11.17 10:59:53,99</t>
  </si>
  <si>
    <t>2022.11.17 11:01:17,22</t>
  </si>
  <si>
    <t>2022.11.17 11:02:46,84</t>
  </si>
  <si>
    <t>2022.11.17 11:04:09,68</t>
  </si>
  <si>
    <t>2022.11.17 11:05:32,82</t>
  </si>
  <si>
    <t>2022.11.17 11:07:02,41</t>
  </si>
  <si>
    <t>2022.11.17 11:08:25,69</t>
  </si>
  <si>
    <t>2022.11.17 11:09:48,63</t>
  </si>
  <si>
    <t>2022.11.17 11:11:18,05</t>
  </si>
  <si>
    <t>2022.11.17 11:12:41,01</t>
  </si>
  <si>
    <t>2022.11.17 11:14:10,86</t>
  </si>
  <si>
    <t>2022.11.17 11:15:33,94</t>
  </si>
  <si>
    <t>2022.11.17 11:16:56,77</t>
  </si>
  <si>
    <t>2022.11.17 11:18:26,27</t>
  </si>
  <si>
    <t>2022.11.17 11:19:49,35</t>
  </si>
  <si>
    <t>2022.11.17 11:21:12,29</t>
  </si>
  <si>
    <t>2022.11.17 11:22:41,78</t>
  </si>
  <si>
    <t>2022.11.17 11:24:05,03</t>
  </si>
  <si>
    <t>2022.11.17 11:25:34,71</t>
  </si>
  <si>
    <t>2022.11.17 11:26:57,76</t>
  </si>
  <si>
    <t>2022.11.17 11:28:20,90</t>
  </si>
  <si>
    <t>2022.11.17 11:29:50,34</t>
  </si>
  <si>
    <t>2022.11.17 11:31:13,68</t>
  </si>
  <si>
    <t>2022.11.17 11:32:36,53</t>
  </si>
  <si>
    <t>2022.11.17 11:34:06,15</t>
  </si>
  <si>
    <t>2022.11.17 11:35:29,38</t>
  </si>
  <si>
    <t>2022.11.17 11:36:59,07</t>
  </si>
  <si>
    <t>2022.11.17 11:38:22,12</t>
  </si>
  <si>
    <t>2022.11.17 11:39:45,20</t>
  </si>
  <si>
    <t>2022.11.17 11:41:14,76</t>
  </si>
  <si>
    <t>2022.11.17 11:42:37,95</t>
  </si>
  <si>
    <t>2022.11.17 11:44:01,07</t>
  </si>
  <si>
    <t>2022.11.17 11:45:30,63</t>
  </si>
  <si>
    <t>2022.11.17 11:46:53,79</t>
  </si>
  <si>
    <t>2022.11.17 11:48:23,22</t>
  </si>
  <si>
    <t>2022.11.17 11:49:46,10</t>
  </si>
  <si>
    <t>2022.11.17 11:51:09,09</t>
  </si>
  <si>
    <t>2022.11.17 11:52:38,70</t>
  </si>
  <si>
    <t>2022.11.17 11:54:01,66</t>
  </si>
  <si>
    <t>2022.11.17 11:55:24,96</t>
  </si>
  <si>
    <t>2022.11.17 11:56:54,89</t>
  </si>
  <si>
    <t>2022.11.17 11:58:17,84</t>
  </si>
  <si>
    <t>2022.11.17 11:59:47,16</t>
  </si>
  <si>
    <t>2022.11.17 12:01:09,97</t>
  </si>
  <si>
    <t>2022.11.17 12:02:33,04</t>
  </si>
  <si>
    <t>2022.11.17 12:04:02,64</t>
  </si>
  <si>
    <t>2022.11.17 12:05:25,60</t>
  </si>
  <si>
    <t>2022.11.17 12:06:48,77</t>
  </si>
  <si>
    <t>2022.11.17 12:08:18,39</t>
  </si>
  <si>
    <t>2022.11.17 12:09:41,44</t>
  </si>
  <si>
    <t>2022.11.17 12:11:11,25</t>
  </si>
  <si>
    <t>2022.11.17 12:12:34,11</t>
  </si>
  <si>
    <t>2022.11.17 12:13:57,02</t>
  </si>
  <si>
    <t>2022.11.17 12:15:26,54</t>
  </si>
  <si>
    <t>2022.11.17 12:16:49,67</t>
  </si>
  <si>
    <t>2022.11.17 12:18:12,64</t>
  </si>
  <si>
    <t>2022.11.17 12:19:42,16</t>
  </si>
  <si>
    <t>2022.11.17 12:21:05,35</t>
  </si>
  <si>
    <t>2022.11.17 12:22:34,88</t>
  </si>
  <si>
    <t>2022.11.17 12:23:57,83</t>
  </si>
  <si>
    <t>2022.11.17 12:25:21,10</t>
  </si>
  <si>
    <t>2022.11.17 12:26:50,76</t>
  </si>
  <si>
    <t>2022.11.17 12:28:13,88</t>
  </si>
  <si>
    <t>2022.11.17 12:29:36,58</t>
  </si>
  <si>
    <t>2022.11.17 12:31:05,68</t>
  </si>
  <si>
    <t>2022.11.17 12:32:28,83</t>
  </si>
  <si>
    <t>2022.11.17 12:33:57,98</t>
  </si>
  <si>
    <t>2022.11.17 12:35:20,68</t>
  </si>
  <si>
    <t>2022.11.17 12:36:43,87</t>
  </si>
  <si>
    <t>2022.11.17 12:38:12,95</t>
  </si>
  <si>
    <t>2022.11.17 12:39:35,59</t>
  </si>
  <si>
    <t>2022.11.17 12:40:58,06</t>
  </si>
  <si>
    <t>2022.11.17 12:42:27,16</t>
  </si>
  <si>
    <t>2022.11.17 12:43:49,89</t>
  </si>
  <si>
    <t>2022.11.17 12:45:19,09</t>
  </si>
  <si>
    <t>2022.11.17 12:46:41,62</t>
  </si>
  <si>
    <t>2022.11.17 12:48:04,02</t>
  </si>
  <si>
    <t>2022.11.17 12:49:33,34</t>
  </si>
  <si>
    <t>2022.11.17 12:50:56,32</t>
  </si>
  <si>
    <t>2022.11.17 12:52:19,01</t>
  </si>
  <si>
    <t>2022.11.17 12:53:48,34</t>
  </si>
  <si>
    <t>2022.11.17 12:55:11,14</t>
  </si>
  <si>
    <t>2022.11.17 12:56:40,14</t>
  </si>
  <si>
    <t>2022.11.17 12:58:02,59</t>
  </si>
  <si>
    <t>2022.11.17 12:59:25,03</t>
  </si>
  <si>
    <t>2022.11.17 13:00:54,22</t>
  </si>
  <si>
    <t>2022.11.17 13:02:17,01</t>
  </si>
  <si>
    <t>2022.11.17 13:03:39,71</t>
  </si>
  <si>
    <t>2022.11.17 13:05:08,95</t>
  </si>
  <si>
    <t>2022.11.17 13:06:31,62</t>
  </si>
  <si>
    <t>2022.11.17 13:08:00,89</t>
  </si>
  <si>
    <t>2022.11.17 13:09:23,61</t>
  </si>
  <si>
    <t>2022.11.17 13:10:46,28</t>
  </si>
  <si>
    <t>2022.11.17 13:12:15,36</t>
  </si>
  <si>
    <t>2022.11.17 13:13:38,22</t>
  </si>
  <si>
    <t>2022.11.17 13:15:00,79</t>
  </si>
  <si>
    <t>2022.11.17 13:16:30,07</t>
  </si>
  <si>
    <t>2022.11.17 13:17:52,64</t>
  </si>
  <si>
    <t>2022.11.17 13:19:21,91</t>
  </si>
  <si>
    <t>2022.11.17 13:20:44,76</t>
  </si>
  <si>
    <t>2022.11.17 13:22:07,45</t>
  </si>
  <si>
    <t>2022.11.17 13:23:36,73</t>
  </si>
  <si>
    <t>2022.11.17 13:24:59,31</t>
  </si>
  <si>
    <t>2022.11.17 13:26:21,95</t>
  </si>
  <si>
    <t>2022.11.17 13:27:51,34</t>
  </si>
  <si>
    <t>2022.11.17 13:29:14,31</t>
  </si>
  <si>
    <t>2022.11.17 13:30:43,16</t>
  </si>
  <si>
    <t>2022.11.17 13:32:05,71</t>
  </si>
  <si>
    <t>2022.11.17 13:33:28,15</t>
  </si>
  <si>
    <t>2022.11.17 13:34:57,53</t>
  </si>
  <si>
    <t>2022.11.17 13:36:20,13</t>
  </si>
  <si>
    <t>2022.11.17 13:37:42,87</t>
  </si>
  <si>
    <t>2022.11.17 13:39:12,00</t>
  </si>
  <si>
    <t>2022.11.17 13:40:34,52</t>
  </si>
  <si>
    <t>2022.11.17 13:42:03,75</t>
  </si>
  <si>
    <t>2022.11.17 13:43:26,34</t>
  </si>
  <si>
    <t>2022.11.17 13:44:49,04</t>
  </si>
  <si>
    <t>2022.11.17 13:46:18,42</t>
  </si>
  <si>
    <t>2022.11.17 13:47:41,03</t>
  </si>
  <si>
    <t>2022.11.17 13:49:03,73</t>
  </si>
  <si>
    <t>2022.11.17 13:50:33,03</t>
  </si>
  <si>
    <t>2022.11.17 13:51:55,60</t>
  </si>
  <si>
    <t>2022.11.17 13:53:24,89</t>
  </si>
  <si>
    <t>2022.11.17 13:54:47,51</t>
  </si>
  <si>
    <t>2022.11.17 13:56:09,89</t>
  </si>
  <si>
    <t>2022.11.17 13:57:39,34</t>
  </si>
  <si>
    <t>2022.11.17 13:59:02,18</t>
  </si>
  <si>
    <t>2022.11.17 14:00:24,75</t>
  </si>
  <si>
    <t>2022.11.17 14:01:54,06</t>
  </si>
  <si>
    <t>2022.11.17 14:03:16,75</t>
  </si>
  <si>
    <t>2022.11.17 14:04:46,00</t>
  </si>
  <si>
    <t>2022.11.17 14:06:08,81</t>
  </si>
  <si>
    <t>2022.11.17 14:07:31,50</t>
  </si>
  <si>
    <t>2022.11.17 14:09:00,67</t>
  </si>
  <si>
    <t>2022.11.17 14:10:23,34</t>
  </si>
  <si>
    <t>2022.11.17 14:11:46,06</t>
  </si>
  <si>
    <t>2022.11.17 14:13:15,43</t>
  </si>
  <si>
    <t>2022.11.17 14:14:37,98</t>
  </si>
  <si>
    <t>2022.11.17 14:16:07,01</t>
  </si>
  <si>
    <t>2022.11.17 14:17:29,65</t>
  </si>
  <si>
    <t>2022.11.17 14:18:52,29</t>
  </si>
  <si>
    <t>2022.11.17 14:20:21,63</t>
  </si>
  <si>
    <t>2022.11.17 14:21:44,18</t>
  </si>
  <si>
    <t>2022.11.17 14:23:06,74</t>
  </si>
  <si>
    <t>2022.11.17 14:24:36,06</t>
  </si>
  <si>
    <t>2022.11.17 14:25:58,75</t>
  </si>
  <si>
    <t>2022.11.17 14:27:28,01</t>
  </si>
  <si>
    <t>2022.11.17 14:28:50,69</t>
  </si>
  <si>
    <t>2022.11.17 14:30:13,49</t>
  </si>
  <si>
    <t>2022.11.17 14:31:42,44</t>
  </si>
  <si>
    <t>2022.11.17 14:33:05,10</t>
  </si>
  <si>
    <t>2022.11.17 14:34:27,69</t>
  </si>
  <si>
    <t>2022.11.17 14:35:56,93</t>
  </si>
  <si>
    <t>2022.11.17 14:37:19,65</t>
  </si>
  <si>
    <t>2022.11.17 14:38:48,94</t>
  </si>
  <si>
    <t>2022.11.17 14:40:11,31</t>
  </si>
  <si>
    <t>2022.11.17 14:41:33,77</t>
  </si>
  <si>
    <t>2022.11.17 14:43:02,85</t>
  </si>
  <si>
    <t>2022.11.17 14:44:25,60</t>
  </si>
  <si>
    <t>2022.11.17 14:45:48,38</t>
  </si>
  <si>
    <t>2022.11.17 14:47:17,51</t>
  </si>
  <si>
    <t>2022.11.17 14:48:39,93</t>
  </si>
  <si>
    <t>2022.11.17 14:50:09,06</t>
  </si>
  <si>
    <t>2022.11.17 14:51:31,77</t>
  </si>
  <si>
    <t>2022.11.17 14:52:54,56</t>
  </si>
  <si>
    <t>2022.11.17 14:54:23,70</t>
  </si>
  <si>
    <t>2022.11.17 14:55:46,51</t>
  </si>
  <si>
    <t>2022.11.17 14:57:09,20</t>
  </si>
  <si>
    <t>2022.11.17 14:58:38,51</t>
  </si>
  <si>
    <t>2022.11.17 15:00:01,07</t>
  </si>
  <si>
    <t>2022.11.17 15:01:30,24</t>
  </si>
  <si>
    <t>2022.11.17 15:02:53,08</t>
  </si>
  <si>
    <t>2022.11.17 15:04:15,68</t>
  </si>
  <si>
    <t>2022.11.17 15:05:45,00</t>
  </si>
  <si>
    <t>2022.11.17 15:07:07,67</t>
  </si>
  <si>
    <t>2022.11.17 15:08:30,42</t>
  </si>
  <si>
    <t>2022.11.17 15:09:59,51</t>
  </si>
  <si>
    <t>2022.11.17 15:11:21,88</t>
  </si>
  <si>
    <t>2022.11.17 15:12:51,08</t>
  </si>
  <si>
    <t>2022.11.17 15:14:13,84</t>
  </si>
  <si>
    <t>2022.11.17 15:15:36,50</t>
  </si>
  <si>
    <t>2022.11.17 15:17:05,84</t>
  </si>
  <si>
    <t>2022.11.17 15:18:28,51</t>
  </si>
  <si>
    <t>2022.11.17 15:19:51,33</t>
  </si>
  <si>
    <t>2022.11.17 15:21:20,41</t>
  </si>
  <si>
    <t>2022.11.17 15:22:42,79</t>
  </si>
  <si>
    <t>2022.11.17 15:24:11,91</t>
  </si>
  <si>
    <t>2022.11.17 15:25:34,68</t>
  </si>
  <si>
    <t>2022.11.17 15:26:57,51</t>
  </si>
  <si>
    <t>2022.11.17 15:28:26,79</t>
  </si>
  <si>
    <t>2022.11.17 15:29:49,38</t>
  </si>
  <si>
    <t>2022.11.17 15:31:12,26</t>
  </si>
  <si>
    <t>2022.11.17 15:32:41,69</t>
  </si>
  <si>
    <t>2022.11.17 15:34:04,33</t>
  </si>
  <si>
    <t>2022.11.17 15:35:33,27</t>
  </si>
  <si>
    <t>2022.11.17 15:36:55,97</t>
  </si>
  <si>
    <t>2022.11.17 15:38:18,56</t>
  </si>
  <si>
    <t>2022.11.17 15:39:47,84</t>
  </si>
  <si>
    <t>2022.11.17 15:41:10,51</t>
  </si>
  <si>
    <t>2022.11.17 15:42:33,31</t>
  </si>
  <si>
    <t>2022.11.17 15:44:02,38</t>
  </si>
  <si>
    <t>2022.11.17 15:45:25,06</t>
  </si>
  <si>
    <t>2022.11.17 15:46:54,22</t>
  </si>
  <si>
    <t>2022.11.17 15:48:17,08</t>
  </si>
  <si>
    <t>2022.11.17 15:49:39,76</t>
  </si>
  <si>
    <t>2022.11.17 15:51:09,22</t>
  </si>
  <si>
    <t>2022.11.17 15:52:32,02</t>
  </si>
  <si>
    <t>2022.11.17 15:53:54,67</t>
  </si>
  <si>
    <t>2022.11.17 15:55:23,89</t>
  </si>
  <si>
    <t>2022.11.17 15:56:46,59</t>
  </si>
  <si>
    <t>2022.11.17 15:58:15,83</t>
  </si>
  <si>
    <t>2022.11.17 15:59:38,58</t>
  </si>
  <si>
    <t>2022.11.17 16:01:00,96</t>
  </si>
  <si>
    <t>2022.11.17 16:02:30,08</t>
  </si>
  <si>
    <t>2022.11.17 16:03:52,78</t>
  </si>
  <si>
    <t>2022.11.17 16:05:15,63</t>
  </si>
  <si>
    <t>2022.11.17 16:06:44,75</t>
  </si>
  <si>
    <t>2022.11.17 16:08:07,47</t>
  </si>
  <si>
    <t>2022.11.17 16:09:36,82</t>
  </si>
  <si>
    <t>2022.11.17 16:10:59,30</t>
  </si>
  <si>
    <t>2022.11.17 16:12:21,95</t>
  </si>
  <si>
    <t>2022.11.17 16:13:51,21</t>
  </si>
  <si>
    <t>2022.11.17 16:15:14,07</t>
  </si>
  <si>
    <t>2022.11.17 16:16:36,61</t>
  </si>
  <si>
    <t>2022.11.17 16:18:05,95</t>
  </si>
  <si>
    <t>2022.11.17 16:19:28,65</t>
  </si>
  <si>
    <t>2022.11.17 16:20:57,85</t>
  </si>
  <si>
    <t>2022.11.17 16:22:20,28</t>
  </si>
  <si>
    <t>2022.11.17 16:23:42,86</t>
  </si>
  <si>
    <t>2022.11.17 16:25:12,15</t>
  </si>
  <si>
    <t>2022.11.17 16:26:34,87</t>
  </si>
  <si>
    <t>2022.11.17 16:27:57,46</t>
  </si>
  <si>
    <t>2022.11.17 16:29:26,52</t>
  </si>
  <si>
    <t>2022.11.17 16:30:48,90</t>
  </si>
  <si>
    <t>2022.11.17 16:32:18,10</t>
  </si>
  <si>
    <t>2022.11.17 16:33:40,58</t>
  </si>
  <si>
    <t>2022.11.17 16:35:03,56</t>
  </si>
  <si>
    <t>2022.11.17 16:36:32,79</t>
  </si>
  <si>
    <t>2022.11.17 16:37:55,53</t>
  </si>
  <si>
    <t>2022.11.17 16:39:18,25</t>
  </si>
  <si>
    <t>2022.11.17 16:40:47,48</t>
  </si>
  <si>
    <t>2022.11.17 16:42:10,12</t>
  </si>
  <si>
    <t>2022.11.17 16:43:39,42</t>
  </si>
  <si>
    <t>2022.11.17 16:45:02,15</t>
  </si>
  <si>
    <t>2022.11.17 16:46:24,64</t>
  </si>
  <si>
    <t>2022.11.17 16:47:53,53</t>
  </si>
  <si>
    <t>2022.11.17 16:49:15,98</t>
  </si>
  <si>
    <t>2022.11.17 16:50:38,40</t>
  </si>
  <si>
    <t>2022.11.17 16:52:07,74</t>
  </si>
  <si>
    <t>2022.11.17 16:53:30,48</t>
  </si>
  <si>
    <t>2022.11.17 16:54:59,61</t>
  </si>
  <si>
    <t>2022.11.17 16:56:22,34</t>
  </si>
  <si>
    <t>2022.11.17 16:57:45,11</t>
  </si>
  <si>
    <t>2022.11.17 16:59:14,55</t>
  </si>
  <si>
    <t>2022.11.17 17:00:36,91</t>
  </si>
  <si>
    <t>2022.11.17 17:01:59,38</t>
  </si>
  <si>
    <t>2022.11.17 17:03:28,58</t>
  </si>
  <si>
    <t>2022.11.17 17:04:51,28</t>
  </si>
  <si>
    <t>2022.11.17 17:06:20,70</t>
  </si>
  <si>
    <t>2022.11.17 17:07:43,42</t>
  </si>
  <si>
    <t>2022.11.17 17:09:06,24</t>
  </si>
  <si>
    <t>2022.11.17 17:10:35,44</t>
  </si>
  <si>
    <t>2022.11.17 17:11:57,77</t>
  </si>
  <si>
    <t>2022.11.17 17:13:20,27</t>
  </si>
  <si>
    <t>2022.11.17 17:14:49,80</t>
  </si>
  <si>
    <t>2022.11.17 17:16:12,58</t>
  </si>
  <si>
    <t>2022.11.17 17:17:41,83</t>
  </si>
  <si>
    <t>2022.11.17 17:19:04,64</t>
  </si>
  <si>
    <t>2022.11.17 17:20:27,36</t>
  </si>
  <si>
    <t>2022.11.17 17:21:56,50</t>
  </si>
  <si>
    <t>2022.11.17 17:23:18,91</t>
  </si>
  <si>
    <t>2022.11.17 17:24:41,47</t>
  </si>
  <si>
    <t>2022.11.17 17:26:10,99</t>
  </si>
  <si>
    <t>2022.11.17 17:27:33,55</t>
  </si>
  <si>
    <t>2022.11.17 17:29:02,74</t>
  </si>
  <si>
    <t>2022.11.17 17:30:25,26</t>
  </si>
  <si>
    <t>2022.11.17 17:31:48,07</t>
  </si>
  <si>
    <t>2022.11.17 17:33:17,50</t>
  </si>
  <si>
    <t>2022.11.17 17:34:40,19</t>
  </si>
  <si>
    <t>2022.11.17 17:36:02,91</t>
  </si>
  <si>
    <t>2022.11.17 17:37:32,45</t>
  </si>
  <si>
    <t>2022.11.17 17:38:55,00</t>
  </si>
  <si>
    <t>2022.11.17 17:40:24,20</t>
  </si>
  <si>
    <t>2022.11.17 17:41:46,85</t>
  </si>
  <si>
    <t>2022.11.17 17:43:09,61</t>
  </si>
  <si>
    <t>2022.11.17 17:44:38,98</t>
  </si>
  <si>
    <t>2022.11.17 17:46:01,55</t>
  </si>
  <si>
    <t>2022.11.17 17:47:24,12</t>
  </si>
  <si>
    <t>2022.11.17 17:48:53,29</t>
  </si>
  <si>
    <t>2022.11.17 17:50:15,90</t>
  </si>
  <si>
    <t>2022.11.17 17:51:45,09</t>
  </si>
  <si>
    <t>2022.11.17 17:53:07,80</t>
  </si>
  <si>
    <t>2022.11.17 17:54:30,61</t>
  </si>
  <si>
    <t>2022.11.17 17:56:00,05</t>
  </si>
  <si>
    <t>2022.11.17 17:57:22,76</t>
  </si>
  <si>
    <t>2022.11.17 17:58:45,56</t>
  </si>
  <si>
    <t>2022.11.17 18:00:14,69</t>
  </si>
  <si>
    <t>2022.11.17 18:01:37,44</t>
  </si>
  <si>
    <t>2022.11.17 18:03:06,69</t>
  </si>
  <si>
    <t>2022.11.17 18:04:29,36</t>
  </si>
  <si>
    <t>2022.11.17 18:05:51,97</t>
  </si>
  <si>
    <t>2022.11.17 18:07:21,20</t>
  </si>
  <si>
    <t>2022.11.17 18:08:43,96</t>
  </si>
  <si>
    <t>2022.11.17 18:10:06,66</t>
  </si>
  <si>
    <t>2022.11.17 18:11:35,90</t>
  </si>
  <si>
    <t>2022.11.17 18:12:58,60</t>
  </si>
  <si>
    <t>2022.11.17 18:14:27,58</t>
  </si>
  <si>
    <t>2022.11.17 18:15:50,25</t>
  </si>
  <si>
    <t>2022.11.17 18:17:12,86</t>
  </si>
  <si>
    <t>2022.11.17 18:18:42,10</t>
  </si>
  <si>
    <t>2022.11.17 18:20:04,82</t>
  </si>
  <si>
    <t>2022.11.17 18:21:27,61</t>
  </si>
  <si>
    <t>2022.11.17 18:22:56,84</t>
  </si>
  <si>
    <t>2022.11.17 18:24:19,67</t>
  </si>
  <si>
    <t>2022.11.17 18:25:48,82</t>
  </si>
  <si>
    <t>2022.11.17 18:27:11,47</t>
  </si>
  <si>
    <t>2022.11.17 18:28:34,25</t>
  </si>
  <si>
    <t>2022.11.17 18:30:03,39</t>
  </si>
  <si>
    <t>2022.11.17 18:31:26,07</t>
  </si>
  <si>
    <t>2022.11.17 18:32:48,76</t>
  </si>
  <si>
    <t>2022.11.17 18:34:17,97</t>
  </si>
  <si>
    <t>2022.11.17 18:35:40,65</t>
  </si>
  <si>
    <t>2022.11.17 18:37:09,87</t>
  </si>
  <si>
    <t>2022.11.17 18:38:32,48</t>
  </si>
  <si>
    <t>2022.11.17 18:39:55,14</t>
  </si>
  <si>
    <t>2022.11.17 18:41:24,67</t>
  </si>
  <si>
    <t>2022.11.17 18:42:47,16</t>
  </si>
  <si>
    <t>2022.11.17 18:44:09,91</t>
  </si>
  <si>
    <t>2022.11.17 18:45:39,48</t>
  </si>
  <si>
    <t>2022.11.17 18:47:02,17</t>
  </si>
  <si>
    <t>2022.11.17 18:48:31,21</t>
  </si>
  <si>
    <t>2022.11.17 18:49:54,01</t>
  </si>
  <si>
    <t>2022.11.17 18:51:16,69</t>
  </si>
  <si>
    <t>2022.11.17 18:52:45,82</t>
  </si>
  <si>
    <t>2022.11.17 18:54:08,31</t>
  </si>
  <si>
    <t>2022.11.17 18:55:30,95</t>
  </si>
  <si>
    <t>2022.11.17 18:57:00,18</t>
  </si>
  <si>
    <t>2022.11.17 18:58:22,89</t>
  </si>
  <si>
    <t>2022.11.17 18:59:52,09</t>
  </si>
  <si>
    <t>2022.11.17 19:01:14,91</t>
  </si>
  <si>
    <t>2022.11.17 19:02:37,63</t>
  </si>
  <si>
    <t>2022.11.17 19:04:06,78</t>
  </si>
  <si>
    <t>2022.11.17 19:05:29,66</t>
  </si>
  <si>
    <t>2022.11.17 19:06:52,62</t>
  </si>
  <si>
    <t>2022.11.17 19:08:21,92</t>
  </si>
  <si>
    <t>2022.11.17 19:09:44,57</t>
  </si>
  <si>
    <t>2022.11.17 19:11:13,76</t>
  </si>
  <si>
    <t>2022.11.17 19:12:36,69</t>
  </si>
  <si>
    <t>2022.11.17 19:13:59,40</t>
  </si>
  <si>
    <t>2022.11.17 19:15:28,63</t>
  </si>
  <si>
    <t>2022.11.17 19:16:51,61</t>
  </si>
  <si>
    <t>2022.11.17 19:18:14,06</t>
  </si>
  <si>
    <t>2022.11.17 19:19:43,44</t>
  </si>
  <si>
    <t>2022.11.17 19:21:06,23</t>
  </si>
  <si>
    <t>2022.11.17 19:22:35,60</t>
  </si>
  <si>
    <t>2022.11.17 19:23:58,08</t>
  </si>
  <si>
    <t>2022.11.17 19:25:20,87</t>
  </si>
  <si>
    <t>2022.11.17 19:26:50,03</t>
  </si>
  <si>
    <t>2022.11.17 19:28:12,70</t>
  </si>
  <si>
    <t>2022.11.17 19:29:35,31</t>
  </si>
  <si>
    <t>2022.11.17 19:31:04,64</t>
  </si>
  <si>
    <t>2022.11.17 19:32:27,44</t>
  </si>
  <si>
    <t>2022.11.17 19:33:56,87</t>
  </si>
  <si>
    <t>2022.11.17 19:35:19,60</t>
  </si>
  <si>
    <t>2022.11.17 19:36:42,39</t>
  </si>
  <si>
    <t>2022.11.17 19:38:11,45</t>
  </si>
  <si>
    <t>2022.11.17 19:39:34,07</t>
  </si>
  <si>
    <t>2022.11.17 19:40:56,70</t>
  </si>
  <si>
    <t>2022.11.17 19:42:25,69</t>
  </si>
  <si>
    <t>2022.11.17 19:43:48,56</t>
  </si>
  <si>
    <t>2022.11.17 19:45:17,57</t>
  </si>
  <si>
    <t>2022.11.17 19:46:40,25</t>
  </si>
  <si>
    <t>2022.11.17 19:48:02,89</t>
  </si>
  <si>
    <t>2022.11.17 19:49:32,26</t>
  </si>
  <si>
    <t>2022.11.17 19:50:54,94</t>
  </si>
  <si>
    <t>2022.11.17 19:52:17,58</t>
  </si>
  <si>
    <t>2022.11.17 19:53:46,96</t>
  </si>
  <si>
    <t>2022.11.17 19:55:10,53</t>
  </si>
  <si>
    <t>2022.11.17 19:56:40,43</t>
  </si>
  <si>
    <t>2022.11.17 19:58:04,02</t>
  </si>
  <si>
    <t>2022.11.17 19:59:27,55</t>
  </si>
  <si>
    <t>2022.11.17 20:00:57,73</t>
  </si>
  <si>
    <t>2022.11.17 20:02:21,29</t>
  </si>
  <si>
    <t>2022.11.17 20:03:51,20</t>
  </si>
  <si>
    <t>2022.11.17 20:05:14,76</t>
  </si>
  <si>
    <t>2022.11.17 20:06:38,06</t>
  </si>
  <si>
    <t>2022.11.17 20:08:07,19</t>
  </si>
  <si>
    <t>y = 0.1275x-0.8014, R^2 = 0.7531</t>
  </si>
  <si>
    <t>y= 0.1858x - 1.5611, R^2 = 0.8295</t>
  </si>
  <si>
    <t>Methanol_out (%)</t>
  </si>
  <si>
    <t>v_methanol (mL/min)</t>
  </si>
  <si>
    <t>v_methanol (mmol/min)</t>
  </si>
  <si>
    <t>v_methanol (mmol/h)</t>
  </si>
  <si>
    <t>q_methanol (mmol/gCDW h)</t>
  </si>
  <si>
    <t>Methanol</t>
  </si>
  <si>
    <t>avg. qMethanol (mmol/gCDW h)</t>
  </si>
  <si>
    <t>SD qMethanol</t>
  </si>
  <si>
    <t>Average (based on three lines)</t>
  </si>
  <si>
    <t>Average</t>
  </si>
  <si>
    <t>AVERAGE</t>
  </si>
  <si>
    <t>Time (h) for carbon balance</t>
  </si>
  <si>
    <t>Delta time (h)</t>
  </si>
  <si>
    <t>Delta g</t>
  </si>
  <si>
    <t>Delta mmol O2</t>
  </si>
  <si>
    <t>Delta mmol CO2</t>
  </si>
  <si>
    <t>Delta g/L</t>
  </si>
  <si>
    <t>Delta CDW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</si>
</sst>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CD9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8" borderId="0" xfId="0" applyFill="1"/>
    <xf numFmtId="2" fontId="0" fillId="6" borderId="0" xfId="0" applyNumberFormat="1" applyFill="1"/>
    <xf numFmtId="0" fontId="0" fillId="9" borderId="0" xfId="0" applyFill="1"/>
    <xf numFmtId="2" fontId="0" fillId="9" borderId="0" xfId="0" applyNumberFormat="1" applyFill="1"/>
    <xf numFmtId="0" fontId="1" fillId="10" borderId="0" xfId="0" applyFont="1" applyFill="1"/>
    <xf numFmtId="0" fontId="0" fillId="0" borderId="1" xfId="0" applyBorder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4" fontId="0" fillId="5" borderId="0" xfId="0" applyNumberFormat="1" applyFill="1"/>
    <xf numFmtId="2" fontId="0" fillId="5" borderId="0" xfId="0" applyNumberFormat="1" applyFill="1"/>
    <xf numFmtId="165" fontId="0" fillId="5" borderId="0" xfId="0" applyNumberFormat="1" applyFill="1"/>
    <xf numFmtId="166" fontId="0" fillId="5" borderId="0" xfId="0" applyNumberFormat="1" applyFill="1"/>
    <xf numFmtId="165" fontId="0" fillId="6" borderId="0" xfId="0" applyNumberFormat="1" applyFill="1"/>
    <xf numFmtId="166" fontId="0" fillId="6" borderId="0" xfId="0" applyNumberFormat="1" applyFill="1"/>
    <xf numFmtId="0" fontId="0" fillId="6" borderId="7" xfId="0" applyFill="1" applyBorder="1"/>
    <xf numFmtId="0" fontId="0" fillId="6" borderId="8" xfId="0" applyFill="1" applyBorder="1"/>
    <xf numFmtId="0" fontId="0" fillId="5" borderId="7" xfId="0" applyFill="1" applyBorder="1"/>
    <xf numFmtId="0" fontId="0" fillId="5" borderId="8" xfId="0" applyFill="1" applyBorder="1"/>
    <xf numFmtId="2" fontId="0" fillId="5" borderId="7" xfId="0" applyNumberFormat="1" applyFill="1" applyBorder="1"/>
    <xf numFmtId="165" fontId="0" fillId="5" borderId="8" xfId="0" applyNumberFormat="1" applyFill="1" applyBorder="1"/>
    <xf numFmtId="2" fontId="0" fillId="6" borderId="7" xfId="0" applyNumberFormat="1" applyFill="1" applyBorder="1"/>
    <xf numFmtId="165" fontId="0" fillId="6" borderId="8" xfId="0" applyNumberFormat="1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9" xfId="0" applyFill="1" applyBorder="1"/>
    <xf numFmtId="0" fontId="0" fillId="6" borderId="10" xfId="0" applyFill="1" applyBorder="1"/>
    <xf numFmtId="20" fontId="0" fillId="0" borderId="0" xfId="0" applyNumberFormat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164" fontId="0" fillId="9" borderId="0" xfId="0" applyNumberForma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64" fontId="0" fillId="6" borderId="0" xfId="0" applyNumberFormat="1" applyFill="1"/>
    <xf numFmtId="20" fontId="2" fillId="0" borderId="0" xfId="0" applyNumberFormat="1" applyFont="1"/>
    <xf numFmtId="0" fontId="1" fillId="11" borderId="1" xfId="0" applyFont="1" applyFill="1" applyBorder="1"/>
    <xf numFmtId="0" fontId="1" fillId="11" borderId="5" xfId="0" applyFont="1" applyFill="1" applyBorder="1"/>
    <xf numFmtId="0" fontId="1" fillId="11" borderId="6" xfId="0" applyFont="1" applyFill="1" applyBorder="1"/>
    <xf numFmtId="11" fontId="0" fillId="12" borderId="0" xfId="0" applyNumberFormat="1" applyFill="1"/>
    <xf numFmtId="2" fontId="0" fillId="12" borderId="0" xfId="0" applyNumberFormat="1" applyFill="1"/>
    <xf numFmtId="165" fontId="0" fillId="12" borderId="0" xfId="0" applyNumberFormat="1" applyFill="1"/>
    <xf numFmtId="166" fontId="0" fillId="12" borderId="0" xfId="0" applyNumberFormat="1" applyFill="1"/>
    <xf numFmtId="0" fontId="0" fillId="12" borderId="7" xfId="0" applyFill="1" applyBorder="1"/>
    <xf numFmtId="0" fontId="0" fillId="12" borderId="8" xfId="0" applyFill="1" applyBorder="1"/>
    <xf numFmtId="0" fontId="0" fillId="12" borderId="0" xfId="0" applyFill="1"/>
    <xf numFmtId="164" fontId="0" fillId="12" borderId="0" xfId="0" applyNumberFormat="1" applyFill="1"/>
    <xf numFmtId="2" fontId="0" fillId="12" borderId="7" xfId="0" applyNumberFormat="1" applyFill="1" applyBorder="1"/>
    <xf numFmtId="165" fontId="0" fillId="12" borderId="8" xfId="0" applyNumberFormat="1" applyFill="1" applyBorder="1"/>
    <xf numFmtId="0" fontId="0" fillId="12" borderId="9" xfId="0" applyFill="1" applyBorder="1"/>
    <xf numFmtId="0" fontId="0" fillId="12" borderId="10" xfId="0" applyFill="1" applyBorder="1"/>
    <xf numFmtId="0" fontId="1" fillId="12" borderId="0" xfId="0" applyFont="1" applyFill="1"/>
    <xf numFmtId="0" fontId="4" fillId="0" borderId="0" xfId="0" applyFont="1"/>
    <xf numFmtId="0" fontId="3" fillId="0" borderId="0" xfId="0" applyFont="1"/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D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69B7-8EB0-4C2A-BAA0-9609C7FF2B9D}">
  <dimension ref="A1:BB271"/>
  <sheetViews>
    <sheetView topLeftCell="AC17" zoomScale="85" workbookViewId="0">
      <selection activeCell="AP25" sqref="AP25:AP34"/>
    </sheetView>
  </sheetViews>
  <sheetFormatPr defaultRowHeight="14.5" x14ac:dyDescent="0.35"/>
  <cols>
    <col min="3" max="3" width="11.54296875" customWidth="1"/>
    <col min="26" max="26" width="14.36328125" customWidth="1"/>
    <col min="29" max="29" width="9" bestFit="1" customWidth="1"/>
    <col min="30" max="30" width="9.81640625" customWidth="1"/>
    <col min="31" max="31" width="10.6328125" customWidth="1"/>
  </cols>
  <sheetData>
    <row r="1" spans="1:31" x14ac:dyDescent="0.35">
      <c r="A1" s="10" t="s">
        <v>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4</v>
      </c>
      <c r="H1" s="18" t="s">
        <v>6</v>
      </c>
      <c r="I1" s="10" t="s">
        <v>7</v>
      </c>
      <c r="J1" s="11" t="s">
        <v>8</v>
      </c>
      <c r="K1" s="10" t="s">
        <v>9</v>
      </c>
      <c r="L1" s="12" t="s">
        <v>10</v>
      </c>
      <c r="M1" s="10" t="s">
        <v>11</v>
      </c>
      <c r="N1" s="10" t="s">
        <v>12</v>
      </c>
      <c r="O1" s="13" t="s">
        <v>333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Z1" s="10" t="s">
        <v>331</v>
      </c>
      <c r="AA1" s="10" t="s">
        <v>615</v>
      </c>
    </row>
    <row r="2" spans="1:31" x14ac:dyDescent="0.35">
      <c r="A2" t="s">
        <v>22</v>
      </c>
      <c r="B2" s="16" t="str" cm="1">
        <f t="array" ref="B2:C2">_xlfn.TEXTSPLIT(A2, " ")</f>
        <v>2022.10.27</v>
      </c>
      <c r="C2" s="16" t="str">
        <v>07:59:47,52</v>
      </c>
      <c r="D2" s="16" t="str" cm="1">
        <f t="array" ref="D2:F2">_xlfn.TEXTSPLIT(C2, ":")</f>
        <v>07</v>
      </c>
      <c r="E2" s="16" t="str">
        <v>59</v>
      </c>
      <c r="F2" s="16" t="str">
        <v>47,52</v>
      </c>
      <c r="G2" s="16" t="str">
        <f>SUBSTITUTE(F2,",",".")</f>
        <v>47.52</v>
      </c>
      <c r="H2" s="17">
        <f t="shared" ref="H2:H65" si="0">D2+(E2/60)+(G2/(60*60))-$AD$3</f>
        <v>-0.82013333333333271</v>
      </c>
      <c r="I2">
        <v>78.2042</v>
      </c>
      <c r="J2" s="6">
        <v>20.809100000000001</v>
      </c>
      <c r="K2">
        <v>0.93340000000000001</v>
      </c>
      <c r="L2" s="7">
        <v>5.1200000000000002E-2</v>
      </c>
      <c r="M2">
        <v>4.0000000000000002E-4</v>
      </c>
      <c r="N2">
        <v>1.6999999999999999E-3</v>
      </c>
      <c r="O2" s="8">
        <v>0</v>
      </c>
      <c r="P2">
        <v>5.8526999999999997E-3</v>
      </c>
      <c r="Q2">
        <v>9.7299999999999998E-2</v>
      </c>
      <c r="R2">
        <v>6.0199999999999997E-2</v>
      </c>
      <c r="S2" s="9">
        <v>4.1762E-10</v>
      </c>
      <c r="T2" s="9">
        <v>1.3795E-14</v>
      </c>
      <c r="U2" s="9">
        <v>9.2004999999999997E-11</v>
      </c>
      <c r="V2" s="9">
        <v>7.5304999999999999E-12</v>
      </c>
      <c r="W2" s="9">
        <v>3.5934999999999997E-15</v>
      </c>
      <c r="X2" s="9">
        <v>3.6863999999999998E-13</v>
      </c>
    </row>
    <row r="3" spans="1:31" x14ac:dyDescent="0.35">
      <c r="A3" t="s">
        <v>23</v>
      </c>
      <c r="B3" s="16" t="str" cm="1">
        <f t="array" ref="B3:C3">_xlfn.TEXTSPLIT(A3, " ")</f>
        <v>2022.10.27</v>
      </c>
      <c r="C3" s="16" t="str">
        <v>08:01:11,06</v>
      </c>
      <c r="D3" s="16" t="str" cm="1">
        <f t="array" ref="D3:F3">_xlfn.TEXTSPLIT(C3, ":")</f>
        <v>08</v>
      </c>
      <c r="E3" s="16" t="str">
        <v>01</v>
      </c>
      <c r="F3" s="16" t="str">
        <v>11,06</v>
      </c>
      <c r="G3" s="16" t="str">
        <f t="shared" ref="G3:G66" si="1">SUBSTITUTE(F3,",",".")</f>
        <v>11.06</v>
      </c>
      <c r="H3" s="17">
        <f t="shared" si="0"/>
        <v>-0.79692777777777657</v>
      </c>
      <c r="I3">
        <v>78.153099999999995</v>
      </c>
      <c r="J3" s="6">
        <v>20.741700000000002</v>
      </c>
      <c r="K3">
        <v>0.93579999999999997</v>
      </c>
      <c r="L3" s="7">
        <v>0.16889999999999999</v>
      </c>
      <c r="M3">
        <v>0</v>
      </c>
      <c r="N3">
        <v>5.9999999999999995E-4</v>
      </c>
      <c r="O3" s="8">
        <v>520</v>
      </c>
      <c r="P3">
        <v>0.1236</v>
      </c>
      <c r="Q3">
        <v>0.14760000000000001</v>
      </c>
      <c r="R3">
        <v>0.83789999999999998</v>
      </c>
      <c r="S3" s="9">
        <v>4.3203000000000001E-10</v>
      </c>
      <c r="T3" s="9">
        <v>9.9645999999999995E-15</v>
      </c>
      <c r="U3" s="9">
        <v>9.4924000000000002E-11</v>
      </c>
      <c r="V3" s="9">
        <v>7.8144000000000003E-12</v>
      </c>
      <c r="W3" s="9">
        <v>1.7323E-15</v>
      </c>
      <c r="X3" s="9">
        <v>1.199E-12</v>
      </c>
      <c r="Z3" s="10" t="s">
        <v>317</v>
      </c>
      <c r="AA3" s="41">
        <v>0.36736111111111108</v>
      </c>
      <c r="AC3" s="10" t="s">
        <v>293</v>
      </c>
      <c r="AD3" s="5">
        <f>8+(49/60)</f>
        <v>8.8166666666666664</v>
      </c>
    </row>
    <row r="4" spans="1:31" x14ac:dyDescent="0.35">
      <c r="A4" t="s">
        <v>24</v>
      </c>
      <c r="B4" s="16" t="str" cm="1">
        <f t="array" ref="B4:C4">_xlfn.TEXTSPLIT(A4, " ")</f>
        <v>2022.10.27</v>
      </c>
      <c r="C4" s="16" t="str">
        <v>08:02:34,19</v>
      </c>
      <c r="D4" s="16" t="str" cm="1">
        <f t="array" ref="D4:F4">_xlfn.TEXTSPLIT(C4, ":")</f>
        <v>08</v>
      </c>
      <c r="E4" s="16" t="str">
        <v>02</v>
      </c>
      <c r="F4" s="16" t="str">
        <v>34,19</v>
      </c>
      <c r="G4" s="16" t="str">
        <f t="shared" si="1"/>
        <v>34.19</v>
      </c>
      <c r="H4" s="17">
        <f t="shared" si="0"/>
        <v>-0.77383611111111072</v>
      </c>
      <c r="I4">
        <v>78.144099999999995</v>
      </c>
      <c r="J4" s="6">
        <v>20.831199999999999</v>
      </c>
      <c r="K4">
        <v>0.9365</v>
      </c>
      <c r="L4" s="7">
        <v>8.5999999999999993E-2</v>
      </c>
      <c r="M4">
        <v>1E-3</v>
      </c>
      <c r="N4">
        <v>1.1999999999999999E-3</v>
      </c>
      <c r="O4" s="8">
        <v>515</v>
      </c>
      <c r="P4">
        <v>4.0500000000000001E-2</v>
      </c>
      <c r="Q4">
        <v>5.79E-2</v>
      </c>
      <c r="R4">
        <v>0.69910000000000005</v>
      </c>
      <c r="S4" s="9">
        <v>4.2886999999999999E-10</v>
      </c>
      <c r="T4" s="9">
        <v>1.251E-14</v>
      </c>
      <c r="U4" s="9">
        <v>9.4654E-11</v>
      </c>
      <c r="V4" s="9">
        <v>7.7650000000000001E-12</v>
      </c>
      <c r="W4" s="9">
        <v>5.0353000000000004E-15</v>
      </c>
      <c r="X4" s="9">
        <v>6.2114000000000002E-13</v>
      </c>
      <c r="Z4" s="10" t="s">
        <v>318</v>
      </c>
      <c r="AA4" s="41">
        <v>0.54652777777777783</v>
      </c>
      <c r="AC4" s="10" t="s">
        <v>294</v>
      </c>
      <c r="AD4">
        <f>13+(7/60)-AD3</f>
        <v>4.3000000000000007</v>
      </c>
    </row>
    <row r="5" spans="1:31" x14ac:dyDescent="0.35">
      <c r="A5" t="s">
        <v>25</v>
      </c>
      <c r="B5" s="16" t="str" cm="1">
        <f t="array" ref="B5:C5">_xlfn.TEXTSPLIT(A5, " ")</f>
        <v>2022.10.27</v>
      </c>
      <c r="C5" s="16" t="str">
        <v>08:04:04,35</v>
      </c>
      <c r="D5" s="16" t="str" cm="1">
        <f t="array" ref="D5:F5">_xlfn.TEXTSPLIT(C5, ":")</f>
        <v>08</v>
      </c>
      <c r="E5" s="16" t="str">
        <v>04</v>
      </c>
      <c r="F5" s="16" t="str">
        <v>04,35</v>
      </c>
      <c r="G5" s="16" t="str">
        <f t="shared" si="1"/>
        <v>04.35</v>
      </c>
      <c r="H5" s="17">
        <f t="shared" si="0"/>
        <v>-0.74879166666666741</v>
      </c>
      <c r="I5">
        <v>78.136099999999999</v>
      </c>
      <c r="J5" s="6">
        <v>20.869800000000001</v>
      </c>
      <c r="K5">
        <v>0.93730000000000002</v>
      </c>
      <c r="L5" s="7">
        <v>5.4699999999999999E-2</v>
      </c>
      <c r="M5">
        <v>2.0000000000000001E-4</v>
      </c>
      <c r="N5">
        <v>1.8E-3</v>
      </c>
      <c r="O5" s="8">
        <v>518</v>
      </c>
      <c r="P5">
        <v>1.03E-2</v>
      </c>
      <c r="Q5">
        <v>2.2700000000000001E-2</v>
      </c>
      <c r="R5">
        <v>0.4531</v>
      </c>
      <c r="S5" s="9">
        <v>4.2798999999999999E-10</v>
      </c>
      <c r="T5" s="9">
        <v>1.4925E-14</v>
      </c>
      <c r="U5" s="9">
        <v>9.4645E-11</v>
      </c>
      <c r="V5" s="9">
        <v>7.7565999999999995E-12</v>
      </c>
      <c r="W5" s="9">
        <v>3.1578999999999999E-15</v>
      </c>
      <c r="X5" s="9">
        <v>4.0103000000000001E-13</v>
      </c>
    </row>
    <row r="6" spans="1:31" x14ac:dyDescent="0.35">
      <c r="A6" t="s">
        <v>26</v>
      </c>
      <c r="B6" s="16" t="str" cm="1">
        <f t="array" ref="B6:C6">_xlfn.TEXTSPLIT(A6, " ")</f>
        <v>2022.10.27</v>
      </c>
      <c r="C6" s="16" t="str">
        <v>08:05:27,88</v>
      </c>
      <c r="D6" s="16" t="str" cm="1">
        <f t="array" ref="D6:F6">_xlfn.TEXTSPLIT(C6, ":")</f>
        <v>08</v>
      </c>
      <c r="E6" s="16" t="str">
        <v>05</v>
      </c>
      <c r="F6" s="16" t="str">
        <v>27,88</v>
      </c>
      <c r="G6" s="16" t="str">
        <f t="shared" si="1"/>
        <v>27.88</v>
      </c>
      <c r="H6" s="17">
        <f t="shared" si="0"/>
        <v>-0.72558888888888795</v>
      </c>
      <c r="I6">
        <v>78.132000000000005</v>
      </c>
      <c r="J6" s="6">
        <v>20.8842</v>
      </c>
      <c r="K6">
        <v>0.93700000000000006</v>
      </c>
      <c r="L6" s="7">
        <v>4.3700000000000003E-2</v>
      </c>
      <c r="M6">
        <v>1.8E-3</v>
      </c>
      <c r="N6">
        <v>1.2999999999999999E-3</v>
      </c>
      <c r="O6" s="8">
        <v>517</v>
      </c>
      <c r="P6">
        <v>-1.2865999999999999E-3</v>
      </c>
      <c r="Q6">
        <v>6.6936000000000001E-3</v>
      </c>
      <c r="R6">
        <v>-0.19220000000000001</v>
      </c>
      <c r="S6" s="9">
        <v>4.2745000000000001E-10</v>
      </c>
      <c r="T6" s="9">
        <v>1.2561E-14</v>
      </c>
      <c r="U6" s="9">
        <v>9.4597999999999997E-11</v>
      </c>
      <c r="V6" s="9">
        <v>7.7446999999999995E-12</v>
      </c>
      <c r="W6" s="9">
        <v>6.8041999999999996E-15</v>
      </c>
      <c r="X6" s="9">
        <v>3.3133999999999998E-13</v>
      </c>
      <c r="Z6" t="s">
        <v>316</v>
      </c>
    </row>
    <row r="7" spans="1:31" x14ac:dyDescent="0.35">
      <c r="A7" t="s">
        <v>27</v>
      </c>
      <c r="B7" s="16" t="str" cm="1">
        <f t="array" ref="B7:C7">_xlfn.TEXTSPLIT(A7, " ")</f>
        <v>2022.10.27</v>
      </c>
      <c r="C7" s="16" t="str">
        <v>08:06:57,99</v>
      </c>
      <c r="D7" s="16" t="str" cm="1">
        <f t="array" ref="D7:F7">_xlfn.TEXTSPLIT(C7, ":")</f>
        <v>08</v>
      </c>
      <c r="E7" s="16" t="str">
        <v>06</v>
      </c>
      <c r="F7" s="16" t="str">
        <v>57,99</v>
      </c>
      <c r="G7" s="16" t="str">
        <f t="shared" si="1"/>
        <v>57.99</v>
      </c>
      <c r="H7" s="17">
        <f t="shared" si="0"/>
        <v>-0.70055833333333339</v>
      </c>
      <c r="I7">
        <v>78.129499999999993</v>
      </c>
      <c r="J7" s="6">
        <v>20.889500000000002</v>
      </c>
      <c r="K7">
        <v>0.93730000000000002</v>
      </c>
      <c r="L7" s="7">
        <v>4.07E-2</v>
      </c>
      <c r="M7">
        <v>1.5E-3</v>
      </c>
      <c r="N7">
        <v>1.5E-3</v>
      </c>
      <c r="O7" s="8">
        <v>523</v>
      </c>
      <c r="P7">
        <v>-4.2138999999999996E-3</v>
      </c>
      <c r="Q7">
        <v>-2.9114000000000002E-3</v>
      </c>
      <c r="R7">
        <v>1.4474</v>
      </c>
      <c r="S7" s="9">
        <v>4.2733000000000001E-10</v>
      </c>
      <c r="T7" s="9">
        <v>1.3728000000000001E-14</v>
      </c>
      <c r="U7" s="9">
        <v>9.4599000000000006E-11</v>
      </c>
      <c r="V7" s="9">
        <v>7.7453999999999997E-12</v>
      </c>
      <c r="W7" s="9">
        <v>6.1524999999999997E-15</v>
      </c>
      <c r="X7" s="9">
        <v>3.0881999999999999E-13</v>
      </c>
      <c r="Z7" t="s">
        <v>315</v>
      </c>
    </row>
    <row r="8" spans="1:31" x14ac:dyDescent="0.35">
      <c r="A8" t="s">
        <v>28</v>
      </c>
      <c r="B8" s="16" t="str" cm="1">
        <f t="array" ref="B8:C8">_xlfn.TEXTSPLIT(A8, " ")</f>
        <v>2022.10.27</v>
      </c>
      <c r="C8" s="16" t="str">
        <v>08:08:21,48</v>
      </c>
      <c r="D8" s="16" t="str" cm="1">
        <f t="array" ref="D8:F8">_xlfn.TEXTSPLIT(C8, ":")</f>
        <v>08</v>
      </c>
      <c r="E8" s="16" t="str">
        <v>08</v>
      </c>
      <c r="F8" s="16" t="str">
        <v>21,48</v>
      </c>
      <c r="G8" s="16" t="str">
        <f t="shared" si="1"/>
        <v>21.48</v>
      </c>
      <c r="H8" s="17">
        <f t="shared" si="0"/>
        <v>-0.67736666666666778</v>
      </c>
      <c r="I8">
        <v>78.128100000000003</v>
      </c>
      <c r="J8" s="6">
        <v>20.8916</v>
      </c>
      <c r="K8">
        <v>0.93730000000000002</v>
      </c>
      <c r="L8" s="7">
        <v>4.1599999999999998E-2</v>
      </c>
      <c r="M8">
        <v>1E-4</v>
      </c>
      <c r="N8">
        <v>1.2999999999999999E-3</v>
      </c>
      <c r="O8" s="8">
        <v>520</v>
      </c>
      <c r="P8">
        <v>-3.6089E-3</v>
      </c>
      <c r="Q8">
        <v>-3.1139000000000002E-3</v>
      </c>
      <c r="R8">
        <v>1.159</v>
      </c>
      <c r="S8" s="9">
        <v>4.2721000000000002E-10</v>
      </c>
      <c r="T8" s="9">
        <v>1.287E-14</v>
      </c>
      <c r="U8" s="9">
        <v>9.4582999999999998E-11</v>
      </c>
      <c r="V8" s="9">
        <v>7.7430000000000004E-12</v>
      </c>
      <c r="W8" s="9">
        <v>2.7189000000000001E-15</v>
      </c>
      <c r="X8" s="9">
        <v>3.0948000000000001E-13</v>
      </c>
      <c r="Z8" t="s">
        <v>319</v>
      </c>
    </row>
    <row r="9" spans="1:31" x14ac:dyDescent="0.35">
      <c r="A9" t="s">
        <v>29</v>
      </c>
      <c r="B9" s="16" t="str" cm="1">
        <f t="array" ref="B9:C9">_xlfn.TEXTSPLIT(A9, " ")</f>
        <v>2022.10.27</v>
      </c>
      <c r="C9" s="16" t="str">
        <v>08:09:45,50</v>
      </c>
      <c r="D9" s="16" t="str" cm="1">
        <f t="array" ref="D9:F9">_xlfn.TEXTSPLIT(C9, ":")</f>
        <v>08</v>
      </c>
      <c r="E9" s="16" t="str">
        <v>09</v>
      </c>
      <c r="F9" s="16" t="str">
        <v>45,50</v>
      </c>
      <c r="G9" s="16" t="str">
        <f t="shared" si="1"/>
        <v>45.50</v>
      </c>
      <c r="H9" s="17">
        <f t="shared" si="0"/>
        <v>-0.65402777777777743</v>
      </c>
      <c r="I9">
        <v>78.1267</v>
      </c>
      <c r="J9" s="6">
        <v>20.892199999999999</v>
      </c>
      <c r="K9">
        <v>0.93769999999999998</v>
      </c>
      <c r="L9" s="7">
        <v>4.1700000000000001E-2</v>
      </c>
      <c r="M9">
        <v>4.0000000000000002E-4</v>
      </c>
      <c r="N9">
        <v>1.2999999999999999E-3</v>
      </c>
      <c r="O9" s="8">
        <v>516</v>
      </c>
      <c r="P9">
        <v>-3.2312999999999999E-3</v>
      </c>
      <c r="Q9">
        <v>-5.2012999999999998E-3</v>
      </c>
      <c r="R9">
        <v>0.62129999999999996</v>
      </c>
      <c r="S9" s="9">
        <v>4.2765000000000002E-10</v>
      </c>
      <c r="T9" s="9">
        <v>1.2843E-14</v>
      </c>
      <c r="U9" s="9">
        <v>9.4683999999999998E-11</v>
      </c>
      <c r="V9" s="9">
        <v>7.7542999999999998E-12</v>
      </c>
      <c r="W9" s="9">
        <v>3.4498999999999999E-15</v>
      </c>
      <c r="X9" s="9">
        <v>3.1163000000000001E-13</v>
      </c>
    </row>
    <row r="10" spans="1:31" ht="15" thickBot="1" x14ac:dyDescent="0.4">
      <c r="A10" t="s">
        <v>30</v>
      </c>
      <c r="B10" s="16" t="str" cm="1">
        <f t="array" ref="B10:C10">_xlfn.TEXTSPLIT(A10, " ")</f>
        <v>2022.10.27</v>
      </c>
      <c r="C10" s="16" t="str">
        <v>08:11:15,46</v>
      </c>
      <c r="D10" s="16" t="str" cm="1">
        <f t="array" ref="D10:F10">_xlfn.TEXTSPLIT(C10, ":")</f>
        <v>08</v>
      </c>
      <c r="E10" s="16" t="str">
        <v>11</v>
      </c>
      <c r="F10" s="16" t="str">
        <v>15,46</v>
      </c>
      <c r="G10" s="16" t="str">
        <f t="shared" si="1"/>
        <v>15.46</v>
      </c>
      <c r="H10" s="17">
        <f t="shared" si="0"/>
        <v>-0.62903888888888915</v>
      </c>
      <c r="I10">
        <v>78.127600000000001</v>
      </c>
      <c r="J10" s="6">
        <v>20.8902</v>
      </c>
      <c r="K10">
        <v>0.93779999999999997</v>
      </c>
      <c r="L10" s="7">
        <v>4.19E-2</v>
      </c>
      <c r="M10">
        <v>1.1999999999999999E-3</v>
      </c>
      <c r="N10">
        <v>1.2999999999999999E-3</v>
      </c>
      <c r="O10" s="8">
        <v>518</v>
      </c>
      <c r="P10">
        <v>-2.5837E-3</v>
      </c>
      <c r="Q10">
        <v>-2.2185999999999998E-3</v>
      </c>
      <c r="R10">
        <v>1.1645000000000001</v>
      </c>
      <c r="S10" s="9">
        <v>4.2751000000000001E-10</v>
      </c>
      <c r="T10" s="9">
        <v>1.2848000000000001E-14</v>
      </c>
      <c r="U10" s="9">
        <v>9.4642999999999996E-11</v>
      </c>
      <c r="V10" s="9">
        <v>7.7527999999999998E-12</v>
      </c>
      <c r="W10" s="9">
        <v>5.3234999999999998E-15</v>
      </c>
      <c r="X10" s="9">
        <v>3.1643E-13</v>
      </c>
      <c r="Z10" s="19"/>
      <c r="AA10" s="1" t="s">
        <v>295</v>
      </c>
      <c r="AB10" s="1" t="s">
        <v>296</v>
      </c>
      <c r="AC10" s="1" t="s">
        <v>299</v>
      </c>
      <c r="AD10" s="1" t="s">
        <v>300</v>
      </c>
      <c r="AE10" s="42" t="s">
        <v>301</v>
      </c>
    </row>
    <row r="11" spans="1:31" x14ac:dyDescent="0.35">
      <c r="A11" t="s">
        <v>31</v>
      </c>
      <c r="B11" s="16" t="str" cm="1">
        <f t="array" ref="B11:C11">_xlfn.TEXTSPLIT(A11, " ")</f>
        <v>2022.10.27</v>
      </c>
      <c r="C11" s="16" t="str">
        <v>08:12:39,14</v>
      </c>
      <c r="D11" s="16" t="str" cm="1">
        <f t="array" ref="D11:F11">_xlfn.TEXTSPLIT(C11, ":")</f>
        <v>08</v>
      </c>
      <c r="E11" s="16" t="str">
        <v>12</v>
      </c>
      <c r="F11" s="16" t="str">
        <v>39,14</v>
      </c>
      <c r="G11" s="16" t="str">
        <f t="shared" si="1"/>
        <v>39.14</v>
      </c>
      <c r="H11" s="17">
        <f t="shared" si="0"/>
        <v>-0.60579444444444519</v>
      </c>
      <c r="I11">
        <v>78.126499999999993</v>
      </c>
      <c r="J11" s="6">
        <v>20.890899999999998</v>
      </c>
      <c r="K11">
        <v>0.93720000000000003</v>
      </c>
      <c r="L11" s="7">
        <v>4.2599999999999999E-2</v>
      </c>
      <c r="M11">
        <v>1E-3</v>
      </c>
      <c r="N11">
        <v>1.8E-3</v>
      </c>
      <c r="O11" s="8">
        <v>517</v>
      </c>
      <c r="P11">
        <v>-2.444E-3</v>
      </c>
      <c r="Q11">
        <v>-2.202E-3</v>
      </c>
      <c r="R11">
        <v>1.1099000000000001</v>
      </c>
      <c r="S11" s="9">
        <v>4.2774000000000001E-10</v>
      </c>
      <c r="T11" s="9">
        <v>1.4823E-14</v>
      </c>
      <c r="U11" s="9">
        <v>9.4698000000000002E-11</v>
      </c>
      <c r="V11" s="9">
        <v>7.7520000000000001E-12</v>
      </c>
      <c r="W11" s="9">
        <v>5.0256000000000003E-15</v>
      </c>
      <c r="X11" s="9">
        <v>3.2048000000000001E-13</v>
      </c>
      <c r="Z11" s="43" t="s">
        <v>297</v>
      </c>
      <c r="AA11">
        <v>1.43</v>
      </c>
      <c r="AB11" s="5">
        <v>32</v>
      </c>
      <c r="AC11" s="20">
        <f>AA11/AB11</f>
        <v>4.4687499999999998E-2</v>
      </c>
      <c r="AD11" s="20">
        <f>AC11*1000/1000</f>
        <v>4.4687499999999998E-2</v>
      </c>
      <c r="AE11" s="20">
        <f>AVERAGE(J26:J35)</f>
        <v>20.895440000000001</v>
      </c>
    </row>
    <row r="12" spans="1:31" x14ac:dyDescent="0.35">
      <c r="A12" t="s">
        <v>32</v>
      </c>
      <c r="B12" s="16" t="str" cm="1">
        <f t="array" ref="B12:C12">_xlfn.TEXTSPLIT(A12, " ")</f>
        <v>2022.10.27</v>
      </c>
      <c r="C12" s="16" t="str">
        <v>08:14:09,72</v>
      </c>
      <c r="D12" s="16" t="str" cm="1">
        <f t="array" ref="D12:F12">_xlfn.TEXTSPLIT(C12, ":")</f>
        <v>08</v>
      </c>
      <c r="E12" s="16" t="str">
        <v>14</v>
      </c>
      <c r="F12" s="16" t="str">
        <v>09,72</v>
      </c>
      <c r="G12" s="16" t="str">
        <f t="shared" si="1"/>
        <v>09.72</v>
      </c>
      <c r="H12" s="17">
        <f t="shared" si="0"/>
        <v>-0.58063333333333311</v>
      </c>
      <c r="I12">
        <v>78.124300000000005</v>
      </c>
      <c r="J12" s="6">
        <v>20.893000000000001</v>
      </c>
      <c r="K12">
        <v>0.93720000000000003</v>
      </c>
      <c r="L12" s="7">
        <v>4.2700000000000002E-2</v>
      </c>
      <c r="M12">
        <v>1.1000000000000001E-3</v>
      </c>
      <c r="N12">
        <v>1.8E-3</v>
      </c>
      <c r="O12" s="8">
        <v>524</v>
      </c>
      <c r="P12">
        <v>-1.7895000000000001E-3</v>
      </c>
      <c r="Q12">
        <v>-5.0009E-3</v>
      </c>
      <c r="R12">
        <v>0.35780000000000001</v>
      </c>
      <c r="S12" s="9">
        <v>4.2807999999999998E-10</v>
      </c>
      <c r="T12" s="9">
        <v>1.4583999999999999E-14</v>
      </c>
      <c r="U12" s="9">
        <v>9.4785999999999995E-11</v>
      </c>
      <c r="V12" s="9">
        <v>7.7583000000000002E-12</v>
      </c>
      <c r="W12" s="9">
        <v>5.2408000000000003E-15</v>
      </c>
      <c r="X12" s="9">
        <v>3.2175000000000002E-13</v>
      </c>
      <c r="Z12" s="44" t="s">
        <v>298</v>
      </c>
      <c r="AA12">
        <v>1.98</v>
      </c>
      <c r="AB12">
        <v>44.01</v>
      </c>
      <c r="AC12" s="20">
        <f>AA12/AB12</f>
        <v>4.4989775051124746E-2</v>
      </c>
      <c r="AD12" s="20">
        <f>AC12*1000/1000</f>
        <v>4.4989775051124746E-2</v>
      </c>
      <c r="AE12" s="20">
        <f>AVERAGE(L26:L35)</f>
        <v>4.6890000000000001E-2</v>
      </c>
    </row>
    <row r="13" spans="1:31" x14ac:dyDescent="0.35">
      <c r="A13" t="s">
        <v>33</v>
      </c>
      <c r="B13" s="16" t="str" cm="1">
        <f t="array" ref="B13:C13">_xlfn.TEXTSPLIT(A13, " ")</f>
        <v>2022.10.27</v>
      </c>
      <c r="C13" s="16" t="str">
        <v>08:15:33,12</v>
      </c>
      <c r="D13" s="16" t="str" cm="1">
        <f t="array" ref="D13:F13">_xlfn.TEXTSPLIT(C13, ":")</f>
        <v>08</v>
      </c>
      <c r="E13" s="16" t="str">
        <v>15</v>
      </c>
      <c r="F13" s="16" t="str">
        <v>33,12</v>
      </c>
      <c r="G13" s="16" t="str">
        <f t="shared" si="1"/>
        <v>33.12</v>
      </c>
      <c r="H13" s="17">
        <f t="shared" si="0"/>
        <v>-0.55746666666666655</v>
      </c>
      <c r="I13">
        <v>78.121700000000004</v>
      </c>
      <c r="J13" s="6">
        <v>20.894300000000001</v>
      </c>
      <c r="K13">
        <v>0.93779999999999997</v>
      </c>
      <c r="L13" s="7">
        <v>4.36E-2</v>
      </c>
      <c r="M13">
        <v>1E-3</v>
      </c>
      <c r="N13">
        <v>1.6000000000000001E-3</v>
      </c>
      <c r="O13" s="8">
        <v>532</v>
      </c>
      <c r="P13">
        <v>-1.5857E-3</v>
      </c>
      <c r="Q13">
        <v>2.6242000000000001E-3</v>
      </c>
      <c r="R13">
        <v>-0.60429999999999995</v>
      </c>
      <c r="S13" s="9">
        <v>4.2901999999999998E-10</v>
      </c>
      <c r="T13" s="9">
        <v>1.4193E-14</v>
      </c>
      <c r="U13" s="9">
        <v>9.5001999999999999E-11</v>
      </c>
      <c r="V13" s="9">
        <v>7.7802000000000003E-12</v>
      </c>
      <c r="W13" s="9">
        <v>4.9506999999999998E-15</v>
      </c>
      <c r="X13" s="9">
        <v>3.2832999999999998E-13</v>
      </c>
    </row>
    <row r="14" spans="1:31" x14ac:dyDescent="0.35">
      <c r="A14" t="s">
        <v>34</v>
      </c>
      <c r="B14" s="16" t="str" cm="1">
        <f t="array" ref="B14:C14">_xlfn.TEXTSPLIT(A14, " ")</f>
        <v>2022.10.27</v>
      </c>
      <c r="C14" s="16" t="str">
        <v>08:16:56,72</v>
      </c>
      <c r="D14" s="16" t="str" cm="1">
        <f t="array" ref="D14:F14">_xlfn.TEXTSPLIT(C14, ":")</f>
        <v>08</v>
      </c>
      <c r="E14" s="16" t="str">
        <v>16</v>
      </c>
      <c r="F14" s="16" t="str">
        <v>56,72</v>
      </c>
      <c r="G14" s="16" t="str">
        <f t="shared" si="1"/>
        <v>56.72</v>
      </c>
      <c r="H14" s="17">
        <f t="shared" si="0"/>
        <v>-0.53424444444444319</v>
      </c>
      <c r="I14">
        <v>78.122600000000006</v>
      </c>
      <c r="J14" s="6">
        <v>20.892900000000001</v>
      </c>
      <c r="K14">
        <v>0.93779999999999997</v>
      </c>
      <c r="L14" s="7">
        <v>4.4900000000000002E-2</v>
      </c>
      <c r="M14">
        <v>0</v>
      </c>
      <c r="N14">
        <v>1.6999999999999999E-3</v>
      </c>
      <c r="O14" s="8">
        <v>527</v>
      </c>
      <c r="P14">
        <v>-4.7046000000000002E-4</v>
      </c>
      <c r="Q14">
        <v>-3.1159E-3</v>
      </c>
      <c r="R14">
        <v>0.151</v>
      </c>
      <c r="S14" s="9">
        <v>4.2874999999999999E-10</v>
      </c>
      <c r="T14" s="9">
        <v>1.4509E-14</v>
      </c>
      <c r="U14" s="9">
        <v>9.4936000000000002E-11</v>
      </c>
      <c r="V14" s="9">
        <v>7.7757000000000005E-12</v>
      </c>
      <c r="W14" s="9">
        <v>2.2877000000000001E-15</v>
      </c>
      <c r="X14" s="9">
        <v>3.3278999999999999E-13</v>
      </c>
    </row>
    <row r="15" spans="1:31" x14ac:dyDescent="0.35">
      <c r="A15" t="s">
        <v>35</v>
      </c>
      <c r="B15" s="16" t="str" cm="1">
        <f t="array" ref="B15:C15">_xlfn.TEXTSPLIT(A15, " ")</f>
        <v>2022.10.27</v>
      </c>
      <c r="C15" s="16" t="str">
        <v>08:18:27,07</v>
      </c>
      <c r="D15" s="16" t="str" cm="1">
        <f t="array" ref="D15:F15">_xlfn.TEXTSPLIT(C15, ":")</f>
        <v>08</v>
      </c>
      <c r="E15" s="16" t="str">
        <v>18</v>
      </c>
      <c r="F15" s="16" t="str">
        <v>27,07</v>
      </c>
      <c r="G15" s="16" t="str">
        <f t="shared" si="1"/>
        <v>27.07</v>
      </c>
      <c r="H15" s="17">
        <f t="shared" si="0"/>
        <v>-0.50914722222222153</v>
      </c>
      <c r="I15">
        <v>78.114500000000007</v>
      </c>
      <c r="J15" s="6">
        <v>20.900099999999998</v>
      </c>
      <c r="K15">
        <v>0.93759999999999999</v>
      </c>
      <c r="L15" s="7">
        <v>4.5999999999999999E-2</v>
      </c>
      <c r="M15">
        <v>1E-4</v>
      </c>
      <c r="N15">
        <v>1.6999999999999999E-3</v>
      </c>
      <c r="O15" s="8">
        <v>521</v>
      </c>
      <c r="P15">
        <v>6.3624999999999999E-4</v>
      </c>
      <c r="Q15">
        <v>-6.1246E-3</v>
      </c>
      <c r="R15">
        <v>-0.10390000000000001</v>
      </c>
      <c r="S15" s="9">
        <v>4.2856000000000002E-10</v>
      </c>
      <c r="T15" s="9">
        <v>1.4453E-14</v>
      </c>
      <c r="U15" s="9">
        <v>9.4936999999999997E-11</v>
      </c>
      <c r="V15" s="9">
        <v>7.7710999999999995E-12</v>
      </c>
      <c r="W15" s="9">
        <v>2.8877E-15</v>
      </c>
      <c r="X15" s="9">
        <v>3.4106000000000001E-13</v>
      </c>
      <c r="Z15" s="10" t="s">
        <v>321</v>
      </c>
    </row>
    <row r="16" spans="1:31" x14ac:dyDescent="0.35">
      <c r="A16" t="s">
        <v>36</v>
      </c>
      <c r="B16" s="16" t="str" cm="1">
        <f t="array" ref="B16:C16">_xlfn.TEXTSPLIT(A16, " ")</f>
        <v>2022.10.27</v>
      </c>
      <c r="C16" s="16" t="str">
        <v>08:19:50,86</v>
      </c>
      <c r="D16" s="16" t="str" cm="1">
        <f t="array" ref="D16:F16">_xlfn.TEXTSPLIT(C16, ":")</f>
        <v>08</v>
      </c>
      <c r="E16" s="16" t="str">
        <v>19</v>
      </c>
      <c r="F16" s="16" t="str">
        <v>50,86</v>
      </c>
      <c r="G16" s="16" t="str">
        <f t="shared" si="1"/>
        <v>50.86</v>
      </c>
      <c r="H16" s="17">
        <f t="shared" si="0"/>
        <v>-0.48587222222222159</v>
      </c>
      <c r="I16">
        <v>78.118899999999996</v>
      </c>
      <c r="J16" s="6">
        <v>20.895099999999999</v>
      </c>
      <c r="K16">
        <v>0.93700000000000006</v>
      </c>
      <c r="L16" s="7">
        <v>4.7199999999999999E-2</v>
      </c>
      <c r="M16">
        <v>5.0000000000000001E-4</v>
      </c>
      <c r="N16">
        <v>1.4E-3</v>
      </c>
      <c r="O16" s="8">
        <v>528</v>
      </c>
      <c r="P16">
        <v>1.6504E-3</v>
      </c>
      <c r="Q16">
        <v>-3.1968999999999999E-3</v>
      </c>
      <c r="R16">
        <v>-0.51629999999999998</v>
      </c>
      <c r="S16" s="9">
        <v>4.2879000000000003E-10</v>
      </c>
      <c r="T16" s="9">
        <v>1.333E-14</v>
      </c>
      <c r="U16" s="9">
        <v>9.4959000000000005E-11</v>
      </c>
      <c r="V16" s="9">
        <v>7.7702000000000002E-12</v>
      </c>
      <c r="W16" s="9">
        <v>3.6837999999999996E-15</v>
      </c>
      <c r="X16" s="9">
        <v>3.5044999999999999E-13</v>
      </c>
      <c r="Z16" t="s">
        <v>320</v>
      </c>
    </row>
    <row r="17" spans="1:44" x14ac:dyDescent="0.35">
      <c r="A17" t="s">
        <v>37</v>
      </c>
      <c r="B17" s="16" t="str" cm="1">
        <f t="array" ref="B17:C17">_xlfn.TEXTSPLIT(A17, " ")</f>
        <v>2022.10.27</v>
      </c>
      <c r="C17" s="16" t="str">
        <v>08:21:21,54</v>
      </c>
      <c r="D17" s="16" t="str" cm="1">
        <f t="array" ref="D17:F17">_xlfn.TEXTSPLIT(C17, ":")</f>
        <v>08</v>
      </c>
      <c r="E17" s="16" t="str">
        <v>21</v>
      </c>
      <c r="F17" s="16" t="str">
        <v>21,54</v>
      </c>
      <c r="G17" s="16" t="str">
        <f t="shared" si="1"/>
        <v>21.54</v>
      </c>
      <c r="H17" s="17">
        <f t="shared" si="0"/>
        <v>-0.46068333333333378</v>
      </c>
      <c r="I17">
        <v>78.113699999999994</v>
      </c>
      <c r="J17" s="6">
        <v>20.898199999999999</v>
      </c>
      <c r="K17">
        <v>0.93769999999999998</v>
      </c>
      <c r="L17" s="7">
        <v>4.7899999999999998E-2</v>
      </c>
      <c r="M17">
        <v>6.9999999999999999E-4</v>
      </c>
      <c r="N17">
        <v>1.6000000000000001E-3</v>
      </c>
      <c r="O17" s="8">
        <v>532</v>
      </c>
      <c r="P17">
        <v>3.3127999999999999E-3</v>
      </c>
      <c r="Q17">
        <v>-9.2245999999999995E-3</v>
      </c>
      <c r="R17">
        <v>-0.35909999999999997</v>
      </c>
      <c r="S17" s="9">
        <v>4.2880999999999999E-10</v>
      </c>
      <c r="T17" s="9">
        <v>1.4176E-14</v>
      </c>
      <c r="U17" s="9">
        <v>9.4984E-11</v>
      </c>
      <c r="V17" s="9">
        <v>7.7770999999999992E-12</v>
      </c>
      <c r="W17" s="9">
        <v>4.3788000000000001E-15</v>
      </c>
      <c r="X17" s="9">
        <v>3.5690000000000002E-13</v>
      </c>
      <c r="Z17" t="s">
        <v>304</v>
      </c>
      <c r="AB17" s="68" t="s">
        <v>1537</v>
      </c>
    </row>
    <row r="18" spans="1:44" x14ac:dyDescent="0.35">
      <c r="A18" t="s">
        <v>38</v>
      </c>
      <c r="B18" s="16" t="str" cm="1">
        <f t="array" ref="B18:C18">_xlfn.TEXTSPLIT(A18, " ")</f>
        <v>2022.10.27</v>
      </c>
      <c r="C18" s="16" t="str">
        <v>08:22:45,06</v>
      </c>
      <c r="D18" s="16" t="str" cm="1">
        <f t="array" ref="D18:F18">_xlfn.TEXTSPLIT(C18, ":")</f>
        <v>08</v>
      </c>
      <c r="E18" s="16" t="str">
        <v>22</v>
      </c>
      <c r="F18" s="16" t="str">
        <v>45,06</v>
      </c>
      <c r="G18" s="16" t="str">
        <f t="shared" si="1"/>
        <v>45.06</v>
      </c>
      <c r="H18" s="17">
        <f t="shared" si="0"/>
        <v>-0.43748333333333278</v>
      </c>
      <c r="I18">
        <v>78.118099999999998</v>
      </c>
      <c r="J18" s="6">
        <v>20.893000000000001</v>
      </c>
      <c r="K18">
        <v>0.93779999999999997</v>
      </c>
      <c r="L18" s="7">
        <v>4.82E-2</v>
      </c>
      <c r="M18">
        <v>1E-3</v>
      </c>
      <c r="N18">
        <v>1.9E-3</v>
      </c>
      <c r="O18" s="8">
        <v>526</v>
      </c>
      <c r="P18">
        <v>2.9011000000000002E-3</v>
      </c>
      <c r="Q18">
        <v>-9.8968000000000007E-3</v>
      </c>
      <c r="R18">
        <v>-0.29310000000000003</v>
      </c>
      <c r="S18" s="9">
        <v>4.2919999999999998E-10</v>
      </c>
      <c r="T18" s="9">
        <v>1.5427000000000001E-14</v>
      </c>
      <c r="U18" s="9">
        <v>9.5040999999999998E-11</v>
      </c>
      <c r="V18" s="9">
        <v>7.7839000000000004E-12</v>
      </c>
      <c r="W18" s="9">
        <v>5.0237E-15</v>
      </c>
      <c r="X18" s="9">
        <v>3.6017000000000002E-13</v>
      </c>
      <c r="Z18" t="s">
        <v>302</v>
      </c>
      <c r="AA18">
        <v>0.3569</v>
      </c>
      <c r="AB18">
        <v>0.35674887022208718</v>
      </c>
    </row>
    <row r="19" spans="1:44" x14ac:dyDescent="0.35">
      <c r="A19" t="s">
        <v>39</v>
      </c>
      <c r="B19" s="16" t="str" cm="1">
        <f t="array" ref="B19:C19">_xlfn.TEXTSPLIT(A19, " ")</f>
        <v>2022.10.27</v>
      </c>
      <c r="C19" s="16" t="str">
        <v>08:24:08,91</v>
      </c>
      <c r="D19" s="16" t="str" cm="1">
        <f t="array" ref="D19:F19">_xlfn.TEXTSPLIT(C19, ":")</f>
        <v>08</v>
      </c>
      <c r="E19" s="16" t="str">
        <v>24</v>
      </c>
      <c r="F19" s="16" t="str">
        <v>08,91</v>
      </c>
      <c r="G19" s="16" t="str">
        <f t="shared" si="1"/>
        <v>08.91</v>
      </c>
      <c r="H19" s="17">
        <f t="shared" si="0"/>
        <v>-0.41419166666666563</v>
      </c>
      <c r="I19">
        <v>78.116299999999995</v>
      </c>
      <c r="J19" s="6">
        <v>20.8947</v>
      </c>
      <c r="K19">
        <v>0.93779999999999997</v>
      </c>
      <c r="L19" s="7">
        <v>4.8500000000000001E-2</v>
      </c>
      <c r="M19">
        <v>8.0000000000000004E-4</v>
      </c>
      <c r="N19">
        <v>1.8E-3</v>
      </c>
      <c r="O19" s="8">
        <v>535</v>
      </c>
      <c r="P19">
        <v>3.5560000000000001E-3</v>
      </c>
      <c r="Q19">
        <v>-6.6194000000000001E-3</v>
      </c>
      <c r="R19">
        <v>-0.53720000000000001</v>
      </c>
      <c r="S19" s="9">
        <v>4.2965000000000001E-10</v>
      </c>
      <c r="T19" s="9">
        <v>1.5014E-14</v>
      </c>
      <c r="U19" s="9">
        <v>9.5150000000000002E-11</v>
      </c>
      <c r="V19" s="9">
        <v>7.7925000000000002E-12</v>
      </c>
      <c r="W19" s="9">
        <v>4.6609999999999998E-15</v>
      </c>
      <c r="X19" s="9">
        <v>3.6197999999999999E-13</v>
      </c>
      <c r="Z19" t="s">
        <v>303</v>
      </c>
      <c r="AA19">
        <v>-0.98609999999999998</v>
      </c>
      <c r="AB19">
        <v>-0.98734885237838321</v>
      </c>
    </row>
    <row r="20" spans="1:44" x14ac:dyDescent="0.35">
      <c r="A20" t="s">
        <v>40</v>
      </c>
      <c r="B20" s="16" t="str" cm="1">
        <f t="array" ref="B20:C20">_xlfn.TEXTSPLIT(A20, " ")</f>
        <v>2022.10.27</v>
      </c>
      <c r="C20" s="16" t="str">
        <v>08:25:38,89</v>
      </c>
      <c r="D20" s="16" t="str" cm="1">
        <f t="array" ref="D20:F20">_xlfn.TEXTSPLIT(C20, ":")</f>
        <v>08</v>
      </c>
      <c r="E20" s="16" t="str">
        <v>25</v>
      </c>
      <c r="F20" s="16" t="str">
        <v>38,89</v>
      </c>
      <c r="G20" s="16" t="str">
        <f t="shared" si="1"/>
        <v>38.89</v>
      </c>
      <c r="H20" s="17">
        <f t="shared" si="0"/>
        <v>-0.38919722222222219</v>
      </c>
      <c r="I20">
        <v>78.118099999999998</v>
      </c>
      <c r="J20" s="6">
        <v>20.892499999999998</v>
      </c>
      <c r="K20">
        <v>0.9385</v>
      </c>
      <c r="L20" s="7">
        <v>4.8099999999999997E-2</v>
      </c>
      <c r="M20">
        <v>1.4E-3</v>
      </c>
      <c r="N20">
        <v>1.4E-3</v>
      </c>
      <c r="O20" s="8">
        <v>533</v>
      </c>
      <c r="P20">
        <v>2.7797E-3</v>
      </c>
      <c r="Q20">
        <v>-1.4569E-4</v>
      </c>
      <c r="R20">
        <v>-19.079799999999999</v>
      </c>
      <c r="S20" s="9">
        <v>4.2954999999999998E-10</v>
      </c>
      <c r="T20" s="9">
        <v>1.3034E-14</v>
      </c>
      <c r="U20" s="9">
        <v>9.5117000000000004E-11</v>
      </c>
      <c r="V20" s="9">
        <v>7.7961000000000007E-12</v>
      </c>
      <c r="W20" s="9">
        <v>5.9135000000000003E-15</v>
      </c>
      <c r="X20" s="9">
        <v>3.6150999999999999E-13</v>
      </c>
    </row>
    <row r="21" spans="1:44" x14ac:dyDescent="0.35">
      <c r="A21" t="s">
        <v>41</v>
      </c>
      <c r="B21" s="16" t="str" cm="1">
        <f t="array" ref="B21:C21">_xlfn.TEXTSPLIT(A21, " ")</f>
        <v>2022.10.27</v>
      </c>
      <c r="C21" s="16" t="str">
        <v>08:27:02,38</v>
      </c>
      <c r="D21" s="16" t="str" cm="1">
        <f t="array" ref="D21:F21">_xlfn.TEXTSPLIT(C21, ":")</f>
        <v>08</v>
      </c>
      <c r="E21" s="16" t="str">
        <v>27</v>
      </c>
      <c r="F21" s="16" t="str">
        <v>02,38</v>
      </c>
      <c r="G21" s="16" t="str">
        <f t="shared" si="1"/>
        <v>02.38</v>
      </c>
      <c r="H21" s="17">
        <f t="shared" si="0"/>
        <v>-0.36600555555555658</v>
      </c>
      <c r="I21">
        <v>78.108900000000006</v>
      </c>
      <c r="J21" s="6">
        <v>20.9023</v>
      </c>
      <c r="K21">
        <v>0.93820000000000003</v>
      </c>
      <c r="L21" s="7">
        <v>4.87E-2</v>
      </c>
      <c r="M21">
        <v>1E-4</v>
      </c>
      <c r="N21">
        <v>1.6999999999999999E-3</v>
      </c>
      <c r="O21" s="8">
        <v>535</v>
      </c>
      <c r="P21">
        <v>3.2666000000000001E-3</v>
      </c>
      <c r="Q21">
        <v>-1.55E-2</v>
      </c>
      <c r="R21">
        <v>-0.2112</v>
      </c>
      <c r="S21" s="9">
        <v>4.3004E-10</v>
      </c>
      <c r="T21" s="9">
        <v>1.4622000000000001E-14</v>
      </c>
      <c r="U21" s="9">
        <v>9.5280000000000006E-11</v>
      </c>
      <c r="V21" s="9">
        <v>7.8033999999999996E-12</v>
      </c>
      <c r="W21" s="9">
        <v>3.0058000000000001E-15</v>
      </c>
      <c r="X21" s="9">
        <v>3.6102999999999998E-13</v>
      </c>
      <c r="Z21" s="10" t="s">
        <v>322</v>
      </c>
    </row>
    <row r="22" spans="1:44" x14ac:dyDescent="0.35">
      <c r="A22" t="s">
        <v>42</v>
      </c>
      <c r="B22" s="16" t="str" cm="1">
        <f t="array" ref="B22:C22">_xlfn.TEXTSPLIT(A22, " ")</f>
        <v>2022.10.27</v>
      </c>
      <c r="C22" s="16" t="str">
        <v>08:28:25,89</v>
      </c>
      <c r="D22" s="16" t="str" cm="1">
        <f t="array" ref="D22:F22">_xlfn.TEXTSPLIT(C22, ":")</f>
        <v>08</v>
      </c>
      <c r="E22" s="16" t="str">
        <v>28</v>
      </c>
      <c r="F22" s="16" t="str">
        <v>25,89</v>
      </c>
      <c r="G22" s="16" t="str">
        <f t="shared" si="1"/>
        <v>25.89</v>
      </c>
      <c r="H22" s="17">
        <f t="shared" si="0"/>
        <v>-0.34280833333333227</v>
      </c>
      <c r="I22">
        <v>78.122100000000003</v>
      </c>
      <c r="J22" s="6">
        <v>20.889500000000002</v>
      </c>
      <c r="K22">
        <v>0.93740000000000001</v>
      </c>
      <c r="L22" s="7">
        <v>4.8800000000000003E-2</v>
      </c>
      <c r="M22">
        <v>0</v>
      </c>
      <c r="N22">
        <v>2.2000000000000001E-3</v>
      </c>
      <c r="O22" s="8">
        <v>548</v>
      </c>
      <c r="P22">
        <v>3.8102000000000001E-3</v>
      </c>
      <c r="Q22">
        <v>3.1925999999999999E-3</v>
      </c>
      <c r="R22">
        <v>1.1934</v>
      </c>
      <c r="S22" s="9">
        <v>4.3098999999999998E-10</v>
      </c>
      <c r="T22" s="9">
        <v>1.6724999999999999E-14</v>
      </c>
      <c r="U22" s="9">
        <v>9.5415000000000001E-11</v>
      </c>
      <c r="V22" s="9">
        <v>7.8130999999999995E-12</v>
      </c>
      <c r="W22" s="9">
        <v>1.1191E-15</v>
      </c>
      <c r="X22" s="9">
        <v>3.6147000000000002E-13</v>
      </c>
      <c r="Z22" t="s">
        <v>292</v>
      </c>
    </row>
    <row r="23" spans="1:44" ht="15" thickBot="1" x14ac:dyDescent="0.4">
      <c r="A23" t="s">
        <v>43</v>
      </c>
      <c r="B23" s="16" t="str" cm="1">
        <f t="array" ref="B23:C23">_xlfn.TEXTSPLIT(A23, " ")</f>
        <v>2022.10.27</v>
      </c>
      <c r="C23" s="16" t="str">
        <v>08:29:56,19</v>
      </c>
      <c r="D23" s="16" t="str" cm="1">
        <f t="array" ref="D23:F23">_xlfn.TEXTSPLIT(C23, ":")</f>
        <v>08</v>
      </c>
      <c r="E23" s="16" t="str">
        <v>29</v>
      </c>
      <c r="F23" s="16" t="str">
        <v>56,19</v>
      </c>
      <c r="G23" s="16" t="str">
        <f t="shared" si="1"/>
        <v>56.19</v>
      </c>
      <c r="H23" s="17">
        <f t="shared" si="0"/>
        <v>-0.31772500000000115</v>
      </c>
      <c r="I23">
        <v>78.116600000000005</v>
      </c>
      <c r="J23" s="6">
        <v>20.895900000000001</v>
      </c>
      <c r="K23">
        <v>0.93720000000000003</v>
      </c>
      <c r="L23" s="7">
        <v>4.7600000000000003E-2</v>
      </c>
      <c r="M23">
        <v>1.1000000000000001E-3</v>
      </c>
      <c r="N23">
        <v>1.6000000000000001E-3</v>
      </c>
      <c r="O23" s="8">
        <v>538</v>
      </c>
      <c r="P23">
        <v>2.1729000000000002E-3</v>
      </c>
      <c r="Q23">
        <v>-6.9516999999999999E-3</v>
      </c>
      <c r="R23">
        <v>-0.31259999999999999</v>
      </c>
      <c r="S23" s="9">
        <v>4.3004E-10</v>
      </c>
      <c r="T23" s="9">
        <v>1.4152999999999999E-14</v>
      </c>
      <c r="U23" s="9">
        <v>9.5242000000000003E-11</v>
      </c>
      <c r="V23" s="9">
        <v>7.7950000000000006E-12</v>
      </c>
      <c r="W23" s="9">
        <v>5.2644000000000001E-15</v>
      </c>
      <c r="X23" s="9">
        <v>3.5718E-13</v>
      </c>
    </row>
    <row r="24" spans="1:44" ht="15" thickBot="1" x14ac:dyDescent="0.4">
      <c r="A24" t="s">
        <v>44</v>
      </c>
      <c r="B24" s="16" t="str" cm="1">
        <f t="array" ref="B24:C24">_xlfn.TEXTSPLIT(A24, " ")</f>
        <v>2022.10.27</v>
      </c>
      <c r="C24" s="16" t="str">
        <v>08:31:19,96</v>
      </c>
      <c r="D24" s="16" t="str" cm="1">
        <f t="array" ref="D24:F24">_xlfn.TEXTSPLIT(C24, ":")</f>
        <v>08</v>
      </c>
      <c r="E24" s="16" t="str">
        <v>31</v>
      </c>
      <c r="F24" s="16" t="str">
        <v>19,96</v>
      </c>
      <c r="G24" s="16" t="str">
        <f t="shared" si="1"/>
        <v>19.96</v>
      </c>
      <c r="H24" s="17">
        <f t="shared" si="0"/>
        <v>-0.29445555555555458</v>
      </c>
      <c r="I24">
        <v>78.118600000000001</v>
      </c>
      <c r="J24" s="6">
        <v>20.894100000000002</v>
      </c>
      <c r="K24">
        <v>0.9375</v>
      </c>
      <c r="L24" s="7">
        <v>4.82E-2</v>
      </c>
      <c r="M24">
        <v>1E-4</v>
      </c>
      <c r="N24">
        <v>1.5E-3</v>
      </c>
      <c r="O24" s="8">
        <v>547</v>
      </c>
      <c r="P24">
        <v>2.9892E-3</v>
      </c>
      <c r="Q24">
        <v>-4.6286000000000001E-3</v>
      </c>
      <c r="R24">
        <v>-0.64580000000000004</v>
      </c>
      <c r="S24" s="9">
        <v>4.3051999999999998E-10</v>
      </c>
      <c r="T24" s="9">
        <v>1.3525999999999999E-14</v>
      </c>
      <c r="U24" s="9">
        <v>9.5337999999999999E-11</v>
      </c>
      <c r="V24" s="9">
        <v>7.8056999999999993E-12</v>
      </c>
      <c r="W24" s="9">
        <v>2.8700000000000001E-15</v>
      </c>
      <c r="X24" s="9">
        <v>3.5771E-13</v>
      </c>
      <c r="Z24" s="1" t="s">
        <v>6</v>
      </c>
      <c r="AA24" s="1" t="s">
        <v>305</v>
      </c>
      <c r="AB24" s="1" t="s">
        <v>323</v>
      </c>
      <c r="AC24" s="1" t="s">
        <v>306</v>
      </c>
      <c r="AD24" s="4" t="s">
        <v>307</v>
      </c>
      <c r="AE24" s="2" t="s">
        <v>308</v>
      </c>
      <c r="AF24" s="2" t="s">
        <v>309</v>
      </c>
      <c r="AG24" s="2" t="s">
        <v>310</v>
      </c>
      <c r="AH24" s="2" t="s">
        <v>311</v>
      </c>
      <c r="AI24" s="2" t="s">
        <v>312</v>
      </c>
      <c r="AJ24" s="46" t="s">
        <v>329</v>
      </c>
      <c r="AK24" s="47" t="s">
        <v>313</v>
      </c>
      <c r="AL24" s="3" t="s">
        <v>314</v>
      </c>
      <c r="AM24" s="3" t="s">
        <v>325</v>
      </c>
      <c r="AN24" s="3" t="s">
        <v>326</v>
      </c>
      <c r="AO24" s="3" t="s">
        <v>327</v>
      </c>
      <c r="AP24" s="3" t="s">
        <v>328</v>
      </c>
      <c r="AQ24" s="48" t="s">
        <v>330</v>
      </c>
      <c r="AR24" s="49" t="s">
        <v>324</v>
      </c>
    </row>
    <row r="25" spans="1:44" x14ac:dyDescent="0.35">
      <c r="A25" t="s">
        <v>45</v>
      </c>
      <c r="B25" s="16" t="str" cm="1">
        <f t="array" ref="B25:C25">_xlfn.TEXTSPLIT(A25, " ")</f>
        <v>2022.10.27</v>
      </c>
      <c r="C25" s="16" t="str">
        <v>08:32:50,20</v>
      </c>
      <c r="D25" s="16" t="str" cm="1">
        <f t="array" ref="D25:F25">_xlfn.TEXTSPLIT(C25, ":")</f>
        <v>08</v>
      </c>
      <c r="E25" s="16" t="str">
        <v>32</v>
      </c>
      <c r="F25" s="16" t="str">
        <v>50,20</v>
      </c>
      <c r="G25" s="16" t="str">
        <f t="shared" si="1"/>
        <v>50.20</v>
      </c>
      <c r="H25" s="17">
        <f t="shared" si="0"/>
        <v>-0.2693888888888889</v>
      </c>
      <c r="I25">
        <v>78.123199999999997</v>
      </c>
      <c r="J25" s="6">
        <v>20.889700000000001</v>
      </c>
      <c r="K25">
        <v>0.93769999999999998</v>
      </c>
      <c r="L25" s="7">
        <v>4.7800000000000002E-2</v>
      </c>
      <c r="M25">
        <v>0</v>
      </c>
      <c r="N25">
        <v>1.6000000000000001E-3</v>
      </c>
      <c r="O25" s="8">
        <v>538</v>
      </c>
      <c r="P25">
        <v>2.5704E-3</v>
      </c>
      <c r="Q25">
        <v>6.7225999999999996E-3</v>
      </c>
      <c r="R25">
        <v>0.38240000000000002</v>
      </c>
      <c r="S25" s="9">
        <v>4.3015999999999999E-10</v>
      </c>
      <c r="T25" s="9">
        <v>1.4033000000000001E-14</v>
      </c>
      <c r="U25" s="9">
        <v>9.5231999999999995E-11</v>
      </c>
      <c r="V25" s="9">
        <v>7.8004999999999993E-12</v>
      </c>
      <c r="W25" s="9">
        <v>2.2152000000000002E-15</v>
      </c>
      <c r="X25" s="9">
        <v>3.5427999999999998E-13</v>
      </c>
      <c r="Z25" s="5">
        <f t="shared" ref="Z25:Z34" si="2">H194</f>
        <v>3.7533750000000001</v>
      </c>
      <c r="AA25" s="21">
        <v>1472</v>
      </c>
      <c r="AB25" s="22">
        <f>$AB$18*Z25+$AB$19</f>
        <v>0.35166343839144332</v>
      </c>
      <c r="AC25" s="5">
        <f>((10^AB25)*AA25)/1000</f>
        <v>3.3080437788129213</v>
      </c>
      <c r="AD25" s="8">
        <f>O194</f>
        <v>659</v>
      </c>
      <c r="AE25" s="23">
        <f>J194</f>
        <v>19.920300000000001</v>
      </c>
      <c r="AF25" s="24">
        <f>(AE25-$AE$11)/100*AD25</f>
        <v>-6.4261725999999983</v>
      </c>
      <c r="AG25" s="25">
        <f>AF25*$AD$11</f>
        <v>-0.28716958806249993</v>
      </c>
      <c r="AH25" s="26">
        <f>AG25*60</f>
        <v>-17.230175283749997</v>
      </c>
      <c r="AI25" s="24">
        <f>AH25/AC25</f>
        <v>-5.2085693043436621</v>
      </c>
      <c r="AJ25" s="31"/>
      <c r="AK25" s="32"/>
      <c r="AL25" s="7">
        <f>L194</f>
        <v>1.0217000000000001</v>
      </c>
      <c r="AM25" s="15">
        <f>(AL25-$AE$12)/100*AD25</f>
        <v>6.4239979000000007</v>
      </c>
      <c r="AN25" s="27">
        <f>AM25*$AD$12</f>
        <v>0.28901422044989777</v>
      </c>
      <c r="AO25" s="28">
        <f>AN25*60</f>
        <v>17.340853226993865</v>
      </c>
      <c r="AP25" s="15">
        <f>AO25/AC25</f>
        <v>5.2420265227616074</v>
      </c>
      <c r="AQ25" s="29"/>
      <c r="AR25" s="30"/>
    </row>
    <row r="26" spans="1:44" x14ac:dyDescent="0.35">
      <c r="A26" t="s">
        <v>46</v>
      </c>
      <c r="B26" s="16" t="str" cm="1">
        <f t="array" ref="B26:C26">_xlfn.TEXTSPLIT(A26, " ")</f>
        <v>2022.10.27</v>
      </c>
      <c r="C26" s="16" t="str">
        <v>08:34:13,54</v>
      </c>
      <c r="D26" s="16" t="str" cm="1">
        <f t="array" ref="D26:F26">_xlfn.TEXTSPLIT(C26, ":")</f>
        <v>08</v>
      </c>
      <c r="E26" s="16" t="str">
        <v>34</v>
      </c>
      <c r="F26" s="16" t="str">
        <v>13,54</v>
      </c>
      <c r="G26" s="16" t="str">
        <f t="shared" si="1"/>
        <v>13.54</v>
      </c>
      <c r="H26" s="17">
        <f t="shared" si="0"/>
        <v>-0.24623888888888956</v>
      </c>
      <c r="I26">
        <v>78.116799999999998</v>
      </c>
      <c r="J26" s="6">
        <v>20.8965</v>
      </c>
      <c r="K26">
        <v>0.93720000000000003</v>
      </c>
      <c r="L26" s="7">
        <v>4.6699999999999998E-2</v>
      </c>
      <c r="M26">
        <v>1.4E-3</v>
      </c>
      <c r="N26">
        <v>1.5E-3</v>
      </c>
      <c r="O26" s="8">
        <v>544</v>
      </c>
      <c r="P26">
        <v>7.2464000000000003E-4</v>
      </c>
      <c r="Q26">
        <v>-7.7692000000000004E-3</v>
      </c>
      <c r="R26">
        <v>-9.3299999999999994E-2</v>
      </c>
      <c r="S26" s="9">
        <v>4.3042999999999998E-10</v>
      </c>
      <c r="T26" s="9">
        <v>1.3582E-14</v>
      </c>
      <c r="U26" s="9">
        <v>9.5332E-11</v>
      </c>
      <c r="V26" s="9">
        <v>7.8017000000000006E-12</v>
      </c>
      <c r="W26" s="9">
        <v>5.8547999999999996E-15</v>
      </c>
      <c r="X26" s="9">
        <v>3.5200999999999998E-13</v>
      </c>
      <c r="Z26" s="5">
        <f t="shared" si="2"/>
        <v>3.7763805555555567</v>
      </c>
      <c r="AA26" s="21">
        <v>1472</v>
      </c>
      <c r="AB26" s="22">
        <f t="shared" ref="AB26:AB34" si="3">$AB$18*Z26+$AB$19</f>
        <v>0.3598706443447196</v>
      </c>
      <c r="AC26" s="5">
        <f t="shared" ref="AC26:AC34" si="4">((10^AB26)*AA26)/1000</f>
        <v>3.3711529293189124</v>
      </c>
      <c r="AD26" s="8">
        <f t="shared" ref="AD26:AD34" si="5">O195</f>
        <v>659</v>
      </c>
      <c r="AE26" s="23">
        <f t="shared" ref="AE26:AE34" si="6">J195</f>
        <v>19.904</v>
      </c>
      <c r="AF26" s="24">
        <f t="shared" ref="AF26:AF34" si="7">(AE26-$AE$11)/100*AD26</f>
        <v>-6.5335896000000044</v>
      </c>
      <c r="AG26" s="25">
        <f t="shared" ref="AG26:AG34" si="8">AF26*$AD$11</f>
        <v>-0.29196978525000017</v>
      </c>
      <c r="AH26" s="26">
        <f t="shared" ref="AH26:AH34" si="9">AG26*60</f>
        <v>-17.518187115000011</v>
      </c>
      <c r="AI26" s="24">
        <f t="shared" ref="AI26:AI34" si="10">AH26/AC26</f>
        <v>-5.196497305905158</v>
      </c>
      <c r="AJ26" s="31"/>
      <c r="AK26" s="32"/>
      <c r="AL26" s="7">
        <f t="shared" ref="AL26:AL34" si="11">L195</f>
        <v>1.0458000000000001</v>
      </c>
      <c r="AM26" s="15">
        <f t="shared" ref="AM26:AM34" si="12">(AL26-$AE$12)/100*AD26</f>
        <v>6.5828169000000001</v>
      </c>
      <c r="AN26" s="27">
        <f t="shared" ref="AN26:AN34" si="13">AM26*$AD$12</f>
        <v>0.29615945153374235</v>
      </c>
      <c r="AO26" s="28">
        <f t="shared" ref="AO26:AO34" si="14">AN26*60</f>
        <v>17.769567092024541</v>
      </c>
      <c r="AP26" s="15">
        <f t="shared" ref="AP26:AP34" si="15">AO26/AC26</f>
        <v>5.27106526004283</v>
      </c>
      <c r="AQ26" s="29"/>
      <c r="AR26" s="30"/>
    </row>
    <row r="27" spans="1:44" x14ac:dyDescent="0.35">
      <c r="A27" t="s">
        <v>47</v>
      </c>
      <c r="B27" s="16" t="str" cm="1">
        <f t="array" ref="B27:C27">_xlfn.TEXTSPLIT(A27, " ")</f>
        <v>2022.10.27</v>
      </c>
      <c r="C27" s="16" t="str">
        <v>08:35:37,05</v>
      </c>
      <c r="D27" s="16" t="str" cm="1">
        <f t="array" ref="D27:F27">_xlfn.TEXTSPLIT(C27, ":")</f>
        <v>08</v>
      </c>
      <c r="E27" s="16" t="str">
        <v>35</v>
      </c>
      <c r="F27" s="16" t="str">
        <v>37,05</v>
      </c>
      <c r="G27" s="16" t="str">
        <f t="shared" si="1"/>
        <v>37.05</v>
      </c>
      <c r="H27" s="17">
        <f t="shared" si="0"/>
        <v>-0.22304166666666525</v>
      </c>
      <c r="I27">
        <v>78.114599999999996</v>
      </c>
      <c r="J27" s="6">
        <v>20.898900000000001</v>
      </c>
      <c r="K27">
        <v>0.9375</v>
      </c>
      <c r="L27" s="7">
        <v>4.7899999999999998E-2</v>
      </c>
      <c r="M27">
        <v>0</v>
      </c>
      <c r="N27">
        <v>1.1000000000000001E-3</v>
      </c>
      <c r="O27" s="8">
        <v>560</v>
      </c>
      <c r="P27">
        <v>2.4474000000000002E-3</v>
      </c>
      <c r="Q27">
        <v>-1.09E-2</v>
      </c>
      <c r="R27">
        <v>-0.22459999999999999</v>
      </c>
      <c r="S27" s="9">
        <v>4.3147999999999999E-10</v>
      </c>
      <c r="T27" s="9">
        <v>1.2023E-14</v>
      </c>
      <c r="U27" s="9">
        <v>9.5576999999999995E-11</v>
      </c>
      <c r="V27" s="9">
        <v>7.8234999999999995E-12</v>
      </c>
      <c r="W27" s="9">
        <v>2.0237999999999999E-15</v>
      </c>
      <c r="X27" s="9">
        <v>3.5591E-13</v>
      </c>
      <c r="Z27" s="5">
        <f t="shared" si="2"/>
        <v>3.8011083333333335</v>
      </c>
      <c r="AA27" s="21">
        <v>1472</v>
      </c>
      <c r="AB27" s="22">
        <f t="shared" si="3"/>
        <v>0.36869225113004422</v>
      </c>
      <c r="AC27" s="5">
        <f t="shared" si="4"/>
        <v>3.440329671944895</v>
      </c>
      <c r="AD27" s="8">
        <f t="shared" si="5"/>
        <v>649</v>
      </c>
      <c r="AE27" s="23">
        <f t="shared" si="6"/>
        <v>19.8887</v>
      </c>
      <c r="AF27" s="24">
        <f t="shared" si="7"/>
        <v>-6.5337426000000036</v>
      </c>
      <c r="AG27" s="25">
        <f t="shared" si="8"/>
        <v>-0.29197662243750017</v>
      </c>
      <c r="AH27" s="26">
        <f t="shared" si="9"/>
        <v>-17.518597346250012</v>
      </c>
      <c r="AI27" s="24">
        <f t="shared" si="10"/>
        <v>-5.0921275042651244</v>
      </c>
      <c r="AJ27" s="31"/>
      <c r="AK27" s="32"/>
      <c r="AL27" s="7">
        <f t="shared" si="11"/>
        <v>1.0629</v>
      </c>
      <c r="AM27" s="15">
        <f t="shared" si="12"/>
        <v>6.5939048999999992</v>
      </c>
      <c r="AN27" s="27">
        <f t="shared" si="13"/>
        <v>0.29665829815950917</v>
      </c>
      <c r="AO27" s="28">
        <f t="shared" si="14"/>
        <v>17.799497889570549</v>
      </c>
      <c r="AP27" s="15">
        <f t="shared" si="15"/>
        <v>5.1737768141005214</v>
      </c>
      <c r="AQ27" s="29"/>
      <c r="AR27" s="30"/>
    </row>
    <row r="28" spans="1:44" x14ac:dyDescent="0.35">
      <c r="A28" t="s">
        <v>48</v>
      </c>
      <c r="B28" s="16" t="str" cm="1">
        <f t="array" ref="B28:C28">_xlfn.TEXTSPLIT(A28, " ")</f>
        <v>2022.10.27</v>
      </c>
      <c r="C28" s="16" t="str">
        <v>08:37:07,00</v>
      </c>
      <c r="D28" s="16" t="str" cm="1">
        <f t="array" ref="D28:F28">_xlfn.TEXTSPLIT(C28, ":")</f>
        <v>08</v>
      </c>
      <c r="E28" s="16" t="str">
        <v>37</v>
      </c>
      <c r="F28" s="16" t="str">
        <v>07,00</v>
      </c>
      <c r="G28" s="16" t="str">
        <f t="shared" si="1"/>
        <v>07.00</v>
      </c>
      <c r="H28" s="17">
        <f t="shared" si="0"/>
        <v>-0.19805555555555543</v>
      </c>
      <c r="I28">
        <v>78.115600000000001</v>
      </c>
      <c r="J28" s="6">
        <v>20.8977</v>
      </c>
      <c r="K28">
        <v>0.93759999999999999</v>
      </c>
      <c r="L28" s="7">
        <v>4.6399999999999997E-2</v>
      </c>
      <c r="M28">
        <v>6.9999999999999999E-4</v>
      </c>
      <c r="N28">
        <v>2E-3</v>
      </c>
      <c r="O28" s="8">
        <v>554</v>
      </c>
      <c r="P28">
        <v>9.7959999999999996E-4</v>
      </c>
      <c r="Q28">
        <v>-9.1949000000000006E-3</v>
      </c>
      <c r="R28">
        <v>-0.1065</v>
      </c>
      <c r="S28" s="9">
        <v>4.3067000000000002E-10</v>
      </c>
      <c r="T28" s="9">
        <v>1.5805999999999998E-14</v>
      </c>
      <c r="U28" s="9">
        <v>9.5391000000000002E-11</v>
      </c>
      <c r="V28" s="9">
        <v>7.8097999999999993E-12</v>
      </c>
      <c r="W28" s="9">
        <v>4.3925999999999996E-15</v>
      </c>
      <c r="X28" s="9">
        <v>3.4757E-13</v>
      </c>
      <c r="Z28" s="5">
        <f t="shared" si="2"/>
        <v>3.8241666666666667</v>
      </c>
      <c r="AA28" s="21">
        <v>1465</v>
      </c>
      <c r="AB28" s="22">
        <f t="shared" si="3"/>
        <v>0.37691828549591511</v>
      </c>
      <c r="AC28" s="5">
        <f>((10^AB28)*AA28)/1000</f>
        <v>3.4894414063912285</v>
      </c>
      <c r="AD28" s="8">
        <f t="shared" si="5"/>
        <v>661</v>
      </c>
      <c r="AE28" s="23">
        <f t="shared" si="6"/>
        <v>19.867799999999999</v>
      </c>
      <c r="AF28" s="24">
        <f t="shared" si="7"/>
        <v>-6.7927004000000117</v>
      </c>
      <c r="AG28" s="25">
        <f t="shared" si="8"/>
        <v>-0.30354879912500049</v>
      </c>
      <c r="AH28" s="26">
        <f t="shared" si="9"/>
        <v>-18.212927947500031</v>
      </c>
      <c r="AI28" s="24">
        <f t="shared" si="10"/>
        <v>-5.219439396271679</v>
      </c>
      <c r="AJ28" s="31"/>
      <c r="AK28" s="32"/>
      <c r="AL28" s="7">
        <f t="shared" si="11"/>
        <v>1.0792999999999999</v>
      </c>
      <c r="AM28" s="15">
        <f t="shared" si="12"/>
        <v>6.8242300999999985</v>
      </c>
      <c r="AN28" s="27">
        <f t="shared" si="13"/>
        <v>0.30702057709611447</v>
      </c>
      <c r="AO28" s="28">
        <f t="shared" si="14"/>
        <v>18.421234625766868</v>
      </c>
      <c r="AP28" s="15">
        <f t="shared" si="15"/>
        <v>5.2791356782855576</v>
      </c>
      <c r="AQ28" s="29"/>
      <c r="AR28" s="30"/>
    </row>
    <row r="29" spans="1:44" x14ac:dyDescent="0.35">
      <c r="A29" t="s">
        <v>49</v>
      </c>
      <c r="B29" s="16" t="str" cm="1">
        <f t="array" ref="B29:C29">_xlfn.TEXTSPLIT(A29, " ")</f>
        <v>2022.10.27</v>
      </c>
      <c r="C29" s="16" t="str">
        <v>08:38:30,39</v>
      </c>
      <c r="D29" s="16" t="str" cm="1">
        <f t="array" ref="D29:F29">_xlfn.TEXTSPLIT(C29, ":")</f>
        <v>08</v>
      </c>
      <c r="E29" s="16" t="str">
        <v>38</v>
      </c>
      <c r="F29" s="16" t="str">
        <v>30,39</v>
      </c>
      <c r="G29" s="16" t="str">
        <f t="shared" si="1"/>
        <v>30.39</v>
      </c>
      <c r="H29" s="17">
        <f t="shared" si="0"/>
        <v>-0.17489166666666733</v>
      </c>
      <c r="I29">
        <v>78.116799999999998</v>
      </c>
      <c r="J29" s="6">
        <v>20.896999999999998</v>
      </c>
      <c r="K29">
        <v>0.93769999999999998</v>
      </c>
      <c r="L29" s="7">
        <v>4.7199999999999999E-2</v>
      </c>
      <c r="M29">
        <v>0</v>
      </c>
      <c r="N29">
        <v>1.2999999999999999E-3</v>
      </c>
      <c r="O29" s="8">
        <v>546</v>
      </c>
      <c r="P29">
        <v>1.2118999999999999E-3</v>
      </c>
      <c r="Q29">
        <v>-7.6750999999999998E-3</v>
      </c>
      <c r="R29">
        <v>-0.15790000000000001</v>
      </c>
      <c r="S29" s="9">
        <v>4.3095999999999998E-10</v>
      </c>
      <c r="T29" s="9">
        <v>1.2825E-14</v>
      </c>
      <c r="U29" s="9">
        <v>9.5450000000000004E-11</v>
      </c>
      <c r="V29" s="9">
        <v>7.8153999999999992E-12</v>
      </c>
      <c r="W29" s="9">
        <v>2.5221000000000001E-15</v>
      </c>
      <c r="X29" s="9">
        <v>3.504E-13</v>
      </c>
      <c r="Z29" s="5">
        <f t="shared" si="2"/>
        <v>3.847175</v>
      </c>
      <c r="AA29" s="21">
        <v>1465</v>
      </c>
      <c r="AB29" s="22">
        <f t="shared" si="3"/>
        <v>0.38512648241827507</v>
      </c>
      <c r="AC29" s="5">
        <f t="shared" si="4"/>
        <v>3.5560192812209666</v>
      </c>
      <c r="AD29" s="8">
        <f t="shared" si="5"/>
        <v>649</v>
      </c>
      <c r="AE29" s="23">
        <f t="shared" si="6"/>
        <v>19.8476</v>
      </c>
      <c r="AF29" s="24">
        <f t="shared" si="7"/>
        <v>-6.8004816000000048</v>
      </c>
      <c r="AG29" s="25">
        <f t="shared" si="8"/>
        <v>-0.30389652150000018</v>
      </c>
      <c r="AH29" s="26">
        <f t="shared" si="9"/>
        <v>-18.23379129000001</v>
      </c>
      <c r="AI29" s="24">
        <f t="shared" si="10"/>
        <v>-5.1275850460910322</v>
      </c>
      <c r="AJ29" s="33">
        <f>AVERAGE(AI25:AI34)</f>
        <v>-5.1569370135453632</v>
      </c>
      <c r="AK29" s="34">
        <f>STDEV(AI25:AI34)</f>
        <v>0.11186267564539439</v>
      </c>
      <c r="AL29" s="7">
        <f t="shared" si="11"/>
        <v>1.0944</v>
      </c>
      <c r="AM29" s="15">
        <f t="shared" si="12"/>
        <v>6.7983398999999993</v>
      </c>
      <c r="AN29" s="27">
        <f t="shared" si="13"/>
        <v>0.30585578282208586</v>
      </c>
      <c r="AO29" s="28">
        <f t="shared" si="14"/>
        <v>18.351346969325153</v>
      </c>
      <c r="AP29" s="15">
        <f t="shared" si="15"/>
        <v>5.1606432693537529</v>
      </c>
      <c r="AQ29" s="35">
        <f>AVERAGE(AP25:AP34)</f>
        <v>5.2157361372220956</v>
      </c>
      <c r="AR29" s="36">
        <f>STDEV(AP25:AP34)</f>
        <v>0.122688624289152</v>
      </c>
    </row>
    <row r="30" spans="1:44" x14ac:dyDescent="0.35">
      <c r="A30" t="s">
        <v>50</v>
      </c>
      <c r="B30" s="16" t="str" cm="1">
        <f t="array" ref="B30:C30">_xlfn.TEXTSPLIT(A30, " ")</f>
        <v>2022.10.27</v>
      </c>
      <c r="C30" s="16" t="str">
        <v>08:40:00,69</v>
      </c>
      <c r="D30" s="16" t="str" cm="1">
        <f t="array" ref="D30:F30">_xlfn.TEXTSPLIT(C30, ":")</f>
        <v>08</v>
      </c>
      <c r="E30" s="16" t="str">
        <v>40</v>
      </c>
      <c r="F30" s="16" t="str">
        <v>00,69</v>
      </c>
      <c r="G30" s="16" t="str">
        <f t="shared" si="1"/>
        <v>00.69</v>
      </c>
      <c r="H30" s="17">
        <f t="shared" si="0"/>
        <v>-0.14980833333333443</v>
      </c>
      <c r="I30">
        <v>78.121899999999997</v>
      </c>
      <c r="J30" s="6">
        <v>20.890899999999998</v>
      </c>
      <c r="K30">
        <v>0.93779999999999997</v>
      </c>
      <c r="L30" s="7">
        <v>4.6300000000000001E-2</v>
      </c>
      <c r="M30">
        <v>1.1000000000000001E-3</v>
      </c>
      <c r="N30">
        <v>2.0999999999999999E-3</v>
      </c>
      <c r="O30" s="8">
        <v>547</v>
      </c>
      <c r="P30">
        <v>3.5776999999999998E-4</v>
      </c>
      <c r="Q30">
        <v>-2.7912000000000002E-3</v>
      </c>
      <c r="R30">
        <v>-0.12820000000000001</v>
      </c>
      <c r="S30" s="9">
        <v>4.3097999999999999E-10</v>
      </c>
      <c r="T30" s="9">
        <v>1.6014999999999999E-14</v>
      </c>
      <c r="U30" s="9">
        <v>9.5421000000000001E-11</v>
      </c>
      <c r="V30" s="9">
        <v>7.8159000000000002E-12</v>
      </c>
      <c r="W30" s="9">
        <v>5.3081999999999998E-15</v>
      </c>
      <c r="X30" s="9">
        <v>3.4864000000000002E-13</v>
      </c>
      <c r="Z30" s="5">
        <f t="shared" si="2"/>
        <v>3.8719388888888897</v>
      </c>
      <c r="AA30" s="21">
        <v>1465</v>
      </c>
      <c r="AB30" s="22">
        <f t="shared" si="3"/>
        <v>0.39396097180169176</v>
      </c>
      <c r="AC30" s="5">
        <f t="shared" si="4"/>
        <v>3.6290971682480477</v>
      </c>
      <c r="AD30" s="8">
        <f t="shared" si="5"/>
        <v>637</v>
      </c>
      <c r="AE30" s="23">
        <f t="shared" si="6"/>
        <v>19.825099999999999</v>
      </c>
      <c r="AF30" s="24">
        <f t="shared" si="7"/>
        <v>-6.8180658000000101</v>
      </c>
      <c r="AG30" s="25">
        <f t="shared" si="8"/>
        <v>-0.30468231543750046</v>
      </c>
      <c r="AH30" s="26">
        <f t="shared" si="9"/>
        <v>-18.280938926250027</v>
      </c>
      <c r="AI30" s="24">
        <f t="shared" si="10"/>
        <v>-5.0373241824977582</v>
      </c>
      <c r="AJ30" s="31"/>
      <c r="AK30" s="32"/>
      <c r="AL30" s="7">
        <f t="shared" si="11"/>
        <v>1.1116999999999999</v>
      </c>
      <c r="AM30" s="15">
        <f t="shared" si="12"/>
        <v>6.7828396999999994</v>
      </c>
      <c r="AN30" s="27">
        <f t="shared" si="13"/>
        <v>0.30515843231083845</v>
      </c>
      <c r="AO30" s="28">
        <f t="shared" si="14"/>
        <v>18.309505938650307</v>
      </c>
      <c r="AP30" s="15">
        <f t="shared" si="15"/>
        <v>5.0451958406749551</v>
      </c>
      <c r="AQ30" s="29"/>
      <c r="AR30" s="30"/>
    </row>
    <row r="31" spans="1:44" x14ac:dyDescent="0.35">
      <c r="A31" t="s">
        <v>51</v>
      </c>
      <c r="B31" s="16" t="str" cm="1">
        <f t="array" ref="B31:C31">_xlfn.TEXTSPLIT(A31, " ")</f>
        <v>2022.10.27</v>
      </c>
      <c r="C31" s="16" t="str">
        <v>08:41:24,81</v>
      </c>
      <c r="D31" s="16" t="str" cm="1">
        <f t="array" ref="D31:F31">_xlfn.TEXTSPLIT(C31, ":")</f>
        <v>08</v>
      </c>
      <c r="E31" s="16" t="str">
        <v>41</v>
      </c>
      <c r="F31" s="16" t="str">
        <v>24,81</v>
      </c>
      <c r="G31" s="16" t="str">
        <f t="shared" si="1"/>
        <v>24.81</v>
      </c>
      <c r="H31" s="17">
        <f t="shared" si="0"/>
        <v>-0.12644166666666656</v>
      </c>
      <c r="I31">
        <v>78.114800000000002</v>
      </c>
      <c r="J31" s="6">
        <v>20.898800000000001</v>
      </c>
      <c r="K31">
        <v>0.9375</v>
      </c>
      <c r="L31" s="7">
        <v>4.6300000000000001E-2</v>
      </c>
      <c r="M31">
        <v>8.0000000000000004E-4</v>
      </c>
      <c r="N31">
        <v>1.8E-3</v>
      </c>
      <c r="O31" s="8">
        <v>562</v>
      </c>
      <c r="P31">
        <v>4.9969999999999995E-4</v>
      </c>
      <c r="Q31">
        <v>-1.06E-2</v>
      </c>
      <c r="R31">
        <v>-4.7199999999999999E-2</v>
      </c>
      <c r="S31" s="9">
        <v>4.3092E-10</v>
      </c>
      <c r="T31" s="9">
        <v>1.4863999999999999E-14</v>
      </c>
      <c r="U31" s="9">
        <v>9.5450999999999999E-11</v>
      </c>
      <c r="V31" s="9">
        <v>7.8134999999999994E-12</v>
      </c>
      <c r="W31" s="9">
        <v>4.6619999999999996E-15</v>
      </c>
      <c r="X31" s="9">
        <v>3.4754E-13</v>
      </c>
      <c r="Z31" s="5">
        <f t="shared" si="2"/>
        <v>3.8949277777777773</v>
      </c>
      <c r="AA31" s="21">
        <v>1465</v>
      </c>
      <c r="AB31" s="22">
        <f t="shared" si="3"/>
        <v>0.40216223194046352</v>
      </c>
      <c r="AC31" s="5">
        <f t="shared" si="4"/>
        <v>3.6982805769251077</v>
      </c>
      <c r="AD31" s="8">
        <f t="shared" si="5"/>
        <v>663</v>
      </c>
      <c r="AE31" s="23">
        <f t="shared" si="6"/>
        <v>19.8187</v>
      </c>
      <c r="AF31" s="24">
        <f t="shared" si="7"/>
        <v>-7.1387862000000055</v>
      </c>
      <c r="AG31" s="25">
        <f t="shared" si="8"/>
        <v>-0.31901450831250022</v>
      </c>
      <c r="AH31" s="26">
        <f t="shared" si="9"/>
        <v>-19.140870498750012</v>
      </c>
      <c r="AI31" s="24">
        <f t="shared" si="10"/>
        <v>-5.175613396716499</v>
      </c>
      <c r="AJ31" s="31"/>
      <c r="AK31" s="32"/>
      <c r="AL31" s="7">
        <f t="shared" si="11"/>
        <v>1.1302000000000001</v>
      </c>
      <c r="AM31" s="15">
        <f t="shared" si="12"/>
        <v>7.1823452999999997</v>
      </c>
      <c r="AN31" s="27">
        <f t="shared" si="13"/>
        <v>0.32313209938650306</v>
      </c>
      <c r="AO31" s="15">
        <f t="shared" si="14"/>
        <v>19.387925963190185</v>
      </c>
      <c r="AP31" s="15">
        <f t="shared" si="15"/>
        <v>5.2424161877166311</v>
      </c>
      <c r="AQ31" s="29"/>
      <c r="AR31" s="30"/>
    </row>
    <row r="32" spans="1:44" x14ac:dyDescent="0.35">
      <c r="A32" t="s">
        <v>52</v>
      </c>
      <c r="B32" s="16" t="str" cm="1">
        <f t="array" ref="B32:C32">_xlfn.TEXTSPLIT(A32, " ")</f>
        <v>2022.10.27</v>
      </c>
      <c r="C32" s="16" t="str">
        <v>08:42:48,05</v>
      </c>
      <c r="D32" s="16" t="str" cm="1">
        <f t="array" ref="D32:F32">_xlfn.TEXTSPLIT(C32, ":")</f>
        <v>08</v>
      </c>
      <c r="E32" s="16" t="str">
        <v>42</v>
      </c>
      <c r="F32" s="16" t="str">
        <v>48,05</v>
      </c>
      <c r="G32" s="16" t="str">
        <f t="shared" si="1"/>
        <v>48.05</v>
      </c>
      <c r="H32" s="17">
        <f t="shared" si="0"/>
        <v>-0.10331944444444474</v>
      </c>
      <c r="I32">
        <v>78.121499999999997</v>
      </c>
      <c r="J32" s="6">
        <v>20.8918</v>
      </c>
      <c r="K32">
        <v>0.93840000000000001</v>
      </c>
      <c r="L32" s="7">
        <v>4.6399999999999997E-2</v>
      </c>
      <c r="M32">
        <v>5.9999999999999995E-4</v>
      </c>
      <c r="N32">
        <v>1.4E-3</v>
      </c>
      <c r="O32" s="8">
        <v>572</v>
      </c>
      <c r="P32">
        <v>9.2772000000000004E-4</v>
      </c>
      <c r="Q32">
        <v>-2.6440000000000001E-3</v>
      </c>
      <c r="R32">
        <v>-0.35089999999999999</v>
      </c>
      <c r="S32" s="9">
        <v>4.3159999999999999E-10</v>
      </c>
      <c r="T32" s="9">
        <v>1.3205000000000001E-14</v>
      </c>
      <c r="U32" s="9">
        <v>9.5564E-11</v>
      </c>
      <c r="V32" s="9">
        <v>7.8322000000000005E-12</v>
      </c>
      <c r="W32" s="9">
        <v>3.9632000000000002E-15</v>
      </c>
      <c r="X32" s="9">
        <v>3.4775000000000001E-13</v>
      </c>
      <c r="Z32" s="5">
        <f t="shared" si="2"/>
        <v>3.9179111111111098</v>
      </c>
      <c r="AA32" s="21">
        <v>1465</v>
      </c>
      <c r="AB32" s="22">
        <f t="shared" si="3"/>
        <v>0.41036151014106748</v>
      </c>
      <c r="AC32" s="5">
        <f t="shared" si="4"/>
        <v>3.7687656665944784</v>
      </c>
      <c r="AD32" s="8">
        <f t="shared" si="5"/>
        <v>689</v>
      </c>
      <c r="AE32" s="23">
        <f t="shared" si="6"/>
        <v>19.797999999999998</v>
      </c>
      <c r="AF32" s="24">
        <f t="shared" si="7"/>
        <v>-7.5613616000000174</v>
      </c>
      <c r="AG32" s="25">
        <f t="shared" si="8"/>
        <v>-0.33789834650000078</v>
      </c>
      <c r="AH32" s="26">
        <f t="shared" si="9"/>
        <v>-20.273900790000045</v>
      </c>
      <c r="AI32" s="24">
        <f t="shared" si="10"/>
        <v>-5.3794538009363402</v>
      </c>
      <c r="AJ32" s="31"/>
      <c r="AK32" s="32"/>
      <c r="AL32" s="7">
        <f t="shared" si="11"/>
        <v>1.1568000000000001</v>
      </c>
      <c r="AM32" s="15">
        <f t="shared" si="12"/>
        <v>7.6472798999999991</v>
      </c>
      <c r="AN32" s="27">
        <f t="shared" si="13"/>
        <v>0.34404940245398768</v>
      </c>
      <c r="AO32" s="28">
        <f t="shared" si="14"/>
        <v>20.642964147239262</v>
      </c>
      <c r="AP32" s="15">
        <f t="shared" si="15"/>
        <v>5.4773806528259419</v>
      </c>
      <c r="AQ32" s="29"/>
      <c r="AR32" s="30"/>
    </row>
    <row r="33" spans="1:44" x14ac:dyDescent="0.35">
      <c r="A33" t="s">
        <v>53</v>
      </c>
      <c r="B33" s="16" t="str" cm="1">
        <f t="array" ref="B33:C33">_xlfn.TEXTSPLIT(A33, " ")</f>
        <v>2022.10.27</v>
      </c>
      <c r="C33" s="16" t="str">
        <v>08:44:18,26</v>
      </c>
      <c r="D33" s="16" t="str" cm="1">
        <f t="array" ref="D33:F33">_xlfn.TEXTSPLIT(C33, ":")</f>
        <v>08</v>
      </c>
      <c r="E33" s="16" t="str">
        <v>44</v>
      </c>
      <c r="F33" s="16" t="str">
        <v>18,26</v>
      </c>
      <c r="G33" s="16" t="str">
        <f t="shared" si="1"/>
        <v>18.26</v>
      </c>
      <c r="H33" s="17">
        <f t="shared" si="0"/>
        <v>-7.8261111111110893E-2</v>
      </c>
      <c r="I33">
        <v>78.118899999999996</v>
      </c>
      <c r="J33" s="6">
        <v>20.8949</v>
      </c>
      <c r="K33">
        <v>0.93789999999999996</v>
      </c>
      <c r="L33" s="7">
        <v>4.6199999999999998E-2</v>
      </c>
      <c r="M33">
        <v>5.0000000000000001E-4</v>
      </c>
      <c r="N33">
        <v>1.6000000000000001E-3</v>
      </c>
      <c r="O33" s="8">
        <v>559</v>
      </c>
      <c r="P33">
        <v>7.9991000000000003E-4</v>
      </c>
      <c r="Q33">
        <v>-5.672E-3</v>
      </c>
      <c r="R33">
        <v>-0.14099999999999999</v>
      </c>
      <c r="S33" s="9">
        <v>4.3126000000000002E-10</v>
      </c>
      <c r="T33" s="9">
        <v>1.3989000000000001E-14</v>
      </c>
      <c r="U33" s="9">
        <v>9.5504000000000002E-11</v>
      </c>
      <c r="V33" s="9">
        <v>7.8226000000000002E-12</v>
      </c>
      <c r="W33" s="9">
        <v>3.8383000000000001E-15</v>
      </c>
      <c r="X33" s="9">
        <v>3.4605999999999999E-13</v>
      </c>
      <c r="Z33" s="5">
        <f t="shared" si="2"/>
        <v>3.9426694444444443</v>
      </c>
      <c r="AA33" s="21">
        <v>1465</v>
      </c>
      <c r="AB33" s="22">
        <f t="shared" si="3"/>
        <v>0.41919401758631636</v>
      </c>
      <c r="AC33" s="5">
        <f t="shared" si="4"/>
        <v>3.8461980405191265</v>
      </c>
      <c r="AD33" s="8">
        <f t="shared" si="5"/>
        <v>656</v>
      </c>
      <c r="AE33" s="23">
        <f t="shared" si="6"/>
        <v>19.808800000000002</v>
      </c>
      <c r="AF33" s="24">
        <f t="shared" si="7"/>
        <v>-7.1283583999999944</v>
      </c>
      <c r="AG33" s="25">
        <f t="shared" si="8"/>
        <v>-0.31854851599999973</v>
      </c>
      <c r="AH33" s="26">
        <f t="shared" si="9"/>
        <v>-19.112910959999983</v>
      </c>
      <c r="AI33" s="24">
        <f t="shared" si="10"/>
        <v>-4.9692997496874307</v>
      </c>
      <c r="AJ33" s="31"/>
      <c r="AK33" s="32"/>
      <c r="AL33" s="7">
        <f t="shared" si="11"/>
        <v>1.1778</v>
      </c>
      <c r="AM33" s="15">
        <f t="shared" si="12"/>
        <v>7.4187695999999992</v>
      </c>
      <c r="AN33" s="27">
        <f t="shared" si="13"/>
        <v>0.33376877546012268</v>
      </c>
      <c r="AO33" s="15">
        <f t="shared" si="14"/>
        <v>20.02612652760736</v>
      </c>
      <c r="AP33" s="15">
        <f t="shared" si="15"/>
        <v>5.2067330690294895</v>
      </c>
      <c r="AQ33" s="29"/>
      <c r="AR33" s="30"/>
    </row>
    <row r="34" spans="1:44" ht="15" thickBot="1" x14ac:dyDescent="0.4">
      <c r="A34" t="s">
        <v>54</v>
      </c>
      <c r="B34" s="16" t="str" cm="1">
        <f t="array" ref="B34:C34">_xlfn.TEXTSPLIT(A34, " ")</f>
        <v>2022.10.27</v>
      </c>
      <c r="C34" s="16" t="str">
        <v>08:45:42,04</v>
      </c>
      <c r="D34" s="16" t="str" cm="1">
        <f t="array" ref="D34:F34">_xlfn.TEXTSPLIT(C34, ":")</f>
        <v>08</v>
      </c>
      <c r="E34" s="16" t="str">
        <v>45</v>
      </c>
      <c r="F34" s="16" t="str">
        <v>42,04</v>
      </c>
      <c r="G34" s="16" t="str">
        <f t="shared" si="1"/>
        <v>42.04</v>
      </c>
      <c r="H34" s="17">
        <f t="shared" si="0"/>
        <v>-5.498888888888942E-2</v>
      </c>
      <c r="I34">
        <v>78.1203</v>
      </c>
      <c r="J34" s="6">
        <v>20.8933</v>
      </c>
      <c r="K34">
        <v>0.93779999999999997</v>
      </c>
      <c r="L34" s="7">
        <v>4.6100000000000002E-2</v>
      </c>
      <c r="M34">
        <v>6.9999999999999999E-4</v>
      </c>
      <c r="N34">
        <v>1.8E-3</v>
      </c>
      <c r="O34" s="8">
        <v>554</v>
      </c>
      <c r="P34">
        <v>5.9048E-4</v>
      </c>
      <c r="Q34">
        <v>-4.4153999999999999E-3</v>
      </c>
      <c r="R34">
        <v>-0.13370000000000001</v>
      </c>
      <c r="S34" s="9">
        <v>4.3127E-10</v>
      </c>
      <c r="T34" s="9">
        <v>1.5085999999999999E-14</v>
      </c>
      <c r="U34" s="9">
        <v>9.5498000000000002E-11</v>
      </c>
      <c r="V34" s="9">
        <v>7.8215000000000001E-12</v>
      </c>
      <c r="W34" s="9">
        <v>4.4299999999999998E-15</v>
      </c>
      <c r="X34" s="9">
        <v>3.4574E-13</v>
      </c>
      <c r="Z34" s="5">
        <f t="shared" si="2"/>
        <v>3.9655611111111124</v>
      </c>
      <c r="AA34" s="21">
        <v>1465</v>
      </c>
      <c r="AB34" s="22">
        <f t="shared" si="3"/>
        <v>0.42736059380715086</v>
      </c>
      <c r="AC34" s="5">
        <f t="shared" si="4"/>
        <v>3.9192071476876182</v>
      </c>
      <c r="AD34" s="8">
        <f t="shared" si="5"/>
        <v>646</v>
      </c>
      <c r="AE34" s="23">
        <f t="shared" si="6"/>
        <v>19.7271</v>
      </c>
      <c r="AF34" s="24">
        <f t="shared" si="7"/>
        <v>-7.5474764000000034</v>
      </c>
      <c r="AG34" s="25">
        <f t="shared" si="8"/>
        <v>-0.33727785162500012</v>
      </c>
      <c r="AH34" s="26">
        <f t="shared" si="9"/>
        <v>-20.236671097500007</v>
      </c>
      <c r="AI34" s="24">
        <f t="shared" si="10"/>
        <v>-5.1634604487389497</v>
      </c>
      <c r="AJ34" s="37"/>
      <c r="AK34" s="38"/>
      <c r="AL34" s="7">
        <f t="shared" si="11"/>
        <v>1.1839</v>
      </c>
      <c r="AM34" s="15">
        <f t="shared" si="12"/>
        <v>7.3450845999999999</v>
      </c>
      <c r="AN34" s="27">
        <f t="shared" si="13"/>
        <v>0.33045370388548057</v>
      </c>
      <c r="AO34" s="15">
        <f t="shared" si="14"/>
        <v>19.827222233128833</v>
      </c>
      <c r="AP34" s="15">
        <f t="shared" si="15"/>
        <v>5.0589880774296772</v>
      </c>
      <c r="AQ34" s="39"/>
      <c r="AR34" s="40"/>
    </row>
    <row r="35" spans="1:44" x14ac:dyDescent="0.35">
      <c r="A35" t="s">
        <v>55</v>
      </c>
      <c r="B35" s="16" t="str" cm="1">
        <f t="array" ref="B35:C35">_xlfn.TEXTSPLIT(A35, " ")</f>
        <v>2022.10.27</v>
      </c>
      <c r="C35" s="16" t="str">
        <v>08:47:12,12</v>
      </c>
      <c r="D35" s="16" t="str" cm="1">
        <f t="array" ref="D35:F35">_xlfn.TEXTSPLIT(C35, ":")</f>
        <v>08</v>
      </c>
      <c r="E35" s="16" t="str">
        <v>47</v>
      </c>
      <c r="F35" s="16" t="str">
        <v>12,12</v>
      </c>
      <c r="G35" s="16" t="str">
        <f t="shared" si="1"/>
        <v>12.12</v>
      </c>
      <c r="H35" s="17">
        <f t="shared" si="0"/>
        <v>-2.9966666666666697E-2</v>
      </c>
      <c r="I35">
        <v>78.116699999999994</v>
      </c>
      <c r="J35" s="6">
        <v>20.894600000000001</v>
      </c>
      <c r="K35">
        <v>0.93730000000000002</v>
      </c>
      <c r="L35" s="7">
        <v>4.9399999999999999E-2</v>
      </c>
      <c r="M35">
        <v>2.9999999999999997E-4</v>
      </c>
      <c r="N35">
        <v>1.6999999999999999E-3</v>
      </c>
      <c r="O35" s="8">
        <v>556</v>
      </c>
      <c r="P35">
        <v>4.0321999999999997E-3</v>
      </c>
      <c r="Q35">
        <v>-7.8968000000000007E-3</v>
      </c>
      <c r="R35">
        <v>-0.51060000000000005</v>
      </c>
      <c r="S35" s="9">
        <v>4.3124E-10</v>
      </c>
      <c r="T35" s="9">
        <v>1.4335999999999999E-14</v>
      </c>
      <c r="U35" s="9">
        <v>9.5501999999999998E-11</v>
      </c>
      <c r="V35" s="9">
        <v>7.8170000000000003E-12</v>
      </c>
      <c r="W35" s="9">
        <v>3.5280999999999999E-15</v>
      </c>
      <c r="X35" s="9">
        <v>3.6736000000000001E-13</v>
      </c>
    </row>
    <row r="36" spans="1:44" x14ac:dyDescent="0.35">
      <c r="A36" t="s">
        <v>56</v>
      </c>
      <c r="B36" s="16" t="str" cm="1">
        <f t="array" ref="B36:C36">_xlfn.TEXTSPLIT(A36, " ")</f>
        <v>2022.10.27</v>
      </c>
      <c r="C36" s="16" t="str">
        <v>08:48:35,68</v>
      </c>
      <c r="D36" s="16" t="str" cm="1">
        <f t="array" ref="D36:F36">_xlfn.TEXTSPLIT(C36, ":")</f>
        <v>08</v>
      </c>
      <c r="E36" s="16" t="str">
        <v>48</v>
      </c>
      <c r="F36" s="16" t="str">
        <v>35,68</v>
      </c>
      <c r="G36" s="16" t="str">
        <f t="shared" si="1"/>
        <v>35.68</v>
      </c>
      <c r="H36" s="17">
        <f t="shared" si="0"/>
        <v>-6.7555555555554037E-3</v>
      </c>
      <c r="I36">
        <v>78.451899999999995</v>
      </c>
      <c r="J36" s="6">
        <v>20.574999999999999</v>
      </c>
      <c r="K36">
        <v>0.91930000000000001</v>
      </c>
      <c r="L36" s="7">
        <v>5.1299999999999998E-2</v>
      </c>
      <c r="M36">
        <v>1E-3</v>
      </c>
      <c r="N36">
        <v>1.5E-3</v>
      </c>
      <c r="O36" s="8">
        <v>0</v>
      </c>
      <c r="P36">
        <v>6.2024999999999997E-3</v>
      </c>
      <c r="Q36">
        <v>0.4037</v>
      </c>
      <c r="R36">
        <v>1.54E-2</v>
      </c>
      <c r="S36" s="9">
        <v>4.2816999999999998E-10</v>
      </c>
      <c r="T36" s="9">
        <v>1.3478E-14</v>
      </c>
      <c r="U36" s="9">
        <v>9.2973000000000003E-11</v>
      </c>
      <c r="V36" s="9">
        <v>7.5802999999999999E-12</v>
      </c>
      <c r="W36" s="9">
        <v>4.8922000000000001E-15</v>
      </c>
      <c r="X36" s="9">
        <v>3.7883000000000001E-13</v>
      </c>
    </row>
    <row r="37" spans="1:44" x14ac:dyDescent="0.35">
      <c r="A37" t="s">
        <v>57</v>
      </c>
      <c r="B37" s="16" t="str" cm="1">
        <f t="array" ref="B37:C37">_xlfn.TEXTSPLIT(A37, " ")</f>
        <v>2022.10.27</v>
      </c>
      <c r="C37" s="16" t="str">
        <v>08:49:59,45</v>
      </c>
      <c r="D37" s="16" t="str" cm="1">
        <f t="array" ref="D37:F37">_xlfn.TEXTSPLIT(C37, ":")</f>
        <v>08</v>
      </c>
      <c r="E37" s="16" t="str">
        <v>49</v>
      </c>
      <c r="F37" s="16" t="str">
        <v>59,45</v>
      </c>
      <c r="G37" s="16" t="str">
        <f t="shared" si="1"/>
        <v>59.45</v>
      </c>
      <c r="H37" s="17">
        <f t="shared" si="0"/>
        <v>1.6513888888889383E-2</v>
      </c>
      <c r="I37">
        <v>78.117800000000003</v>
      </c>
      <c r="J37" s="6">
        <v>20.887599999999999</v>
      </c>
      <c r="K37">
        <v>0.9375</v>
      </c>
      <c r="L37" s="7">
        <v>5.5500000000000001E-2</v>
      </c>
      <c r="M37">
        <v>2.9999999999999997E-4</v>
      </c>
      <c r="N37">
        <v>1.2999999999999999E-3</v>
      </c>
      <c r="O37" s="8">
        <v>568</v>
      </c>
      <c r="P37">
        <v>1.09E-2</v>
      </c>
      <c r="Q37">
        <v>3.7374999999999999E-3</v>
      </c>
      <c r="R37">
        <v>2.9220999999999999</v>
      </c>
      <c r="S37" s="9">
        <v>4.313E-10</v>
      </c>
      <c r="T37" s="9">
        <v>1.2687E-14</v>
      </c>
      <c r="U37" s="9">
        <v>9.5480000000000003E-11</v>
      </c>
      <c r="V37" s="9">
        <v>7.8193999999999996E-12</v>
      </c>
      <c r="W37" s="9">
        <v>3.2936000000000001E-15</v>
      </c>
      <c r="X37" s="9">
        <v>4.1000999999999999E-13</v>
      </c>
      <c r="AJ37">
        <f>AQ29/AJ29</f>
        <v>-1.0114019472260936</v>
      </c>
    </row>
    <row r="38" spans="1:44" x14ac:dyDescent="0.35">
      <c r="A38" t="s">
        <v>58</v>
      </c>
      <c r="B38" s="16" t="str" cm="1">
        <f t="array" ref="B38:C38">_xlfn.TEXTSPLIT(A38, " ")</f>
        <v>2022.10.27</v>
      </c>
      <c r="C38" s="16" t="str">
        <v>08:51:30,19</v>
      </c>
      <c r="D38" s="16" t="str" cm="1">
        <f t="array" ref="D38:F38">_xlfn.TEXTSPLIT(C38, ":")</f>
        <v>08</v>
      </c>
      <c r="E38" s="16" t="str">
        <v>51</v>
      </c>
      <c r="F38" s="16" t="str">
        <v>30,19</v>
      </c>
      <c r="G38" s="16" t="str">
        <f t="shared" si="1"/>
        <v>30.19</v>
      </c>
      <c r="H38" s="17">
        <f t="shared" si="0"/>
        <v>4.171944444444442E-2</v>
      </c>
      <c r="I38">
        <v>78.122200000000007</v>
      </c>
      <c r="J38" s="6">
        <v>20.873799999999999</v>
      </c>
      <c r="K38">
        <v>0.93740000000000001</v>
      </c>
      <c r="L38" s="7">
        <v>6.4199999999999993E-2</v>
      </c>
      <c r="M38">
        <v>1.1999999999999999E-3</v>
      </c>
      <c r="N38">
        <v>1.1999999999999999E-3</v>
      </c>
      <c r="O38" s="8">
        <v>561</v>
      </c>
      <c r="P38">
        <v>1.9E-2</v>
      </c>
      <c r="Q38">
        <v>2.01E-2</v>
      </c>
      <c r="R38">
        <v>0.9425</v>
      </c>
      <c r="S38" s="9">
        <v>4.3103999999999999E-10</v>
      </c>
      <c r="T38" s="9">
        <v>1.2452E-14</v>
      </c>
      <c r="U38" s="9">
        <v>9.5353999999999995E-11</v>
      </c>
      <c r="V38" s="9">
        <v>7.8136000000000006E-12</v>
      </c>
      <c r="W38" s="9">
        <v>5.3316000000000001E-15</v>
      </c>
      <c r="X38" s="9">
        <v>4.7341E-13</v>
      </c>
    </row>
    <row r="39" spans="1:44" x14ac:dyDescent="0.35">
      <c r="A39" t="s">
        <v>59</v>
      </c>
      <c r="B39" s="16" t="str" cm="1">
        <f t="array" ref="B39:C39">_xlfn.TEXTSPLIT(A39, " ")</f>
        <v>2022.10.27</v>
      </c>
      <c r="C39" s="16" t="str">
        <v>08:52:53,85</v>
      </c>
      <c r="D39" s="16" t="str" cm="1">
        <f t="array" ref="D39:F39">_xlfn.TEXTSPLIT(C39, ":")</f>
        <v>08</v>
      </c>
      <c r="E39" s="16" t="str">
        <v>52</v>
      </c>
      <c r="F39" s="16" t="str">
        <v>53,85</v>
      </c>
      <c r="G39" s="16" t="str">
        <f t="shared" si="1"/>
        <v>53.85</v>
      </c>
      <c r="H39" s="17">
        <f t="shared" si="0"/>
        <v>6.4958333333333229E-2</v>
      </c>
      <c r="I39">
        <v>78.124399999999994</v>
      </c>
      <c r="J39" s="6">
        <v>20.874199999999998</v>
      </c>
      <c r="K39">
        <v>0.93710000000000004</v>
      </c>
      <c r="L39" s="7">
        <v>6.2899999999999998E-2</v>
      </c>
      <c r="M39">
        <v>2.9999999999999997E-4</v>
      </c>
      <c r="N39">
        <v>1.1999999999999999E-3</v>
      </c>
      <c r="O39" s="8">
        <v>567</v>
      </c>
      <c r="P39">
        <v>1.77E-2</v>
      </c>
      <c r="Q39">
        <v>1.55E-2</v>
      </c>
      <c r="R39">
        <v>1.1437999999999999</v>
      </c>
      <c r="S39" s="9">
        <v>4.3183999999999998E-10</v>
      </c>
      <c r="T39" s="9">
        <v>1.23E-14</v>
      </c>
      <c r="U39" s="9">
        <v>9.5531000000000001E-11</v>
      </c>
      <c r="V39" s="9">
        <v>7.8256999999999997E-12</v>
      </c>
      <c r="W39" s="9">
        <v>3.1588E-15</v>
      </c>
      <c r="X39" s="9">
        <v>4.6158999999999995E-13</v>
      </c>
    </row>
    <row r="40" spans="1:44" x14ac:dyDescent="0.35">
      <c r="A40" t="s">
        <v>60</v>
      </c>
      <c r="B40" s="16" t="str" cm="1">
        <f t="array" ref="B40:C40">_xlfn.TEXTSPLIT(A40, " ")</f>
        <v>2022.10.27</v>
      </c>
      <c r="C40" s="16" t="str">
        <v>08:54:23,99</v>
      </c>
      <c r="D40" s="16" t="str" cm="1">
        <f t="array" ref="D40:F40">_xlfn.TEXTSPLIT(C40, ":")</f>
        <v>08</v>
      </c>
      <c r="E40" s="16" t="str">
        <v>54</v>
      </c>
      <c r="F40" s="16" t="str">
        <v>23,99</v>
      </c>
      <c r="G40" s="16" t="str">
        <f t="shared" si="1"/>
        <v>23.99</v>
      </c>
      <c r="H40" s="17">
        <f t="shared" si="0"/>
        <v>8.9997222222223172E-2</v>
      </c>
      <c r="I40">
        <v>78.122</v>
      </c>
      <c r="J40" s="6">
        <v>20.878</v>
      </c>
      <c r="K40">
        <v>0.93789999999999996</v>
      </c>
      <c r="L40" s="7">
        <v>5.9700000000000003E-2</v>
      </c>
      <c r="M40">
        <v>8.9999999999999998E-4</v>
      </c>
      <c r="N40">
        <v>1.6000000000000001E-3</v>
      </c>
      <c r="O40" s="8">
        <v>566</v>
      </c>
      <c r="P40">
        <v>1.41E-2</v>
      </c>
      <c r="Q40">
        <v>1.49E-2</v>
      </c>
      <c r="R40">
        <v>0.94440000000000002</v>
      </c>
      <c r="S40" s="9">
        <v>4.3229000000000001E-10</v>
      </c>
      <c r="T40" s="9">
        <v>1.4057999999999999E-14</v>
      </c>
      <c r="U40" s="9">
        <v>9.5650999999999996E-11</v>
      </c>
      <c r="V40" s="9">
        <v>7.8407000000000007E-12</v>
      </c>
      <c r="W40" s="9">
        <v>4.7148E-15</v>
      </c>
      <c r="X40" s="9">
        <v>4.4223999999999999E-13</v>
      </c>
    </row>
    <row r="41" spans="1:44" x14ac:dyDescent="0.35">
      <c r="A41" t="s">
        <v>61</v>
      </c>
      <c r="B41" s="16" t="str" cm="1">
        <f t="array" ref="B41:C41">_xlfn.TEXTSPLIT(A41, " ")</f>
        <v>2022.10.27</v>
      </c>
      <c r="C41" s="16" t="str">
        <v>08:55:47,83</v>
      </c>
      <c r="D41" s="16" t="str" cm="1">
        <f t="array" ref="D41:F41">_xlfn.TEXTSPLIT(C41, ":")</f>
        <v>08</v>
      </c>
      <c r="E41" s="16" t="str">
        <v>55</v>
      </c>
      <c r="F41" s="16" t="str">
        <v>47,83</v>
      </c>
      <c r="G41" s="16" t="str">
        <f t="shared" si="1"/>
        <v>47.83</v>
      </c>
      <c r="H41" s="17">
        <f t="shared" si="0"/>
        <v>0.11328611111111009</v>
      </c>
      <c r="I41">
        <v>78.128</v>
      </c>
      <c r="J41" s="6">
        <v>20.873000000000001</v>
      </c>
      <c r="K41">
        <v>0.93769999999999998</v>
      </c>
      <c r="L41" s="7">
        <v>5.91E-2</v>
      </c>
      <c r="M41">
        <v>8.0000000000000004E-4</v>
      </c>
      <c r="N41">
        <v>1.4E-3</v>
      </c>
      <c r="O41" s="8">
        <v>561</v>
      </c>
      <c r="P41">
        <v>1.32E-2</v>
      </c>
      <c r="Q41">
        <v>2.4E-2</v>
      </c>
      <c r="R41">
        <v>0.54920000000000002</v>
      </c>
      <c r="S41" s="9">
        <v>4.3299000000000002E-10</v>
      </c>
      <c r="T41" s="9">
        <v>1.34E-14</v>
      </c>
      <c r="U41" s="9">
        <v>9.5774000000000004E-11</v>
      </c>
      <c r="V41" s="9">
        <v>7.8511000000000007E-12</v>
      </c>
      <c r="W41" s="9">
        <v>4.6127000000000002E-15</v>
      </c>
      <c r="X41" s="9">
        <v>4.3828999999999999E-13</v>
      </c>
    </row>
    <row r="42" spans="1:44" ht="15" thickBot="1" x14ac:dyDescent="0.4">
      <c r="A42" t="s">
        <v>62</v>
      </c>
      <c r="B42" s="16" t="str" cm="1">
        <f t="array" ref="B42:C42">_xlfn.TEXTSPLIT(A42, " ")</f>
        <v>2022.10.27</v>
      </c>
      <c r="C42" s="16" t="str">
        <v>08:57:11,56</v>
      </c>
      <c r="D42" s="16" t="str" cm="1">
        <f t="array" ref="D42:F42">_xlfn.TEXTSPLIT(C42, ":")</f>
        <v>08</v>
      </c>
      <c r="E42" s="16" t="str">
        <v>57</v>
      </c>
      <c r="F42" s="16" t="str">
        <v>11,56</v>
      </c>
      <c r="G42" s="16" t="str">
        <f t="shared" si="1"/>
        <v>11.56</v>
      </c>
      <c r="H42" s="17">
        <f t="shared" si="0"/>
        <v>0.13654444444444458</v>
      </c>
      <c r="I42">
        <v>78.124700000000004</v>
      </c>
      <c r="J42" s="6">
        <v>20.876200000000001</v>
      </c>
      <c r="K42">
        <v>0.93740000000000001</v>
      </c>
      <c r="L42" s="7">
        <v>5.8999999999999997E-2</v>
      </c>
      <c r="M42">
        <v>1.1999999999999999E-3</v>
      </c>
      <c r="N42">
        <v>1.5E-3</v>
      </c>
      <c r="O42" s="8">
        <v>577</v>
      </c>
      <c r="P42">
        <v>1.32E-2</v>
      </c>
      <c r="Q42">
        <v>1.32E-2</v>
      </c>
      <c r="R42">
        <v>1.0059</v>
      </c>
      <c r="S42" s="9">
        <v>4.3321999999999998E-10</v>
      </c>
      <c r="T42" s="9">
        <v>1.3534999999999999E-14</v>
      </c>
      <c r="U42" s="9">
        <v>9.5843999999999998E-11</v>
      </c>
      <c r="V42" s="9">
        <v>7.8534000000000004E-12</v>
      </c>
      <c r="W42" s="9">
        <v>5.5049E-15</v>
      </c>
      <c r="X42" s="9">
        <v>4.3954000000000001E-13</v>
      </c>
    </row>
    <row r="43" spans="1:44" ht="15" thickBot="1" x14ac:dyDescent="0.4">
      <c r="A43" t="s">
        <v>63</v>
      </c>
      <c r="B43" s="16" t="str" cm="1">
        <f t="array" ref="B43:C43">_xlfn.TEXTSPLIT(A43, " ")</f>
        <v>2022.10.27</v>
      </c>
      <c r="C43" s="16" t="str">
        <v>08:58:41,88</v>
      </c>
      <c r="D43" s="16" t="str" cm="1">
        <f t="array" ref="D43:F43">_xlfn.TEXTSPLIT(C43, ":")</f>
        <v>08</v>
      </c>
      <c r="E43" s="16" t="str">
        <v>58</v>
      </c>
      <c r="F43" s="16" t="str">
        <v>41,88</v>
      </c>
      <c r="G43" s="16" t="str">
        <f t="shared" si="1"/>
        <v>41.88</v>
      </c>
      <c r="H43" s="17">
        <f t="shared" si="0"/>
        <v>0.16163333333333441</v>
      </c>
      <c r="I43">
        <v>78.131100000000004</v>
      </c>
      <c r="J43" s="6">
        <v>20.8689</v>
      </c>
      <c r="K43">
        <v>0.93769999999999998</v>
      </c>
      <c r="L43" s="7">
        <v>6.0400000000000002E-2</v>
      </c>
      <c r="M43">
        <v>2.9999999999999997E-4</v>
      </c>
      <c r="N43">
        <v>1.6000000000000001E-3</v>
      </c>
      <c r="O43" s="8">
        <v>557</v>
      </c>
      <c r="P43">
        <v>1.44E-2</v>
      </c>
      <c r="Q43">
        <v>2.35E-2</v>
      </c>
      <c r="R43">
        <v>0.61519999999999997</v>
      </c>
      <c r="S43" s="9">
        <v>4.3308000000000002E-10</v>
      </c>
      <c r="T43" s="9">
        <v>1.4277000000000001E-14</v>
      </c>
      <c r="U43" s="9">
        <v>9.5772E-11</v>
      </c>
      <c r="V43" s="9">
        <v>7.8521999999999992E-12</v>
      </c>
      <c r="W43" s="9">
        <v>3.5201999999999999E-15</v>
      </c>
      <c r="X43" s="9">
        <v>4.4543E-13</v>
      </c>
      <c r="Z43" t="s">
        <v>1540</v>
      </c>
      <c r="AA43" t="s">
        <v>305</v>
      </c>
      <c r="AB43" s="1" t="s">
        <v>323</v>
      </c>
      <c r="AC43" s="1" t="s">
        <v>306</v>
      </c>
      <c r="AD43" s="4" t="s">
        <v>307</v>
      </c>
      <c r="AE43" s="2" t="s">
        <v>308</v>
      </c>
      <c r="AF43" s="2" t="s">
        <v>309</v>
      </c>
      <c r="AG43" s="2" t="s">
        <v>310</v>
      </c>
      <c r="AH43" s="2" t="s">
        <v>311</v>
      </c>
      <c r="AI43" s="2" t="s">
        <v>312</v>
      </c>
      <c r="AJ43" s="46" t="s">
        <v>329</v>
      </c>
      <c r="AK43" s="47" t="s">
        <v>313</v>
      </c>
      <c r="AL43" s="3" t="s">
        <v>314</v>
      </c>
      <c r="AM43" s="3" t="s">
        <v>325</v>
      </c>
      <c r="AN43" s="3" t="s">
        <v>326</v>
      </c>
      <c r="AO43" s="3" t="s">
        <v>327</v>
      </c>
      <c r="AP43" s="3" t="s">
        <v>328</v>
      </c>
      <c r="AQ43" s="48" t="s">
        <v>330</v>
      </c>
      <c r="AR43" s="49" t="s">
        <v>324</v>
      </c>
    </row>
    <row r="44" spans="1:44" x14ac:dyDescent="0.35">
      <c r="A44" t="s">
        <v>64</v>
      </c>
      <c r="B44" s="16" t="str" cm="1">
        <f t="array" ref="B44:C44">_xlfn.TEXTSPLIT(A44, " ")</f>
        <v>2022.10.27</v>
      </c>
      <c r="C44" s="16" t="str">
        <v>09:00:05,52</v>
      </c>
      <c r="D44" s="16" t="str" cm="1">
        <f t="array" ref="D44:F44">_xlfn.TEXTSPLIT(C44, ":")</f>
        <v>09</v>
      </c>
      <c r="E44" s="16" t="str">
        <v>00</v>
      </c>
      <c r="F44" s="16" t="str">
        <v>05,52</v>
      </c>
      <c r="G44" s="16" t="str">
        <f t="shared" si="1"/>
        <v>05.52</v>
      </c>
      <c r="H44" s="17">
        <f t="shared" si="0"/>
        <v>0.18486666666666629</v>
      </c>
      <c r="I44">
        <v>78.132000000000005</v>
      </c>
      <c r="J44" s="6">
        <v>20.868300000000001</v>
      </c>
      <c r="K44">
        <v>0.93720000000000003</v>
      </c>
      <c r="L44" s="7">
        <v>6.0999999999999999E-2</v>
      </c>
      <c r="M44">
        <v>1E-4</v>
      </c>
      <c r="N44">
        <v>1.4E-3</v>
      </c>
      <c r="O44" s="8">
        <v>561</v>
      </c>
      <c r="P44">
        <v>1.54E-2</v>
      </c>
      <c r="Q44">
        <v>2.58E-2</v>
      </c>
      <c r="R44">
        <v>0.59819999999999995</v>
      </c>
      <c r="S44" s="9">
        <v>4.3359E-10</v>
      </c>
      <c r="T44" s="9">
        <v>1.345E-14</v>
      </c>
      <c r="U44" s="9">
        <v>9.5881000000000005E-11</v>
      </c>
      <c r="V44" s="9">
        <v>7.8571000000000005E-12</v>
      </c>
      <c r="W44" s="9">
        <v>2.7937E-15</v>
      </c>
      <c r="X44" s="9">
        <v>4.4910000000000003E-13</v>
      </c>
      <c r="Z44" s="5">
        <v>2.8333333333333299</v>
      </c>
      <c r="AA44" s="21">
        <v>1500</v>
      </c>
      <c r="AB44">
        <f>$AB$18*Z44+$AB$19</f>
        <v>2.3439613250862634E-2</v>
      </c>
      <c r="AC44">
        <f>((10^AB44)*AA44)/1000</f>
        <v>1.5831821049681891</v>
      </c>
      <c r="AD44">
        <f>O155</f>
        <v>652</v>
      </c>
      <c r="AE44">
        <f>J155</f>
        <v>20.465900000000001</v>
      </c>
      <c r="AF44">
        <f>(AE44-$AE$11)/100*AD44</f>
        <v>-2.8006007999999958</v>
      </c>
      <c r="AG44">
        <f>AF44*$AD$11</f>
        <v>-0.12515184824999981</v>
      </c>
      <c r="AH44">
        <f>AG44*60</f>
        <v>-7.5091108949999885</v>
      </c>
      <c r="AI44">
        <f>AH44/AC44</f>
        <v>-4.7430493759597345</v>
      </c>
      <c r="AL44">
        <f>L155</f>
        <v>0.42309999999999998</v>
      </c>
      <c r="AM44">
        <f>(AL44-$AE$12)/100*AD44</f>
        <v>2.4528892</v>
      </c>
      <c r="AN44">
        <f>AM44*$AD$12</f>
        <v>0.11035493333333334</v>
      </c>
      <c r="AO44">
        <f>AN44*60</f>
        <v>6.6212960000000001</v>
      </c>
      <c r="AP44">
        <f>AO44/AC44</f>
        <v>4.1822706176514304</v>
      </c>
    </row>
    <row r="45" spans="1:44" x14ac:dyDescent="0.35">
      <c r="A45" t="s">
        <v>65</v>
      </c>
      <c r="B45" s="16" t="str" cm="1">
        <f t="array" ref="B45:C45">_xlfn.TEXTSPLIT(A45, " ")</f>
        <v>2022.10.27</v>
      </c>
      <c r="C45" s="16" t="str">
        <v>09:01:35,58</v>
      </c>
      <c r="D45" s="16" t="str" cm="1">
        <f t="array" ref="D45:F45">_xlfn.TEXTSPLIT(C45, ":")</f>
        <v>09</v>
      </c>
      <c r="E45" s="16" t="str">
        <v>01</v>
      </c>
      <c r="F45" s="16" t="str">
        <v>35,58</v>
      </c>
      <c r="G45" s="16" t="str">
        <f t="shared" si="1"/>
        <v>35.58</v>
      </c>
      <c r="H45" s="17">
        <f t="shared" si="0"/>
        <v>0.20988333333333387</v>
      </c>
      <c r="I45">
        <v>78.136799999999994</v>
      </c>
      <c r="J45" s="6">
        <v>20.864599999999999</v>
      </c>
      <c r="K45">
        <v>0.93489999999999995</v>
      </c>
      <c r="L45" s="7">
        <v>6.0600000000000001E-2</v>
      </c>
      <c r="M45">
        <v>1.1000000000000001E-3</v>
      </c>
      <c r="N45">
        <v>1.9E-3</v>
      </c>
      <c r="O45" s="8">
        <v>482</v>
      </c>
      <c r="P45">
        <v>1.47E-2</v>
      </c>
      <c r="Q45">
        <v>2.69E-2</v>
      </c>
      <c r="R45">
        <v>0.54520000000000002</v>
      </c>
      <c r="S45" s="9">
        <v>4.3394E-10</v>
      </c>
      <c r="T45" s="9">
        <v>1.5421999999999999E-14</v>
      </c>
      <c r="U45" s="9">
        <v>9.5935999999999998E-11</v>
      </c>
      <c r="V45" s="9">
        <v>7.8439999999999993E-12</v>
      </c>
      <c r="W45" s="9">
        <v>5.4733E-15</v>
      </c>
      <c r="X45" s="9">
        <v>4.5133000000000001E-13</v>
      </c>
      <c r="Z45" s="5">
        <v>3.1833333333333336</v>
      </c>
      <c r="AA45" s="21">
        <v>1494</v>
      </c>
      <c r="AB45">
        <f t="shared" ref="AB45:AB48" si="16">$AB$18*Z45+$AB$19</f>
        <v>0.14830171782859447</v>
      </c>
      <c r="AC45">
        <f t="shared" ref="AC45:AC48" si="17">((10^AB45)*AA45)/1000</f>
        <v>2.102094884305596</v>
      </c>
      <c r="AD45">
        <f>O170</f>
        <v>640</v>
      </c>
      <c r="AE45">
        <f>J170</f>
        <v>20.318300000000001</v>
      </c>
      <c r="AF45">
        <f t="shared" ref="AF45:AF48" si="18">(AE45-$AE$11)/100*AD45</f>
        <v>-3.6936959999999996</v>
      </c>
      <c r="AG45">
        <f t="shared" ref="AG45:AG48" si="19">AF45*$AD$11</f>
        <v>-0.16506203999999997</v>
      </c>
      <c r="AH45">
        <f t="shared" ref="AH45:AH48" si="20">AG45*60</f>
        <v>-9.9037223999999977</v>
      </c>
      <c r="AI45">
        <f t="shared" ref="AI45:AI48" si="21">AH45/AC45</f>
        <v>-4.7113584043907624</v>
      </c>
      <c r="AJ45">
        <f>AVERAGE(AI44:AI48)</f>
        <v>-4.8146294702648733</v>
      </c>
      <c r="AK45">
        <f>STDEV(AI44:AI47)</f>
        <v>0.12959797676110874</v>
      </c>
      <c r="AL45">
        <f>L170</f>
        <v>0.62160000000000004</v>
      </c>
      <c r="AM45">
        <f t="shared" ref="AM45:AM48" si="22">(AL45-$AE$12)/100*AD45</f>
        <v>3.6781440000000005</v>
      </c>
      <c r="AN45">
        <f t="shared" ref="AN45:AN48" si="23">AM45*$AD$12</f>
        <v>0.16547887116564419</v>
      </c>
      <c r="AO45">
        <f t="shared" ref="AO45:AO48" si="24">AN45*60</f>
        <v>9.9287322699386511</v>
      </c>
      <c r="AP45">
        <f t="shared" ref="AP45:AP48" si="25">AO45/AC45</f>
        <v>4.7232559976561186</v>
      </c>
      <c r="AQ45">
        <f>AVERAGE(AP44:AP48)</f>
        <v>4.572135959466193</v>
      </c>
      <c r="AR45">
        <f>STDEV(AP44:AP47)</f>
        <v>0.29176326813245052</v>
      </c>
    </row>
    <row r="46" spans="1:44" x14ac:dyDescent="0.35">
      <c r="A46" t="s">
        <v>66</v>
      </c>
      <c r="B46" s="16" t="str" cm="1">
        <f t="array" ref="B46:C46">_xlfn.TEXTSPLIT(A46, " ")</f>
        <v>2022.10.27</v>
      </c>
      <c r="C46" s="16" t="str">
        <v>09:02:59,02</v>
      </c>
      <c r="D46" s="16" t="str" cm="1">
        <f t="array" ref="D46:F46">_xlfn.TEXTSPLIT(C46, ":")</f>
        <v>09</v>
      </c>
      <c r="E46" s="16" t="str">
        <v>02</v>
      </c>
      <c r="F46" s="16" t="str">
        <v>59,02</v>
      </c>
      <c r="G46" s="16" t="str">
        <f t="shared" si="1"/>
        <v>59.02</v>
      </c>
      <c r="H46" s="17">
        <f t="shared" si="0"/>
        <v>0.23306111111111072</v>
      </c>
      <c r="I46">
        <v>78.0548</v>
      </c>
      <c r="J46" s="6">
        <v>20.937799999999999</v>
      </c>
      <c r="K46">
        <v>0.94189999999999996</v>
      </c>
      <c r="L46" s="7">
        <v>6.3200000000000006E-2</v>
      </c>
      <c r="M46">
        <v>6.9999999999999999E-4</v>
      </c>
      <c r="N46">
        <v>1.6000000000000001E-3</v>
      </c>
      <c r="O46" s="8">
        <v>447</v>
      </c>
      <c r="P46">
        <v>1.7000000000000001E-2</v>
      </c>
      <c r="Q46">
        <v>-6.5199999999999994E-2</v>
      </c>
      <c r="R46">
        <v>-0.26100000000000001</v>
      </c>
      <c r="S46" s="9">
        <v>4.2457000000000001E-10</v>
      </c>
      <c r="T46" s="9">
        <v>1.4059000000000001E-14</v>
      </c>
      <c r="U46" s="9">
        <v>9.4294E-11</v>
      </c>
      <c r="V46" s="9">
        <v>7.7402999999999992E-12</v>
      </c>
      <c r="W46" s="9">
        <v>4.4128000000000002E-15</v>
      </c>
      <c r="X46" s="9">
        <v>4.5829999999999998E-13</v>
      </c>
      <c r="Z46" s="5">
        <v>3.3499999999999996</v>
      </c>
      <c r="AA46" s="21">
        <v>1488</v>
      </c>
      <c r="AB46">
        <f t="shared" si="16"/>
        <v>0.20775986286560866</v>
      </c>
      <c r="AC46">
        <f t="shared" si="17"/>
        <v>2.4008376554597626</v>
      </c>
      <c r="AD46">
        <f>O177</f>
        <v>661</v>
      </c>
      <c r="AE46">
        <f>J177</f>
        <v>20.2225</v>
      </c>
      <c r="AF46">
        <f t="shared" si="18"/>
        <v>-4.4481334000000032</v>
      </c>
      <c r="AG46">
        <f t="shared" si="19"/>
        <v>-0.19877596131250014</v>
      </c>
      <c r="AH46">
        <f t="shared" si="20"/>
        <v>-11.926557678750008</v>
      </c>
      <c r="AI46">
        <f t="shared" si="21"/>
        <v>-4.9676652028627322</v>
      </c>
      <c r="AL46">
        <f>L177</f>
        <v>0.68230000000000002</v>
      </c>
      <c r="AM46">
        <f t="shared" si="22"/>
        <v>4.2000601</v>
      </c>
      <c r="AN46">
        <f t="shared" si="23"/>
        <v>0.18895975910020452</v>
      </c>
      <c r="AO46">
        <f t="shared" si="24"/>
        <v>11.337585546012271</v>
      </c>
      <c r="AP46">
        <f t="shared" si="25"/>
        <v>4.7223457697064122</v>
      </c>
    </row>
    <row r="47" spans="1:44" x14ac:dyDescent="0.35">
      <c r="A47" t="s">
        <v>67</v>
      </c>
      <c r="B47" s="16" t="str" cm="1">
        <f t="array" ref="B47:C47">_xlfn.TEXTSPLIT(A47, " ")</f>
        <v>2022.10.27</v>
      </c>
      <c r="C47" s="16" t="str">
        <v>09:04:22,47</v>
      </c>
      <c r="D47" s="16" t="str" cm="1">
        <f t="array" ref="D47:F47">_xlfn.TEXTSPLIT(C47, ":")</f>
        <v>09</v>
      </c>
      <c r="E47" s="16" t="str">
        <v>04</v>
      </c>
      <c r="F47" s="16" t="str">
        <v>22,47</v>
      </c>
      <c r="G47" s="16" t="str">
        <f t="shared" si="1"/>
        <v>22.47</v>
      </c>
      <c r="H47" s="17">
        <f t="shared" si="0"/>
        <v>0.25624166666666603</v>
      </c>
      <c r="I47">
        <v>78.124499999999998</v>
      </c>
      <c r="J47" s="6">
        <v>20.8719</v>
      </c>
      <c r="K47">
        <v>0.93799999999999994</v>
      </c>
      <c r="L47" s="7">
        <v>6.3700000000000007E-2</v>
      </c>
      <c r="M47">
        <v>4.0000000000000002E-4</v>
      </c>
      <c r="N47">
        <v>1.5E-3</v>
      </c>
      <c r="O47" s="8">
        <v>590</v>
      </c>
      <c r="P47">
        <v>1.77E-2</v>
      </c>
      <c r="Q47">
        <v>1.47E-2</v>
      </c>
      <c r="R47">
        <v>1.2009000000000001</v>
      </c>
      <c r="S47" s="9">
        <v>4.3420999999999999E-10</v>
      </c>
      <c r="T47" s="9">
        <v>1.3640000000000001E-14</v>
      </c>
      <c r="U47" s="9">
        <v>9.6043999999999994E-11</v>
      </c>
      <c r="V47" s="9">
        <v>7.8758E-12</v>
      </c>
      <c r="W47" s="9">
        <v>3.6403999999999998E-15</v>
      </c>
      <c r="X47" s="9">
        <v>4.7060999999999995E-13</v>
      </c>
      <c r="Z47" s="5">
        <v>3.5999999999999996</v>
      </c>
      <c r="AA47" s="21">
        <v>1482</v>
      </c>
      <c r="AB47">
        <f t="shared" si="16"/>
        <v>0.2969470804211306</v>
      </c>
      <c r="AC47">
        <f t="shared" si="17"/>
        <v>2.936265241140553</v>
      </c>
      <c r="AD47">
        <f>O187</f>
        <v>634</v>
      </c>
      <c r="AE47">
        <f>J187</f>
        <v>20.086300000000001</v>
      </c>
      <c r="AF47">
        <f t="shared" si="18"/>
        <v>-5.1299475999999959</v>
      </c>
      <c r="AG47">
        <f t="shared" si="19"/>
        <v>-0.22924453337499981</v>
      </c>
      <c r="AH47">
        <f t="shared" si="20"/>
        <v>-13.754672002499989</v>
      </c>
      <c r="AI47">
        <f t="shared" si="21"/>
        <v>-4.6844105940365148</v>
      </c>
      <c r="AL47">
        <f>L187</f>
        <v>0.77749999999999997</v>
      </c>
      <c r="AM47">
        <f t="shared" si="22"/>
        <v>4.6320673999999995</v>
      </c>
      <c r="AN47">
        <f t="shared" si="23"/>
        <v>0.20839567034764825</v>
      </c>
      <c r="AO47">
        <f t="shared" si="24"/>
        <v>12.503740220858894</v>
      </c>
      <c r="AP47">
        <f t="shared" si="25"/>
        <v>4.2583823987243008</v>
      </c>
    </row>
    <row r="48" spans="1:44" x14ac:dyDescent="0.35">
      <c r="A48" t="s">
        <v>68</v>
      </c>
      <c r="B48" s="16" t="str" cm="1">
        <f t="array" ref="B48:C48">_xlfn.TEXTSPLIT(A48, " ")</f>
        <v>2022.10.27</v>
      </c>
      <c r="C48" s="16" t="str">
        <v>09:05:52,81</v>
      </c>
      <c r="D48" s="16" t="str" cm="1">
        <f t="array" ref="D48:F48">_xlfn.TEXTSPLIT(C48, ":")</f>
        <v>09</v>
      </c>
      <c r="E48" s="16" t="str">
        <v>05</v>
      </c>
      <c r="F48" s="16" t="str">
        <v>52,81</v>
      </c>
      <c r="G48" s="16" t="str">
        <f t="shared" si="1"/>
        <v>52.81</v>
      </c>
      <c r="H48" s="17">
        <f t="shared" si="0"/>
        <v>0.28133611111111279</v>
      </c>
      <c r="I48">
        <v>78.123599999999996</v>
      </c>
      <c r="J48" s="6">
        <v>20.871700000000001</v>
      </c>
      <c r="K48">
        <v>0.93779999999999997</v>
      </c>
      <c r="L48" s="7">
        <v>6.5100000000000005E-2</v>
      </c>
      <c r="M48">
        <v>2.9999999999999997E-4</v>
      </c>
      <c r="N48">
        <v>1.6000000000000001E-3</v>
      </c>
      <c r="O48" s="8">
        <v>558</v>
      </c>
      <c r="P48">
        <v>1.8200000000000001E-2</v>
      </c>
      <c r="Q48">
        <v>1.06E-2</v>
      </c>
      <c r="R48">
        <v>1.7166999999999999</v>
      </c>
      <c r="S48" s="9">
        <v>4.3338999999999999E-10</v>
      </c>
      <c r="T48" s="9">
        <v>1.4217999999999999E-14</v>
      </c>
      <c r="U48" s="9">
        <v>9.5863000000000005E-11</v>
      </c>
      <c r="V48" s="9">
        <v>7.8593000000000007E-12</v>
      </c>
      <c r="W48" s="9">
        <v>3.4608999999999999E-15</v>
      </c>
      <c r="X48" s="9">
        <v>4.7851000000000005E-13</v>
      </c>
      <c r="Z48" s="5">
        <v>3.8833333333333329</v>
      </c>
      <c r="AA48" s="21">
        <v>1472</v>
      </c>
      <c r="AB48">
        <f t="shared" si="16"/>
        <v>0.39802592698405526</v>
      </c>
      <c r="AC48">
        <f t="shared" si="17"/>
        <v>3.6807281019654079</v>
      </c>
      <c r="AD48">
        <f>O199</f>
        <v>637</v>
      </c>
      <c r="AE48">
        <f>J199</f>
        <v>19.825099999999999</v>
      </c>
      <c r="AF48">
        <f t="shared" si="18"/>
        <v>-6.8180658000000101</v>
      </c>
      <c r="AG48">
        <f t="shared" si="19"/>
        <v>-0.30468231543750046</v>
      </c>
      <c r="AH48">
        <f t="shared" si="20"/>
        <v>-18.280938926250027</v>
      </c>
      <c r="AI48">
        <f t="shared" si="21"/>
        <v>-4.96666377407462</v>
      </c>
      <c r="AL48">
        <f>L199</f>
        <v>1.1116999999999999</v>
      </c>
      <c r="AM48">
        <f t="shared" si="22"/>
        <v>6.7828396999999994</v>
      </c>
      <c r="AN48">
        <f t="shared" si="23"/>
        <v>0.30515843231083845</v>
      </c>
      <c r="AO48">
        <f t="shared" si="24"/>
        <v>18.309505938650307</v>
      </c>
      <c r="AP48">
        <f t="shared" si="25"/>
        <v>4.9744250135927004</v>
      </c>
    </row>
    <row r="49" spans="1:54" x14ac:dyDescent="0.35">
      <c r="A49" t="s">
        <v>69</v>
      </c>
      <c r="B49" s="16" t="str" cm="1">
        <f t="array" ref="B49:C49">_xlfn.TEXTSPLIT(A49, " ")</f>
        <v>2022.10.27</v>
      </c>
      <c r="C49" s="16" t="str">
        <v>09:07:16,03</v>
      </c>
      <c r="D49" s="16" t="str" cm="1">
        <f t="array" ref="D49:F49">_xlfn.TEXTSPLIT(C49, ":")</f>
        <v>09</v>
      </c>
      <c r="E49" s="16" t="str">
        <v>07</v>
      </c>
      <c r="F49" s="16" t="str">
        <v>16,03</v>
      </c>
      <c r="G49" s="16" t="str">
        <f t="shared" si="1"/>
        <v>16.03</v>
      </c>
      <c r="H49" s="17">
        <f t="shared" si="0"/>
        <v>0.30445277777777768</v>
      </c>
      <c r="I49">
        <v>78.125399999999999</v>
      </c>
      <c r="J49" s="6">
        <v>20.868500000000001</v>
      </c>
      <c r="K49">
        <v>0.93769999999999998</v>
      </c>
      <c r="L49" s="7">
        <v>6.6799999999999998E-2</v>
      </c>
      <c r="M49">
        <v>1E-4</v>
      </c>
      <c r="N49">
        <v>1.5E-3</v>
      </c>
      <c r="O49" s="8">
        <v>557</v>
      </c>
      <c r="P49">
        <v>1.9800000000000002E-2</v>
      </c>
      <c r="Q49">
        <v>2.18E-2</v>
      </c>
      <c r="R49">
        <v>0.91090000000000004</v>
      </c>
      <c r="S49" s="9">
        <v>4.3338000000000001E-10</v>
      </c>
      <c r="T49" s="9">
        <v>1.3876000000000001E-14</v>
      </c>
      <c r="U49" s="9">
        <v>9.5843999999999998E-11</v>
      </c>
      <c r="V49" s="9">
        <v>7.8584999999999993E-12</v>
      </c>
      <c r="W49" s="9">
        <v>2.8664000000000002E-15</v>
      </c>
      <c r="X49" s="9">
        <v>4.8958000000000002E-13</v>
      </c>
      <c r="Z49" s="5">
        <v>4.1500000000000004</v>
      </c>
    </row>
    <row r="50" spans="1:54" x14ac:dyDescent="0.35">
      <c r="A50" t="s">
        <v>70</v>
      </c>
      <c r="B50" s="16" t="str" cm="1">
        <f t="array" ref="B50:C50">_xlfn.TEXTSPLIT(A50, " ")</f>
        <v>2022.10.27</v>
      </c>
      <c r="C50" s="16" t="str">
        <v>09:08:46,33</v>
      </c>
      <c r="D50" s="16" t="str" cm="1">
        <f t="array" ref="D50:F50">_xlfn.TEXTSPLIT(C50, ":")</f>
        <v>09</v>
      </c>
      <c r="E50" s="16" t="str">
        <v>08</v>
      </c>
      <c r="F50" s="16" t="str">
        <v>46,33</v>
      </c>
      <c r="G50" s="16" t="str">
        <f t="shared" si="1"/>
        <v>46.33</v>
      </c>
      <c r="H50" s="17">
        <f t="shared" si="0"/>
        <v>0.32953611111111059</v>
      </c>
      <c r="I50">
        <v>78.130300000000005</v>
      </c>
      <c r="J50" s="6">
        <v>20.863099999999999</v>
      </c>
      <c r="K50">
        <v>0.93730000000000002</v>
      </c>
      <c r="L50" s="7">
        <v>6.7599999999999993E-2</v>
      </c>
      <c r="M50">
        <v>4.0000000000000002E-4</v>
      </c>
      <c r="N50">
        <v>1.2999999999999999E-3</v>
      </c>
      <c r="O50" s="8">
        <v>561</v>
      </c>
      <c r="P50">
        <v>2.06E-2</v>
      </c>
      <c r="Q50">
        <v>2.6499999999999999E-2</v>
      </c>
      <c r="R50">
        <v>0.77829999999999999</v>
      </c>
      <c r="S50" s="9">
        <v>4.3368999999999998E-10</v>
      </c>
      <c r="T50" s="9">
        <v>1.2805E-14</v>
      </c>
      <c r="U50" s="9">
        <v>9.5879999999999996E-11</v>
      </c>
      <c r="V50" s="9">
        <v>7.8602999999999995E-12</v>
      </c>
      <c r="W50" s="9">
        <v>3.614E-15</v>
      </c>
      <c r="X50" s="9">
        <v>4.9684000000000003E-13</v>
      </c>
    </row>
    <row r="51" spans="1:54" x14ac:dyDescent="0.35">
      <c r="A51" t="s">
        <v>71</v>
      </c>
      <c r="B51" s="16" t="str" cm="1">
        <f t="array" ref="B51:C51">_xlfn.TEXTSPLIT(A51, " ")</f>
        <v>2022.10.27</v>
      </c>
      <c r="C51" s="16" t="str">
        <v>09:10:10,03</v>
      </c>
      <c r="D51" s="16" t="str" cm="1">
        <f t="array" ref="D51:F51">_xlfn.TEXTSPLIT(C51, ":")</f>
        <v>09</v>
      </c>
      <c r="E51" s="16" t="str">
        <v>10</v>
      </c>
      <c r="F51" s="16" t="str">
        <v>10,03</v>
      </c>
      <c r="G51" s="16" t="str">
        <f t="shared" si="1"/>
        <v>10.03</v>
      </c>
      <c r="H51" s="17">
        <f t="shared" si="0"/>
        <v>0.35278611111111147</v>
      </c>
      <c r="I51">
        <v>78.128600000000006</v>
      </c>
      <c r="J51" s="6">
        <v>20.863700000000001</v>
      </c>
      <c r="K51">
        <v>0.93759999999999999</v>
      </c>
      <c r="L51" s="7">
        <v>6.9099999999999995E-2</v>
      </c>
      <c r="M51">
        <v>0</v>
      </c>
      <c r="N51">
        <v>1E-3</v>
      </c>
      <c r="O51" s="8">
        <v>567</v>
      </c>
      <c r="P51">
        <v>2.1999999999999999E-2</v>
      </c>
      <c r="Q51">
        <v>2.5700000000000001E-2</v>
      </c>
      <c r="R51">
        <v>0.85470000000000002</v>
      </c>
      <c r="S51" s="9">
        <v>4.3381000000000002E-10</v>
      </c>
      <c r="T51" s="9">
        <v>1.1689E-14</v>
      </c>
      <c r="U51" s="9">
        <v>9.5911000000000004E-11</v>
      </c>
      <c r="V51" s="9">
        <v>7.8647999999999994E-12</v>
      </c>
      <c r="W51" s="9">
        <v>1.4872E-15</v>
      </c>
      <c r="X51" s="9">
        <v>5.0612999999999999E-13</v>
      </c>
      <c r="Z51" t="s">
        <v>1541</v>
      </c>
      <c r="AA51" t="s">
        <v>1543</v>
      </c>
      <c r="AB51" t="s">
        <v>1542</v>
      </c>
      <c r="AC51" t="s">
        <v>1545</v>
      </c>
      <c r="AD51" t="s">
        <v>1544</v>
      </c>
      <c r="AE51" t="s">
        <v>1542</v>
      </c>
      <c r="AF51" t="s">
        <v>1545</v>
      </c>
      <c r="AG51" t="s">
        <v>1546</v>
      </c>
    </row>
    <row r="52" spans="1:54" x14ac:dyDescent="0.35">
      <c r="A52" t="s">
        <v>72</v>
      </c>
      <c r="B52" s="16" t="str" cm="1">
        <f t="array" ref="B52:C52">_xlfn.TEXTSPLIT(A52, " ")</f>
        <v>2022.10.27</v>
      </c>
      <c r="C52" s="16" t="str">
        <v>09:11:33,40</v>
      </c>
      <c r="D52" s="16" t="str" cm="1">
        <f t="array" ref="D52:F52">_xlfn.TEXTSPLIT(C52, ":")</f>
        <v>09</v>
      </c>
      <c r="E52" s="16" t="str">
        <v>11</v>
      </c>
      <c r="F52" s="16" t="str">
        <v>33,40</v>
      </c>
      <c r="G52" s="16" t="str">
        <f t="shared" si="1"/>
        <v>33.40</v>
      </c>
      <c r="H52" s="17">
        <f t="shared" si="0"/>
        <v>0.37594444444444441</v>
      </c>
      <c r="I52">
        <v>78.129300000000001</v>
      </c>
      <c r="J52" s="6">
        <v>20.861000000000001</v>
      </c>
      <c r="K52">
        <v>0.93810000000000004</v>
      </c>
      <c r="L52" s="7">
        <v>7.0099999999999996E-2</v>
      </c>
      <c r="M52">
        <v>4.0000000000000002E-4</v>
      </c>
      <c r="N52">
        <v>1.1999999999999999E-3</v>
      </c>
      <c r="O52" s="8">
        <v>574</v>
      </c>
      <c r="P52">
        <v>2.2499999999999999E-2</v>
      </c>
      <c r="Q52">
        <v>3.1300000000000001E-2</v>
      </c>
      <c r="R52">
        <v>0.72060000000000002</v>
      </c>
      <c r="S52" s="9">
        <v>4.3399000000000002E-10</v>
      </c>
      <c r="T52" s="9">
        <v>1.2670999999999999E-14</v>
      </c>
      <c r="U52" s="9">
        <v>9.5938999999999998E-11</v>
      </c>
      <c r="V52" s="9">
        <v>7.8720000000000004E-12</v>
      </c>
      <c r="W52" s="9">
        <v>3.4797000000000001E-15</v>
      </c>
      <c r="X52" s="9">
        <v>5.1454000000000005E-13</v>
      </c>
      <c r="Z52" s="5">
        <f>Z45-Z44</f>
        <v>0.35000000000000364</v>
      </c>
      <c r="AA52">
        <f>AVERAGE(AI44,AI45)*Z52</f>
        <v>-1.6545213615613541</v>
      </c>
      <c r="AB52">
        <f>AA52/1000*$AB$11</f>
        <v>-5.2944683569963333E-2</v>
      </c>
      <c r="AC52" s="73">
        <f>AB52/(AVERAGE(AA44:AA45)/1000)</f>
        <v>-3.5367190093495877E-2</v>
      </c>
      <c r="AD52">
        <f>AVERAGE(AP44,AP45)*Z52</f>
        <v>1.5584671576788374</v>
      </c>
      <c r="AE52">
        <f>AD52/1000*$AB$12</f>
        <v>6.8588139609445639E-2</v>
      </c>
      <c r="AF52">
        <f>AE52/(AVERAGE(AA44:AA45)/1000)</f>
        <v>4.5817060527351794E-2</v>
      </c>
      <c r="AG52">
        <f>AC45/(AA45/1000)-AC44/(AA44/1000)</f>
        <v>0.35156995164476545</v>
      </c>
    </row>
    <row r="53" spans="1:54" x14ac:dyDescent="0.35">
      <c r="A53" t="s">
        <v>73</v>
      </c>
      <c r="B53" s="16" t="str" cm="1">
        <f t="array" ref="B53:C53">_xlfn.TEXTSPLIT(A53, " ")</f>
        <v>2022.10.27</v>
      </c>
      <c r="C53" s="16" t="str">
        <v>09:13:03,89</v>
      </c>
      <c r="D53" s="16" t="str" cm="1">
        <f t="array" ref="D53:F53">_xlfn.TEXTSPLIT(C53, ":")</f>
        <v>09</v>
      </c>
      <c r="E53" s="16" t="str">
        <v>13</v>
      </c>
      <c r="F53" s="16" t="str">
        <v>03,89</v>
      </c>
      <c r="G53" s="16" t="str">
        <f t="shared" si="1"/>
        <v>03.89</v>
      </c>
      <c r="H53" s="17">
        <f t="shared" si="0"/>
        <v>0.40108055555555566</v>
      </c>
      <c r="I53">
        <v>78.127799999999993</v>
      </c>
      <c r="J53" s="6">
        <v>20.861000000000001</v>
      </c>
      <c r="K53">
        <v>0.9375</v>
      </c>
      <c r="L53" s="7">
        <v>7.1400000000000005E-2</v>
      </c>
      <c r="M53">
        <v>2.9999999999999997E-4</v>
      </c>
      <c r="N53">
        <v>1.9E-3</v>
      </c>
      <c r="O53" s="8">
        <v>577</v>
      </c>
      <c r="P53">
        <v>2.4E-2</v>
      </c>
      <c r="Q53">
        <v>2.92E-2</v>
      </c>
      <c r="R53">
        <v>0.82269999999999999</v>
      </c>
      <c r="S53" s="9">
        <v>4.3431000000000002E-10</v>
      </c>
      <c r="T53" s="9">
        <v>1.5528000000000001E-14</v>
      </c>
      <c r="U53" s="9">
        <v>9.6012000000000004E-11</v>
      </c>
      <c r="V53" s="9">
        <v>7.8735000000000003E-12</v>
      </c>
      <c r="W53" s="9">
        <v>3.5082999999999998E-15</v>
      </c>
      <c r="X53" s="9">
        <v>5.2371E-13</v>
      </c>
      <c r="Z53" s="5">
        <f t="shared" ref="Z53" si="26">Z46-Z45</f>
        <v>0.16666666666666607</v>
      </c>
      <c r="AA53">
        <f t="shared" ref="AA53:AA55" si="27">AVERAGE(AI45,AI46)*Z53</f>
        <v>-0.80658530060445499</v>
      </c>
      <c r="AB53">
        <f t="shared" ref="AB53:AB55" si="28">AA53/1000*$AB$11</f>
        <v>-2.5810729619342561E-2</v>
      </c>
      <c r="AC53" s="73">
        <f t="shared" ref="AC53:AC55" si="29">AB53/(AVERAGE(AA45:AA46)/1000)</f>
        <v>-1.7311019194730087E-2</v>
      </c>
      <c r="AD53">
        <f>AVERAGE(AP45,AP46)*Z53</f>
        <v>0.78713348061354138</v>
      </c>
      <c r="AE53">
        <f t="shared" ref="AE53:AE55" si="30">AD53/1000*$AB$12</f>
        <v>3.4641744481801955E-2</v>
      </c>
      <c r="AF53">
        <f t="shared" ref="AF53:AF54" si="31">AE53/(AVERAGE(AA45:AA46)/1000)</f>
        <v>2.3233899719518412E-2</v>
      </c>
      <c r="AG53">
        <f t="shared" ref="AG53:AG55" si="32">AC46/(AA46/1000)-AC45/(AA45/1000)</f>
        <v>0.20644147801337898</v>
      </c>
    </row>
    <row r="54" spans="1:54" x14ac:dyDescent="0.35">
      <c r="A54" t="s">
        <v>74</v>
      </c>
      <c r="B54" s="16" t="str" cm="1">
        <f t="array" ref="B54:C54">_xlfn.TEXTSPLIT(A54, " ")</f>
        <v>2022.10.27</v>
      </c>
      <c r="C54" s="16" t="str">
        <v>09:14:27,84</v>
      </c>
      <c r="D54" s="16" t="str" cm="1">
        <f t="array" ref="D54:F54">_xlfn.TEXTSPLIT(C54, ":")</f>
        <v>09</v>
      </c>
      <c r="E54" s="16" t="str">
        <v>14</v>
      </c>
      <c r="F54" s="16" t="str">
        <v>27,84</v>
      </c>
      <c r="G54" s="16" t="str">
        <f t="shared" si="1"/>
        <v>27.84</v>
      </c>
      <c r="H54" s="17">
        <f t="shared" si="0"/>
        <v>0.42439999999999856</v>
      </c>
      <c r="I54">
        <v>78.132300000000001</v>
      </c>
      <c r="J54" s="6">
        <v>20.855899999999998</v>
      </c>
      <c r="K54">
        <v>0.93710000000000004</v>
      </c>
      <c r="L54" s="7">
        <v>7.2900000000000006E-2</v>
      </c>
      <c r="M54">
        <v>2.0000000000000001E-4</v>
      </c>
      <c r="N54">
        <v>1.5E-3</v>
      </c>
      <c r="O54" s="8">
        <v>570</v>
      </c>
      <c r="P54">
        <v>2.5999999999999999E-2</v>
      </c>
      <c r="Q54">
        <v>3.8399999999999997E-2</v>
      </c>
      <c r="R54">
        <v>0.67779999999999996</v>
      </c>
      <c r="S54" s="9">
        <v>4.3423999999999999E-10</v>
      </c>
      <c r="T54" s="9">
        <v>1.3608E-14</v>
      </c>
      <c r="U54" s="9">
        <v>9.5968000000000001E-11</v>
      </c>
      <c r="V54" s="9">
        <v>7.8686000000000006E-12</v>
      </c>
      <c r="W54" s="9">
        <v>3.2554E-15</v>
      </c>
      <c r="X54" s="9">
        <v>5.3400999999999996E-13</v>
      </c>
      <c r="Z54" s="5">
        <f>Z47-Z46</f>
        <v>0.25</v>
      </c>
      <c r="AA54">
        <f t="shared" si="27"/>
        <v>-1.2065094746124059</v>
      </c>
      <c r="AB54">
        <f t="shared" si="28"/>
        <v>-3.860830318759699E-2</v>
      </c>
      <c r="AC54" s="73">
        <f t="shared" si="29"/>
        <v>-2.5998857365385177E-2</v>
      </c>
      <c r="AD54">
        <f>AVERAGE(AP46,AP47)*Z54</f>
        <v>1.122591021053839</v>
      </c>
      <c r="AE54">
        <f t="shared" si="30"/>
        <v>4.9405230836579453E-2</v>
      </c>
      <c r="AF54">
        <f t="shared" si="31"/>
        <v>3.3269515714868317E-2</v>
      </c>
      <c r="AG54">
        <f t="shared" si="32"/>
        <v>0.36781942151053459</v>
      </c>
    </row>
    <row r="55" spans="1:54" x14ac:dyDescent="0.35">
      <c r="A55" t="s">
        <v>75</v>
      </c>
      <c r="B55" s="16" t="str" cm="1">
        <f t="array" ref="B55:C55">_xlfn.TEXTSPLIT(A55, " ")</f>
        <v>2022.10.27</v>
      </c>
      <c r="C55" s="16" t="str">
        <v>09:15:58,47</v>
      </c>
      <c r="D55" s="16" t="str" cm="1">
        <f t="array" ref="D55:F55">_xlfn.TEXTSPLIT(C55, ":")</f>
        <v>09</v>
      </c>
      <c r="E55" s="16" t="str">
        <v>15</v>
      </c>
      <c r="F55" s="16" t="str">
        <v>58,47</v>
      </c>
      <c r="G55" s="16" t="str">
        <f t="shared" si="1"/>
        <v>58.47</v>
      </c>
      <c r="H55" s="17">
        <f t="shared" si="0"/>
        <v>0.44957499999999939</v>
      </c>
      <c r="I55">
        <v>78.122299999999996</v>
      </c>
      <c r="J55" s="6">
        <v>20.863499999999998</v>
      </c>
      <c r="K55">
        <v>0.93810000000000004</v>
      </c>
      <c r="L55" s="7">
        <v>7.4200000000000002E-2</v>
      </c>
      <c r="M55">
        <v>0</v>
      </c>
      <c r="N55">
        <v>1.8E-3</v>
      </c>
      <c r="O55" s="8">
        <v>580</v>
      </c>
      <c r="P55">
        <v>2.6599999999999999E-2</v>
      </c>
      <c r="Q55">
        <v>2.86E-2</v>
      </c>
      <c r="R55">
        <v>0.92930000000000001</v>
      </c>
      <c r="S55" s="9">
        <v>4.3444999999999998E-10</v>
      </c>
      <c r="T55" s="9">
        <v>1.5116E-14</v>
      </c>
      <c r="U55" s="9">
        <v>9.6060000000000002E-11</v>
      </c>
      <c r="V55" s="9">
        <v>7.8813999999999999E-12</v>
      </c>
      <c r="W55" s="9">
        <v>2.5909E-15</v>
      </c>
      <c r="X55" s="9">
        <v>5.4248000000000003E-13</v>
      </c>
      <c r="Z55" s="5">
        <f>Z48-Z47</f>
        <v>0.28333333333333321</v>
      </c>
      <c r="AA55">
        <f t="shared" si="27"/>
        <v>-1.3672355354824104</v>
      </c>
      <c r="AB55">
        <f t="shared" si="28"/>
        <v>-4.3751537135437134E-2</v>
      </c>
      <c r="AC55" s="73">
        <f t="shared" si="29"/>
        <v>-2.9621893795150393E-2</v>
      </c>
      <c r="AD55">
        <f>AVERAGE(AP47,AP48)*Z55</f>
        <v>1.3079810500782414</v>
      </c>
      <c r="AE55">
        <f t="shared" si="30"/>
        <v>5.7564246013943401E-2</v>
      </c>
      <c r="AF55">
        <f>AE55/(AVERAGE(AA47:AA48)/1000)</f>
        <v>3.8973761688519563E-2</v>
      </c>
      <c r="AG55">
        <f t="shared" si="32"/>
        <v>0.51920904667323109</v>
      </c>
      <c r="AI55" s="70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21"/>
      <c r="BB55" s="21"/>
    </row>
    <row r="56" spans="1:54" x14ac:dyDescent="0.35">
      <c r="A56" t="s">
        <v>76</v>
      </c>
      <c r="B56" s="16" t="str" cm="1">
        <f t="array" ref="B56:C56">_xlfn.TEXTSPLIT(A56, " ")</f>
        <v>2022.10.27</v>
      </c>
      <c r="C56" s="16" t="str">
        <v>09:17:22,34</v>
      </c>
      <c r="D56" s="16" t="str" cm="1">
        <f t="array" ref="D56:F56">_xlfn.TEXTSPLIT(C56, ":")</f>
        <v>09</v>
      </c>
      <c r="E56" s="16" t="str">
        <v>17</v>
      </c>
      <c r="F56" s="16" t="str">
        <v>22,34</v>
      </c>
      <c r="G56" s="16" t="str">
        <f t="shared" si="1"/>
        <v>22.34</v>
      </c>
      <c r="H56" s="17">
        <f t="shared" si="0"/>
        <v>0.47287222222222169</v>
      </c>
      <c r="I56">
        <v>78.125600000000006</v>
      </c>
      <c r="J56" s="6">
        <v>20.859300000000001</v>
      </c>
      <c r="K56">
        <v>0.93759999999999999</v>
      </c>
      <c r="L56" s="7">
        <v>7.51E-2</v>
      </c>
      <c r="M56">
        <v>4.0000000000000002E-4</v>
      </c>
      <c r="N56">
        <v>2E-3</v>
      </c>
      <c r="O56" s="8">
        <v>590</v>
      </c>
      <c r="P56">
        <v>2.76E-2</v>
      </c>
      <c r="Q56">
        <v>2.69E-2</v>
      </c>
      <c r="R56">
        <v>1.0285</v>
      </c>
      <c r="S56" s="9">
        <v>4.3476999999999999E-10</v>
      </c>
      <c r="T56" s="9">
        <v>1.5645999999999999E-14</v>
      </c>
      <c r="U56" s="9">
        <v>9.6108E-11</v>
      </c>
      <c r="V56" s="9">
        <v>7.8827000000000007E-12</v>
      </c>
      <c r="W56" s="9">
        <v>3.8283999999999997E-15</v>
      </c>
      <c r="X56" s="9">
        <v>5.5069000000000005E-13</v>
      </c>
      <c r="AF56" s="21"/>
      <c r="AH56" s="21"/>
      <c r="AI56" s="70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21"/>
      <c r="BB56" s="21"/>
    </row>
    <row r="57" spans="1:54" x14ac:dyDescent="0.35">
      <c r="A57" t="s">
        <v>77</v>
      </c>
      <c r="B57" s="16" t="str" cm="1">
        <f t="array" ref="B57:C57">_xlfn.TEXTSPLIT(A57, " ")</f>
        <v>2022.10.27</v>
      </c>
      <c r="C57" s="16" t="str">
        <v>09:18:45,96</v>
      </c>
      <c r="D57" s="16" t="str" cm="1">
        <f t="array" ref="D57:F57">_xlfn.TEXTSPLIT(C57, ":")</f>
        <v>09</v>
      </c>
      <c r="E57" s="16" t="str">
        <v>18</v>
      </c>
      <c r="F57" s="16" t="str">
        <v>45,96</v>
      </c>
      <c r="G57" s="16" t="str">
        <f t="shared" si="1"/>
        <v>45.96</v>
      </c>
      <c r="H57" s="17">
        <f t="shared" si="0"/>
        <v>0.49610000000000021</v>
      </c>
      <c r="I57">
        <v>78.1267</v>
      </c>
      <c r="J57" s="6">
        <v>20.857199999999999</v>
      </c>
      <c r="K57">
        <v>0.93730000000000002</v>
      </c>
      <c r="L57" s="7">
        <v>7.6399999999999996E-2</v>
      </c>
      <c r="M57">
        <v>5.0000000000000001E-4</v>
      </c>
      <c r="N57">
        <v>2E-3</v>
      </c>
      <c r="O57" s="8">
        <v>586</v>
      </c>
      <c r="P57">
        <v>2.87E-2</v>
      </c>
      <c r="Q57">
        <v>2.86E-2</v>
      </c>
      <c r="R57">
        <v>1.0044</v>
      </c>
      <c r="S57" s="9">
        <v>4.3470000000000001E-10</v>
      </c>
      <c r="T57" s="9">
        <v>1.5645999999999999E-14</v>
      </c>
      <c r="U57" s="9">
        <v>9.6081999999999997E-11</v>
      </c>
      <c r="V57" s="9">
        <v>7.8784999999999996E-12</v>
      </c>
      <c r="W57" s="9">
        <v>4.0809999999999999E-15</v>
      </c>
      <c r="X57" s="9">
        <v>5.6034000000000001E-13</v>
      </c>
      <c r="AF57" s="21"/>
      <c r="AH57" s="21"/>
      <c r="AI57" s="70"/>
      <c r="AJ57" s="71"/>
      <c r="AK57" s="71"/>
      <c r="AL57" s="71"/>
      <c r="AM57" s="71"/>
      <c r="AN57" s="2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2"/>
      <c r="BA57" s="21"/>
      <c r="BB57" s="21"/>
    </row>
    <row r="58" spans="1:54" x14ac:dyDescent="0.35">
      <c r="A58" t="s">
        <v>78</v>
      </c>
      <c r="B58" s="16" t="str" cm="1">
        <f t="array" ref="B58:C58">_xlfn.TEXTSPLIT(A58, " ")</f>
        <v>2022.10.27</v>
      </c>
      <c r="C58" s="16" t="str">
        <v>09:20:16,40</v>
      </c>
      <c r="D58" s="16" t="str" cm="1">
        <f t="array" ref="D58:F58">_xlfn.TEXTSPLIT(C58, ":")</f>
        <v>09</v>
      </c>
      <c r="E58" s="16" t="str">
        <v>20</v>
      </c>
      <c r="F58" s="16" t="str">
        <v>16,40</v>
      </c>
      <c r="G58" s="16" t="str">
        <f t="shared" si="1"/>
        <v>16.40</v>
      </c>
      <c r="H58" s="17">
        <f t="shared" si="0"/>
        <v>0.5212222222222227</v>
      </c>
      <c r="I58">
        <v>78.127899999999997</v>
      </c>
      <c r="J58" s="6">
        <v>20.852599999999999</v>
      </c>
      <c r="K58">
        <v>0.93779999999999997</v>
      </c>
      <c r="L58" s="7">
        <v>7.7399999999999997E-2</v>
      </c>
      <c r="M58">
        <v>1.5E-3</v>
      </c>
      <c r="N58">
        <v>2.7000000000000001E-3</v>
      </c>
      <c r="O58" s="8">
        <v>571</v>
      </c>
      <c r="P58">
        <v>0.03</v>
      </c>
      <c r="Q58">
        <v>3.9800000000000002E-2</v>
      </c>
      <c r="R58">
        <v>0.75470000000000004</v>
      </c>
      <c r="S58" s="9">
        <v>4.3431000000000002E-10</v>
      </c>
      <c r="T58" s="9">
        <v>1.8901E-14</v>
      </c>
      <c r="U58" s="9">
        <v>9.5971000000000001E-11</v>
      </c>
      <c r="V58" s="9">
        <v>7.8760000000000008E-12</v>
      </c>
      <c r="W58" s="9">
        <v>6.6795999999999999E-15</v>
      </c>
      <c r="X58" s="9">
        <v>5.7111999999999999E-13</v>
      </c>
      <c r="AF58" s="21"/>
      <c r="AH58" s="21"/>
      <c r="AI58" s="70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21"/>
      <c r="BB58" s="21"/>
    </row>
    <row r="59" spans="1:54" x14ac:dyDescent="0.35">
      <c r="A59" t="s">
        <v>79</v>
      </c>
      <c r="B59" s="16" t="str" cm="1">
        <f t="array" ref="B59:C59">_xlfn.TEXTSPLIT(A59, " ")</f>
        <v>2022.10.27</v>
      </c>
      <c r="C59" s="16" t="str">
        <v>09:21:39,90</v>
      </c>
      <c r="D59" s="16" t="str" cm="1">
        <f t="array" ref="D59:F59">_xlfn.TEXTSPLIT(C59, ":")</f>
        <v>09</v>
      </c>
      <c r="E59" s="16" t="str">
        <v>21</v>
      </c>
      <c r="F59" s="16" t="str">
        <v>39,90</v>
      </c>
      <c r="G59" s="16" t="str">
        <f t="shared" si="1"/>
        <v>39.90</v>
      </c>
      <c r="H59" s="17">
        <f t="shared" si="0"/>
        <v>0.54441666666666677</v>
      </c>
      <c r="I59">
        <v>78.131100000000004</v>
      </c>
      <c r="J59" s="6">
        <v>20.849499999999999</v>
      </c>
      <c r="K59">
        <v>0.93740000000000001</v>
      </c>
      <c r="L59" s="7">
        <v>7.8700000000000006E-2</v>
      </c>
      <c r="M59">
        <v>1.2999999999999999E-3</v>
      </c>
      <c r="N59">
        <v>2E-3</v>
      </c>
      <c r="O59" s="8">
        <v>571</v>
      </c>
      <c r="P59">
        <v>3.0700000000000002E-2</v>
      </c>
      <c r="Q59">
        <v>4.36E-2</v>
      </c>
      <c r="R59">
        <v>0.7046</v>
      </c>
      <c r="S59" s="9">
        <v>4.3446000000000002E-10</v>
      </c>
      <c r="T59" s="9">
        <v>1.5833E-14</v>
      </c>
      <c r="U59" s="9">
        <v>9.5986999999999996E-11</v>
      </c>
      <c r="V59" s="9">
        <v>7.8750999999999998E-12</v>
      </c>
      <c r="W59" s="9">
        <v>5.9846000000000003E-15</v>
      </c>
      <c r="X59" s="9">
        <v>5.7940999999999995E-13</v>
      </c>
      <c r="AF59" s="21"/>
      <c r="AG59" s="21"/>
      <c r="AH59" s="21"/>
      <c r="AI59" s="70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21"/>
      <c r="BB59" s="21"/>
    </row>
    <row r="60" spans="1:54" x14ac:dyDescent="0.35">
      <c r="A60" t="s">
        <v>80</v>
      </c>
      <c r="B60" s="16" t="str" cm="1">
        <f t="array" ref="B60:C60">_xlfn.TEXTSPLIT(A60, " ")</f>
        <v>2022.10.27</v>
      </c>
      <c r="C60" s="16" t="str">
        <v>09:23:10,41</v>
      </c>
      <c r="D60" s="16" t="str" cm="1">
        <f t="array" ref="D60:F60">_xlfn.TEXTSPLIT(C60, ":")</f>
        <v>09</v>
      </c>
      <c r="E60" s="16" t="str">
        <v>23</v>
      </c>
      <c r="F60" s="16" t="str">
        <v>10,41</v>
      </c>
      <c r="G60" s="16" t="str">
        <f t="shared" si="1"/>
        <v>10.41</v>
      </c>
      <c r="H60" s="17">
        <f t="shared" si="0"/>
        <v>0.56955833333333317</v>
      </c>
      <c r="I60">
        <v>78.131399999999999</v>
      </c>
      <c r="J60" s="6">
        <v>20.848099999999999</v>
      </c>
      <c r="K60">
        <v>0.93789999999999996</v>
      </c>
      <c r="L60" s="7">
        <v>8.0199999999999994E-2</v>
      </c>
      <c r="M60">
        <v>8.0000000000000004E-4</v>
      </c>
      <c r="N60">
        <v>1.6000000000000001E-3</v>
      </c>
      <c r="O60" s="8">
        <v>551</v>
      </c>
      <c r="P60">
        <v>3.2399999999999998E-2</v>
      </c>
      <c r="Q60">
        <v>4.2099999999999999E-2</v>
      </c>
      <c r="R60">
        <v>0.77090000000000003</v>
      </c>
      <c r="S60" s="9">
        <v>4.3335000000000001E-10</v>
      </c>
      <c r="T60" s="9">
        <v>1.4294000000000001E-14</v>
      </c>
      <c r="U60" s="9">
        <v>9.5735000000000006E-11</v>
      </c>
      <c r="V60" s="9">
        <v>7.8589000000000008E-12</v>
      </c>
      <c r="W60" s="9">
        <v>4.5468999999999998E-15</v>
      </c>
      <c r="X60" s="9">
        <v>5.8590999999999997E-13</v>
      </c>
      <c r="AF60" s="21"/>
      <c r="AG60" s="21"/>
      <c r="AH60" s="21"/>
      <c r="AI60" s="70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21"/>
      <c r="BB60" s="21"/>
    </row>
    <row r="61" spans="1:54" x14ac:dyDescent="0.35">
      <c r="A61" t="s">
        <v>81</v>
      </c>
      <c r="B61" s="16" t="str" cm="1">
        <f t="array" ref="B61:C61">_xlfn.TEXTSPLIT(A61, " ")</f>
        <v>2022.10.27</v>
      </c>
      <c r="C61" s="16" t="str">
        <v>09:24:34,10</v>
      </c>
      <c r="D61" s="16" t="str" cm="1">
        <f t="array" ref="D61:F61">_xlfn.TEXTSPLIT(C61, ":")</f>
        <v>09</v>
      </c>
      <c r="E61" s="16" t="str">
        <v>24</v>
      </c>
      <c r="F61" s="16" t="str">
        <v>34,10</v>
      </c>
      <c r="G61" s="16" t="str">
        <f t="shared" si="1"/>
        <v>34.10</v>
      </c>
      <c r="H61" s="17">
        <f t="shared" si="0"/>
        <v>0.59280555555555559</v>
      </c>
      <c r="I61">
        <v>78.132300000000001</v>
      </c>
      <c r="J61" s="6">
        <v>20.846</v>
      </c>
      <c r="K61">
        <v>0.93730000000000002</v>
      </c>
      <c r="L61" s="7">
        <v>8.14E-2</v>
      </c>
      <c r="M61">
        <v>1.1000000000000001E-3</v>
      </c>
      <c r="N61">
        <v>1.9E-3</v>
      </c>
      <c r="O61" s="8">
        <v>547</v>
      </c>
      <c r="P61">
        <v>3.32E-2</v>
      </c>
      <c r="Q61">
        <v>4.0599999999999997E-2</v>
      </c>
      <c r="R61">
        <v>0.81910000000000005</v>
      </c>
      <c r="S61" s="9">
        <v>4.3300999999999999E-10</v>
      </c>
      <c r="T61" s="9">
        <v>1.5183000000000001E-14</v>
      </c>
      <c r="U61" s="9">
        <v>9.5650000000000001E-11</v>
      </c>
      <c r="V61" s="9">
        <v>7.8478000000000005E-12</v>
      </c>
      <c r="W61" s="9">
        <v>5.3856999999999999E-15</v>
      </c>
      <c r="X61" s="9">
        <v>5.9552999999999999E-13</v>
      </c>
    </row>
    <row r="62" spans="1:54" x14ac:dyDescent="0.35">
      <c r="A62" t="s">
        <v>82</v>
      </c>
      <c r="B62" s="16" t="str" cm="1">
        <f t="array" ref="B62:C62">_xlfn.TEXTSPLIT(A62, " ")</f>
        <v>2022.10.27</v>
      </c>
      <c r="C62" s="16" t="str">
        <v>09:25:57,73</v>
      </c>
      <c r="D62" s="16" t="str" cm="1">
        <f t="array" ref="D62:F62">_xlfn.TEXTSPLIT(C62, ":")</f>
        <v>09</v>
      </c>
      <c r="E62" s="16" t="str">
        <v>25</v>
      </c>
      <c r="F62" s="16" t="str">
        <v>57,73</v>
      </c>
      <c r="G62" s="16" t="str">
        <f t="shared" si="1"/>
        <v>57.73</v>
      </c>
      <c r="H62" s="17">
        <f t="shared" si="0"/>
        <v>0.61603611111111078</v>
      </c>
      <c r="I62">
        <v>78.128399999999999</v>
      </c>
      <c r="J62" s="6">
        <v>20.848700000000001</v>
      </c>
      <c r="K62">
        <v>0.93730000000000002</v>
      </c>
      <c r="L62" s="7">
        <v>8.3199999999999996E-2</v>
      </c>
      <c r="M62">
        <v>5.0000000000000001E-4</v>
      </c>
      <c r="N62">
        <v>2E-3</v>
      </c>
      <c r="O62" s="8">
        <v>551</v>
      </c>
      <c r="P62">
        <v>3.5499999999999997E-2</v>
      </c>
      <c r="Q62">
        <v>3.7900000000000003E-2</v>
      </c>
      <c r="R62">
        <v>0.93589999999999995</v>
      </c>
      <c r="S62" s="9">
        <v>4.33E-10</v>
      </c>
      <c r="T62" s="9">
        <v>1.5757000000000001E-14</v>
      </c>
      <c r="U62" s="9">
        <v>9.5662999999999996E-11</v>
      </c>
      <c r="V62" s="9">
        <v>7.8474000000000007E-12</v>
      </c>
      <c r="W62" s="9">
        <v>3.9396999999999997E-15</v>
      </c>
      <c r="X62" s="9">
        <v>6.0515E-13</v>
      </c>
    </row>
    <row r="63" spans="1:54" x14ac:dyDescent="0.35">
      <c r="A63" t="s">
        <v>83</v>
      </c>
      <c r="B63" s="16" t="str" cm="1">
        <f t="array" ref="B63:C63">_xlfn.TEXTSPLIT(A63, " ")</f>
        <v>2022.10.27</v>
      </c>
      <c r="C63" s="16" t="str">
        <v>09:27:28,30</v>
      </c>
      <c r="D63" s="16" t="str" cm="1">
        <f t="array" ref="D63:F63">_xlfn.TEXTSPLIT(C63, ":")</f>
        <v>09</v>
      </c>
      <c r="E63" s="16" t="str">
        <v>27</v>
      </c>
      <c r="F63" s="16" t="str">
        <v>28,30</v>
      </c>
      <c r="G63" s="16" t="str">
        <f t="shared" si="1"/>
        <v>28.30</v>
      </c>
      <c r="H63" s="17">
        <f t="shared" si="0"/>
        <v>0.6411944444444444</v>
      </c>
      <c r="I63">
        <v>78.134799999999998</v>
      </c>
      <c r="J63" s="6">
        <v>20.840699999999998</v>
      </c>
      <c r="K63">
        <v>0.9375</v>
      </c>
      <c r="L63" s="7">
        <v>8.4900000000000003E-2</v>
      </c>
      <c r="M63">
        <v>1E-4</v>
      </c>
      <c r="N63">
        <v>2.0999999999999999E-3</v>
      </c>
      <c r="O63" s="8">
        <v>547</v>
      </c>
      <c r="P63">
        <v>3.6700000000000003E-2</v>
      </c>
      <c r="Q63">
        <v>5.5599999999999997E-2</v>
      </c>
      <c r="R63">
        <v>0.66039999999999999</v>
      </c>
      <c r="S63" s="9">
        <v>4.3358000000000002E-10</v>
      </c>
      <c r="T63" s="9">
        <v>1.6260000000000002E-14</v>
      </c>
      <c r="U63" s="9">
        <v>9.5747000000000006E-11</v>
      </c>
      <c r="V63" s="9">
        <v>7.8590000000000003E-12</v>
      </c>
      <c r="W63" s="9">
        <v>3.1290000000000002E-15</v>
      </c>
      <c r="X63" s="9">
        <v>6.1636000000000001E-13</v>
      </c>
    </row>
    <row r="64" spans="1:54" x14ac:dyDescent="0.35">
      <c r="A64" t="s">
        <v>84</v>
      </c>
      <c r="B64" s="16" t="str" cm="1">
        <f t="array" ref="B64:C64">_xlfn.TEXTSPLIT(A64, " ")</f>
        <v>2022.10.27</v>
      </c>
      <c r="C64" s="16" t="str">
        <v>09:28:52,04</v>
      </c>
      <c r="D64" s="16" t="str" cm="1">
        <f t="array" ref="D64:F64">_xlfn.TEXTSPLIT(C64, ":")</f>
        <v>09</v>
      </c>
      <c r="E64" s="16" t="str">
        <v>28</v>
      </c>
      <c r="F64" s="16" t="str">
        <v>52,04</v>
      </c>
      <c r="G64" s="16" t="str">
        <f t="shared" si="1"/>
        <v>52.04</v>
      </c>
      <c r="H64" s="17">
        <f t="shared" si="0"/>
        <v>0.66445555555555558</v>
      </c>
      <c r="I64">
        <v>78.125600000000006</v>
      </c>
      <c r="J64" s="6">
        <v>20.848400000000002</v>
      </c>
      <c r="K64">
        <v>0.93810000000000004</v>
      </c>
      <c r="L64" s="7">
        <v>8.6199999999999999E-2</v>
      </c>
      <c r="M64">
        <v>2.9999999999999997E-4</v>
      </c>
      <c r="N64">
        <v>1.5E-3</v>
      </c>
      <c r="O64" s="8">
        <v>559</v>
      </c>
      <c r="P64">
        <v>3.8600000000000002E-2</v>
      </c>
      <c r="Q64">
        <v>4.0300000000000002E-2</v>
      </c>
      <c r="R64">
        <v>0.95979999999999999</v>
      </c>
      <c r="S64" s="9">
        <v>4.3355000000000002E-10</v>
      </c>
      <c r="T64" s="9">
        <v>1.3652E-14</v>
      </c>
      <c r="U64" s="9">
        <v>9.5786000000000004E-11</v>
      </c>
      <c r="V64" s="9">
        <v>7.8646000000000002E-12</v>
      </c>
      <c r="W64" s="9">
        <v>3.2993000000000002E-15</v>
      </c>
      <c r="X64" s="9">
        <v>6.2606999999999998E-13</v>
      </c>
    </row>
    <row r="65" spans="1:24" x14ac:dyDescent="0.35">
      <c r="A65" t="s">
        <v>85</v>
      </c>
      <c r="B65" s="16" t="str" cm="1">
        <f t="array" ref="B65:C65">_xlfn.TEXTSPLIT(A65, " ")</f>
        <v>2022.10.27</v>
      </c>
      <c r="C65" s="16" t="str">
        <v>09:30:22,13</v>
      </c>
      <c r="D65" s="16" t="str" cm="1">
        <f t="array" ref="D65:F65">_xlfn.TEXTSPLIT(C65, ":")</f>
        <v>09</v>
      </c>
      <c r="E65" s="16" t="str">
        <v>30</v>
      </c>
      <c r="F65" s="16" t="str">
        <v>22,13</v>
      </c>
      <c r="G65" s="16" t="str">
        <f t="shared" si="1"/>
        <v>22.13</v>
      </c>
      <c r="H65" s="17">
        <f t="shared" si="0"/>
        <v>0.68948055555555499</v>
      </c>
      <c r="I65">
        <v>78.121899999999997</v>
      </c>
      <c r="J65" s="6">
        <v>20.850300000000001</v>
      </c>
      <c r="K65">
        <v>0.93810000000000004</v>
      </c>
      <c r="L65" s="7">
        <v>8.72E-2</v>
      </c>
      <c r="M65">
        <v>6.9999999999999999E-4</v>
      </c>
      <c r="N65">
        <v>1.8E-3</v>
      </c>
      <c r="O65" s="8">
        <v>571</v>
      </c>
      <c r="P65">
        <v>3.9600000000000003E-2</v>
      </c>
      <c r="Q65">
        <v>3.6900000000000002E-2</v>
      </c>
      <c r="R65">
        <v>1.0724</v>
      </c>
      <c r="S65" s="9">
        <v>4.3435999999999999E-10</v>
      </c>
      <c r="T65" s="9">
        <v>1.5122999999999999E-14</v>
      </c>
      <c r="U65" s="9">
        <v>9.5979000000000005E-11</v>
      </c>
      <c r="V65" s="9">
        <v>7.8794000000000005E-12</v>
      </c>
      <c r="W65" s="9">
        <v>4.3661999999999998E-15</v>
      </c>
      <c r="X65" s="9">
        <v>6.3648000000000003E-13</v>
      </c>
    </row>
    <row r="66" spans="1:24" x14ac:dyDescent="0.35">
      <c r="A66" t="s">
        <v>86</v>
      </c>
      <c r="B66" s="16" t="str" cm="1">
        <f t="array" ref="B66:C66">_xlfn.TEXTSPLIT(A66, " ")</f>
        <v>2022.10.27</v>
      </c>
      <c r="C66" s="16" t="str">
        <v>09:31:45,62</v>
      </c>
      <c r="D66" s="16" t="str" cm="1">
        <f t="array" ref="D66:F66">_xlfn.TEXTSPLIT(C66, ":")</f>
        <v>09</v>
      </c>
      <c r="E66" s="16" t="str">
        <v>31</v>
      </c>
      <c r="F66" s="16" t="str">
        <v>45,62</v>
      </c>
      <c r="G66" s="16" t="str">
        <f t="shared" si="1"/>
        <v>45.62</v>
      </c>
      <c r="H66" s="17">
        <f t="shared" ref="H66:H129" si="33">D66+(E66/60)+(G66/(60*60))-$AD$3</f>
        <v>0.71267222222222415</v>
      </c>
      <c r="I66">
        <v>78.125</v>
      </c>
      <c r="J66" s="6">
        <v>20.847200000000001</v>
      </c>
      <c r="K66">
        <v>0.93779999999999997</v>
      </c>
      <c r="L66" s="7">
        <v>8.8700000000000001E-2</v>
      </c>
      <c r="M66">
        <v>1E-4</v>
      </c>
      <c r="N66">
        <v>1.4E-3</v>
      </c>
      <c r="O66" s="8">
        <v>578</v>
      </c>
      <c r="P66">
        <v>4.1200000000000001E-2</v>
      </c>
      <c r="Q66">
        <v>4.6699999999999998E-2</v>
      </c>
      <c r="R66">
        <v>0.88360000000000005</v>
      </c>
      <c r="S66" s="9">
        <v>4.3453E-10</v>
      </c>
      <c r="T66" s="9">
        <v>1.3137E-14</v>
      </c>
      <c r="U66" s="9">
        <v>9.5998E-11</v>
      </c>
      <c r="V66" s="9">
        <v>7.8795000000000001E-12</v>
      </c>
      <c r="W66" s="9">
        <v>2.7836999999999999E-15</v>
      </c>
      <c r="X66" s="9">
        <v>6.4414000000000002E-13</v>
      </c>
    </row>
    <row r="67" spans="1:24" x14ac:dyDescent="0.35">
      <c r="A67" t="s">
        <v>87</v>
      </c>
      <c r="B67" s="16" t="str" cm="1">
        <f t="array" ref="B67:C67">_xlfn.TEXTSPLIT(A67, " ")</f>
        <v>2022.10.27</v>
      </c>
      <c r="C67" s="16" t="str">
        <v>09:33:09,46</v>
      </c>
      <c r="D67" s="16" t="str" cm="1">
        <f t="array" ref="D67:F67">_xlfn.TEXTSPLIT(C67, ":")</f>
        <v>09</v>
      </c>
      <c r="E67" s="16" t="str">
        <v>33</v>
      </c>
      <c r="F67" s="16" t="str">
        <v>09,46</v>
      </c>
      <c r="G67" s="16" t="str">
        <f t="shared" ref="G67:G130" si="34">SUBSTITUTE(F67,",",".")</f>
        <v>09.46</v>
      </c>
      <c r="H67" s="17">
        <f t="shared" si="33"/>
        <v>0.73596111111111284</v>
      </c>
      <c r="I67">
        <v>78.127099999999999</v>
      </c>
      <c r="J67" s="6">
        <v>20.843299999999999</v>
      </c>
      <c r="K67">
        <v>0.9375</v>
      </c>
      <c r="L67" s="7">
        <v>8.9700000000000002E-2</v>
      </c>
      <c r="M67">
        <v>8.0000000000000004E-4</v>
      </c>
      <c r="N67">
        <v>1.6000000000000001E-3</v>
      </c>
      <c r="O67" s="8">
        <v>584</v>
      </c>
      <c r="P67">
        <v>4.2500000000000003E-2</v>
      </c>
      <c r="Q67">
        <v>4.7199999999999999E-2</v>
      </c>
      <c r="R67">
        <v>0.89959999999999996</v>
      </c>
      <c r="S67" s="9">
        <v>4.3468999999999997E-10</v>
      </c>
      <c r="T67" s="9">
        <v>1.415E-14</v>
      </c>
      <c r="U67" s="9">
        <v>9.6015000000000004E-11</v>
      </c>
      <c r="V67" s="9">
        <v>7.8799E-12</v>
      </c>
      <c r="W67" s="9">
        <v>4.6558999999999998E-15</v>
      </c>
      <c r="X67" s="9">
        <v>6.5484999999999998E-13</v>
      </c>
    </row>
    <row r="68" spans="1:24" x14ac:dyDescent="0.35">
      <c r="A68" t="s">
        <v>88</v>
      </c>
      <c r="B68" s="16" t="str" cm="1">
        <f t="array" ref="B68:C68">_xlfn.TEXTSPLIT(A68, " ")</f>
        <v>2022.10.27</v>
      </c>
      <c r="C68" s="16" t="str">
        <v>09:34:39,86</v>
      </c>
      <c r="D68" s="16" t="str" cm="1">
        <f t="array" ref="D68:F68">_xlfn.TEXTSPLIT(C68, ":")</f>
        <v>09</v>
      </c>
      <c r="E68" s="16" t="str">
        <v>34</v>
      </c>
      <c r="F68" s="16" t="str">
        <v>39,86</v>
      </c>
      <c r="G68" s="16" t="str">
        <f t="shared" si="34"/>
        <v>39.86</v>
      </c>
      <c r="H68" s="17">
        <f t="shared" si="33"/>
        <v>0.76107222222222148</v>
      </c>
      <c r="I68">
        <v>78.130099999999999</v>
      </c>
      <c r="J68" s="6">
        <v>20.838799999999999</v>
      </c>
      <c r="K68">
        <v>0.93769999999999998</v>
      </c>
      <c r="L68" s="7">
        <v>9.0499999999999997E-2</v>
      </c>
      <c r="M68">
        <v>1E-3</v>
      </c>
      <c r="N68">
        <v>1.8E-3</v>
      </c>
      <c r="O68" s="8">
        <v>580</v>
      </c>
      <c r="P68">
        <v>4.2799999999999998E-2</v>
      </c>
      <c r="Q68">
        <v>5.3999999999999999E-2</v>
      </c>
      <c r="R68">
        <v>0.79320000000000002</v>
      </c>
      <c r="S68" s="9">
        <v>4.3494999999999998E-10</v>
      </c>
      <c r="T68" s="9">
        <v>1.5166000000000001E-14</v>
      </c>
      <c r="U68" s="9">
        <v>9.6046999999999994E-11</v>
      </c>
      <c r="V68" s="9">
        <v>7.8865999999999999E-12</v>
      </c>
      <c r="W68" s="9">
        <v>5.2669999999999998E-15</v>
      </c>
      <c r="X68" s="9">
        <v>6.6142000000000002E-13</v>
      </c>
    </row>
    <row r="69" spans="1:24" x14ac:dyDescent="0.35">
      <c r="A69" t="s">
        <v>89</v>
      </c>
      <c r="B69" s="16" t="str" cm="1">
        <f t="array" ref="B69:C69">_xlfn.TEXTSPLIT(A69, " ")</f>
        <v>2022.10.27</v>
      </c>
      <c r="C69" s="16" t="str">
        <v>09:36:03,63</v>
      </c>
      <c r="D69" s="16" t="str" cm="1">
        <f t="array" ref="D69:F69">_xlfn.TEXTSPLIT(C69, ":")</f>
        <v>09</v>
      </c>
      <c r="E69" s="16" t="str">
        <v>36</v>
      </c>
      <c r="F69" s="16" t="str">
        <v>03,63</v>
      </c>
      <c r="G69" s="16" t="str">
        <f t="shared" si="34"/>
        <v>03.63</v>
      </c>
      <c r="H69" s="17">
        <f t="shared" si="33"/>
        <v>0.78434166666666627</v>
      </c>
      <c r="I69">
        <v>78.124300000000005</v>
      </c>
      <c r="J69" s="6">
        <v>20.843499999999999</v>
      </c>
      <c r="K69">
        <v>0.93840000000000001</v>
      </c>
      <c r="L69" s="7">
        <v>9.1499999999999998E-2</v>
      </c>
      <c r="M69">
        <v>8.9999999999999998E-4</v>
      </c>
      <c r="N69">
        <v>1.4E-3</v>
      </c>
      <c r="O69" s="8">
        <v>589</v>
      </c>
      <c r="P69">
        <v>4.3999999999999997E-2</v>
      </c>
      <c r="Q69">
        <v>5.0500000000000003E-2</v>
      </c>
      <c r="R69">
        <v>0.87090000000000001</v>
      </c>
      <c r="S69" s="9">
        <v>4.3520999999999999E-10</v>
      </c>
      <c r="T69" s="9">
        <v>1.3239000000000001E-14</v>
      </c>
      <c r="U69" s="9">
        <v>9.6132999999999995E-11</v>
      </c>
      <c r="V69" s="9">
        <v>7.8972000000000007E-12</v>
      </c>
      <c r="W69" s="9">
        <v>4.8054999999999997E-15</v>
      </c>
      <c r="X69" s="9">
        <v>6.6822999999999997E-13</v>
      </c>
    </row>
    <row r="70" spans="1:24" x14ac:dyDescent="0.35">
      <c r="A70" t="s">
        <v>90</v>
      </c>
      <c r="B70" s="16" t="str" cm="1">
        <f t="array" ref="B70:C70">_xlfn.TEXTSPLIT(A70, " ")</f>
        <v>2022.10.27</v>
      </c>
      <c r="C70" s="16" t="str">
        <v>09:37:34,04</v>
      </c>
      <c r="D70" s="16" t="str" cm="1">
        <f t="array" ref="D70:F70">_xlfn.TEXTSPLIT(C70, ":")</f>
        <v>09</v>
      </c>
      <c r="E70" s="16" t="str">
        <v>37</v>
      </c>
      <c r="F70" s="16" t="str">
        <v>34,04</v>
      </c>
      <c r="G70" s="16" t="str">
        <f t="shared" si="34"/>
        <v>34.04</v>
      </c>
      <c r="H70" s="17">
        <f t="shared" si="33"/>
        <v>0.80945555555555693</v>
      </c>
      <c r="I70">
        <v>78.127200000000002</v>
      </c>
      <c r="J70" s="6">
        <v>20.8401</v>
      </c>
      <c r="K70">
        <v>0.93779999999999997</v>
      </c>
      <c r="L70" s="7">
        <v>9.2600000000000002E-2</v>
      </c>
      <c r="M70">
        <v>1E-3</v>
      </c>
      <c r="N70">
        <v>1.2999999999999999E-3</v>
      </c>
      <c r="O70" s="8">
        <v>582</v>
      </c>
      <c r="P70">
        <v>4.5499999999999999E-2</v>
      </c>
      <c r="Q70">
        <v>5.0700000000000002E-2</v>
      </c>
      <c r="R70">
        <v>0.89600000000000002</v>
      </c>
      <c r="S70" s="9">
        <v>4.3485E-10</v>
      </c>
      <c r="T70" s="9">
        <v>1.2737E-14</v>
      </c>
      <c r="U70" s="9">
        <v>9.6033999999999999E-11</v>
      </c>
      <c r="V70" s="9">
        <v>7.8858999999999997E-12</v>
      </c>
      <c r="W70" s="9">
        <v>5.0104999999999997E-15</v>
      </c>
      <c r="X70" s="9">
        <v>6.7597E-13</v>
      </c>
    </row>
    <row r="71" spans="1:24" x14ac:dyDescent="0.35">
      <c r="A71" t="s">
        <v>91</v>
      </c>
      <c r="B71" s="16" t="str" cm="1">
        <f t="array" ref="B71:C71">_xlfn.TEXTSPLIT(A71, " ")</f>
        <v>2022.10.27</v>
      </c>
      <c r="C71" s="16" t="str">
        <v>09:38:57,84</v>
      </c>
      <c r="D71" s="16" t="str" cm="1">
        <f t="array" ref="D71:F71">_xlfn.TEXTSPLIT(C71, ":")</f>
        <v>09</v>
      </c>
      <c r="E71" s="16" t="str">
        <v>38</v>
      </c>
      <c r="F71" s="16" t="str">
        <v>57,84</v>
      </c>
      <c r="G71" s="16" t="str">
        <f t="shared" si="34"/>
        <v>57.84</v>
      </c>
      <c r="H71" s="17">
        <f t="shared" si="33"/>
        <v>0.83273333333333355</v>
      </c>
      <c r="I71">
        <v>78.126199999999997</v>
      </c>
      <c r="J71" s="6">
        <v>20.84</v>
      </c>
      <c r="K71">
        <v>0.9375</v>
      </c>
      <c r="L71" s="7">
        <v>9.4399999999999998E-2</v>
      </c>
      <c r="M71">
        <v>0</v>
      </c>
      <c r="N71">
        <v>1.9E-3</v>
      </c>
      <c r="O71" s="8">
        <v>588</v>
      </c>
      <c r="P71">
        <v>4.7300000000000002E-2</v>
      </c>
      <c r="Q71">
        <v>5.1299999999999998E-2</v>
      </c>
      <c r="R71">
        <v>0.9214</v>
      </c>
      <c r="S71" s="9">
        <v>4.3511000000000001E-10</v>
      </c>
      <c r="T71" s="9">
        <v>1.5494000000000001E-14</v>
      </c>
      <c r="U71" s="9">
        <v>9.6092000000000005E-11</v>
      </c>
      <c r="V71" s="9">
        <v>7.8877E-12</v>
      </c>
      <c r="W71" s="9">
        <v>2.4642000000000001E-15</v>
      </c>
      <c r="X71" s="9">
        <v>6.8492999999999999E-13</v>
      </c>
    </row>
    <row r="72" spans="1:24" x14ac:dyDescent="0.35">
      <c r="A72" t="s">
        <v>92</v>
      </c>
      <c r="B72" s="16" t="str" cm="1">
        <f t="array" ref="B72:C72">_xlfn.TEXTSPLIT(A72, " ")</f>
        <v>2022.10.27</v>
      </c>
      <c r="C72" s="16" t="str">
        <v>09:40:21,59</v>
      </c>
      <c r="D72" s="16" t="str" cm="1">
        <f t="array" ref="D72:F72">_xlfn.TEXTSPLIT(C72, ":")</f>
        <v>09</v>
      </c>
      <c r="E72" s="16" t="str">
        <v>40</v>
      </c>
      <c r="F72" s="16" t="str">
        <v>21,59</v>
      </c>
      <c r="G72" s="16" t="str">
        <f t="shared" si="34"/>
        <v>21.59</v>
      </c>
      <c r="H72" s="17">
        <f t="shared" si="33"/>
        <v>0.85599722222222141</v>
      </c>
      <c r="I72">
        <v>78.122500000000002</v>
      </c>
      <c r="J72" s="6">
        <v>20.843299999999999</v>
      </c>
      <c r="K72">
        <v>0.93759999999999999</v>
      </c>
      <c r="L72" s="7">
        <v>9.4299999999999995E-2</v>
      </c>
      <c r="M72">
        <v>6.9999999999999999E-4</v>
      </c>
      <c r="N72">
        <v>1.6000000000000001E-3</v>
      </c>
      <c r="O72" s="8">
        <v>597</v>
      </c>
      <c r="P72">
        <v>4.7199999999999999E-2</v>
      </c>
      <c r="Q72">
        <v>4.8399999999999999E-2</v>
      </c>
      <c r="R72">
        <v>0.97450000000000003</v>
      </c>
      <c r="S72" s="9">
        <v>4.3537000000000002E-10</v>
      </c>
      <c r="T72" s="9">
        <v>1.4380000000000001E-14</v>
      </c>
      <c r="U72" s="9">
        <v>9.6168999999999994E-11</v>
      </c>
      <c r="V72" s="9">
        <v>7.8932999999999999E-12</v>
      </c>
      <c r="W72" s="9">
        <v>4.4813999999999998E-15</v>
      </c>
      <c r="X72" s="9">
        <v>6.8766000000000002E-13</v>
      </c>
    </row>
    <row r="73" spans="1:24" x14ac:dyDescent="0.35">
      <c r="A73" t="s">
        <v>93</v>
      </c>
      <c r="B73" s="16" t="str" cm="1">
        <f t="array" ref="B73:C73">_xlfn.TEXTSPLIT(A73, " ")</f>
        <v>2022.10.27</v>
      </c>
      <c r="C73" s="16" t="str">
        <v>09:41:51,94</v>
      </c>
      <c r="D73" s="16" t="str" cm="1">
        <f t="array" ref="D73:F73">_xlfn.TEXTSPLIT(C73, ":")</f>
        <v>09</v>
      </c>
      <c r="E73" s="16" t="str">
        <v>41</v>
      </c>
      <c r="F73" s="16" t="str">
        <v>51,94</v>
      </c>
      <c r="G73" s="16" t="str">
        <f t="shared" si="34"/>
        <v>51.94</v>
      </c>
      <c r="H73" s="17">
        <f t="shared" si="33"/>
        <v>0.88109444444444485</v>
      </c>
      <c r="I73">
        <v>78.120800000000003</v>
      </c>
      <c r="J73" s="6">
        <v>20.844200000000001</v>
      </c>
      <c r="K73">
        <v>0.93810000000000004</v>
      </c>
      <c r="L73" s="7">
        <v>9.5100000000000004E-2</v>
      </c>
      <c r="M73">
        <v>4.0000000000000002E-4</v>
      </c>
      <c r="N73">
        <v>1.4E-3</v>
      </c>
      <c r="O73" s="8">
        <v>596</v>
      </c>
      <c r="P73">
        <v>4.7899999999999998E-2</v>
      </c>
      <c r="Q73">
        <v>4.8000000000000001E-2</v>
      </c>
      <c r="R73">
        <v>0.99660000000000004</v>
      </c>
      <c r="S73" s="9">
        <v>4.3563000000000002E-10</v>
      </c>
      <c r="T73" s="9">
        <v>1.3379000000000001E-14</v>
      </c>
      <c r="U73" s="9">
        <v>9.6233999999999996E-11</v>
      </c>
      <c r="V73" s="9">
        <v>7.9029000000000002E-12</v>
      </c>
      <c r="W73" s="9">
        <v>3.5308999999999998E-15</v>
      </c>
      <c r="X73" s="9">
        <v>6.9240999999999997E-13</v>
      </c>
    </row>
    <row r="74" spans="1:24" x14ac:dyDescent="0.35">
      <c r="A74" t="s">
        <v>94</v>
      </c>
      <c r="B74" s="16" t="str" cm="1">
        <f t="array" ref="B74:C74">_xlfn.TEXTSPLIT(A74, " ")</f>
        <v>2022.10.27</v>
      </c>
      <c r="C74" s="16" t="str">
        <v>09:43:15,63</v>
      </c>
      <c r="D74" s="16" t="str" cm="1">
        <f t="array" ref="D74:F74">_xlfn.TEXTSPLIT(C74, ":")</f>
        <v>09</v>
      </c>
      <c r="E74" s="16" t="str">
        <v>43</v>
      </c>
      <c r="F74" s="16" t="str">
        <v>15,63</v>
      </c>
      <c r="G74" s="16" t="str">
        <f t="shared" si="34"/>
        <v>15.63</v>
      </c>
      <c r="H74" s="17">
        <f t="shared" si="33"/>
        <v>0.90434166666666727</v>
      </c>
      <c r="I74">
        <v>78.123800000000003</v>
      </c>
      <c r="J74" s="6">
        <v>20.840399999999999</v>
      </c>
      <c r="K74">
        <v>0.93810000000000004</v>
      </c>
      <c r="L74" s="7">
        <v>9.6000000000000002E-2</v>
      </c>
      <c r="M74">
        <v>0</v>
      </c>
      <c r="N74">
        <v>1.6000000000000001E-3</v>
      </c>
      <c r="O74" s="8">
        <v>597</v>
      </c>
      <c r="P74">
        <v>4.9200000000000001E-2</v>
      </c>
      <c r="Q74">
        <v>5.3999999999999999E-2</v>
      </c>
      <c r="R74">
        <v>0.9123</v>
      </c>
      <c r="S74" s="9">
        <v>4.3556999999999998E-10</v>
      </c>
      <c r="T74" s="9">
        <v>1.4275000000000001E-14</v>
      </c>
      <c r="U74" s="9">
        <v>9.6197999999999997E-11</v>
      </c>
      <c r="V74" s="9">
        <v>7.9013000000000007E-12</v>
      </c>
      <c r="W74" s="9">
        <v>2.3566999999999998E-15</v>
      </c>
      <c r="X74" s="9">
        <v>6.9689999999999999E-13</v>
      </c>
    </row>
    <row r="75" spans="1:24" x14ac:dyDescent="0.35">
      <c r="A75" t="s">
        <v>95</v>
      </c>
      <c r="B75" s="16" t="str" cm="1">
        <f t="array" ref="B75:C75">_xlfn.TEXTSPLIT(A75, " ")</f>
        <v>2022.10.27</v>
      </c>
      <c r="C75" s="16" t="str">
        <v>09:44:45,96</v>
      </c>
      <c r="D75" s="16" t="str" cm="1">
        <f t="array" ref="D75:F75">_xlfn.TEXTSPLIT(C75, ":")</f>
        <v>09</v>
      </c>
      <c r="E75" s="16" t="str">
        <v>44</v>
      </c>
      <c r="F75" s="16" t="str">
        <v>45,96</v>
      </c>
      <c r="G75" s="16" t="str">
        <f t="shared" si="34"/>
        <v>45.96</v>
      </c>
      <c r="H75" s="17">
        <f t="shared" si="33"/>
        <v>0.929433333333332</v>
      </c>
      <c r="I75">
        <v>78.122900000000001</v>
      </c>
      <c r="J75" s="6">
        <v>20.840399999999999</v>
      </c>
      <c r="K75">
        <v>0.93779999999999997</v>
      </c>
      <c r="L75" s="7">
        <v>9.69E-2</v>
      </c>
      <c r="M75">
        <v>8.9999999999999998E-4</v>
      </c>
      <c r="N75">
        <v>1.1000000000000001E-3</v>
      </c>
      <c r="O75" s="8">
        <v>600</v>
      </c>
      <c r="P75">
        <v>5.0099999999999999E-2</v>
      </c>
      <c r="Q75">
        <v>4.9799999999999997E-2</v>
      </c>
      <c r="R75">
        <v>1.0056</v>
      </c>
      <c r="S75" s="9">
        <v>4.3594E-10</v>
      </c>
      <c r="T75" s="9">
        <v>1.2025E-14</v>
      </c>
      <c r="U75" s="9">
        <v>9.6280000000000003E-11</v>
      </c>
      <c r="V75" s="9">
        <v>7.9059000000000001E-12</v>
      </c>
      <c r="W75" s="9">
        <v>4.7019000000000001E-15</v>
      </c>
      <c r="X75" s="9">
        <v>7.0731999999999996E-13</v>
      </c>
    </row>
    <row r="76" spans="1:24" x14ac:dyDescent="0.35">
      <c r="A76" t="s">
        <v>96</v>
      </c>
      <c r="B76" s="16" t="str" cm="1">
        <f t="array" ref="B76:C76">_xlfn.TEXTSPLIT(A76, " ")</f>
        <v>2022.10.27</v>
      </c>
      <c r="C76" s="16" t="str">
        <v>09:46:09,96</v>
      </c>
      <c r="D76" s="16" t="str" cm="1">
        <f t="array" ref="D76:F76">_xlfn.TEXTSPLIT(C76, ":")</f>
        <v>09</v>
      </c>
      <c r="E76" s="16" t="str">
        <v>46</v>
      </c>
      <c r="F76" s="16" t="str">
        <v>09,96</v>
      </c>
      <c r="G76" s="16" t="str">
        <f t="shared" si="34"/>
        <v>09.96</v>
      </c>
      <c r="H76" s="17">
        <f t="shared" si="33"/>
        <v>0.95276666666666721</v>
      </c>
      <c r="I76">
        <v>78.123199999999997</v>
      </c>
      <c r="J76" s="6">
        <v>20.838899999999999</v>
      </c>
      <c r="K76">
        <v>0.9375</v>
      </c>
      <c r="L76" s="7">
        <v>9.8500000000000004E-2</v>
      </c>
      <c r="M76">
        <v>5.0000000000000001E-4</v>
      </c>
      <c r="N76">
        <v>1.4E-3</v>
      </c>
      <c r="O76" s="8">
        <v>601</v>
      </c>
      <c r="P76">
        <v>5.1400000000000001E-2</v>
      </c>
      <c r="Q76">
        <v>5.0900000000000001E-2</v>
      </c>
      <c r="R76">
        <v>1.0102</v>
      </c>
      <c r="S76" s="9">
        <v>4.3570000000000001E-10</v>
      </c>
      <c r="T76" s="9">
        <v>1.3170000000000001E-14</v>
      </c>
      <c r="U76" s="9">
        <v>9.6218999999999996E-11</v>
      </c>
      <c r="V76" s="9">
        <v>7.8988999999999998E-12</v>
      </c>
      <c r="W76" s="9">
        <v>3.7759999999999998E-15</v>
      </c>
      <c r="X76" s="9">
        <v>7.1699999999999997E-13</v>
      </c>
    </row>
    <row r="77" spans="1:24" x14ac:dyDescent="0.35">
      <c r="A77" t="s">
        <v>97</v>
      </c>
      <c r="B77" s="16" t="str" cm="1">
        <f t="array" ref="B77:C77">_xlfn.TEXTSPLIT(A77, " ")</f>
        <v>2022.10.27</v>
      </c>
      <c r="C77" s="16" t="str">
        <v>09:47:33,59</v>
      </c>
      <c r="D77" s="16" t="str" cm="1">
        <f t="array" ref="D77:F77">_xlfn.TEXTSPLIT(C77, ":")</f>
        <v>09</v>
      </c>
      <c r="E77" s="16" t="str">
        <v>47</v>
      </c>
      <c r="F77" s="16" t="str">
        <v>33,59</v>
      </c>
      <c r="G77" s="16" t="str">
        <f t="shared" si="34"/>
        <v>33.59</v>
      </c>
      <c r="H77" s="17">
        <f t="shared" si="33"/>
        <v>0.9759972222222224</v>
      </c>
      <c r="I77">
        <v>78.119799999999998</v>
      </c>
      <c r="J77" s="6">
        <v>20.841200000000001</v>
      </c>
      <c r="K77">
        <v>0.93789999999999996</v>
      </c>
      <c r="L77" s="7">
        <v>9.9199999999999997E-2</v>
      </c>
      <c r="M77">
        <v>2.9999999999999997E-4</v>
      </c>
      <c r="N77">
        <v>1.6000000000000001E-3</v>
      </c>
      <c r="O77" s="8">
        <v>620</v>
      </c>
      <c r="P77">
        <v>5.2999999999999999E-2</v>
      </c>
      <c r="Q77">
        <v>4.6600000000000003E-2</v>
      </c>
      <c r="R77">
        <v>1.1380999999999999</v>
      </c>
      <c r="S77" s="9">
        <v>4.3576E-10</v>
      </c>
      <c r="T77" s="9">
        <v>1.4349E-14</v>
      </c>
      <c r="U77" s="9">
        <v>9.6248999999999995E-11</v>
      </c>
      <c r="V77" s="9">
        <v>7.9033000000000001E-12</v>
      </c>
      <c r="W77" s="9">
        <v>3.3901E-15</v>
      </c>
      <c r="X77" s="9">
        <v>7.2105999999999996E-13</v>
      </c>
    </row>
    <row r="78" spans="1:24" x14ac:dyDescent="0.35">
      <c r="A78" t="s">
        <v>98</v>
      </c>
      <c r="B78" s="16" t="str" cm="1">
        <f t="array" ref="B78:C78">_xlfn.TEXTSPLIT(A78, " ")</f>
        <v>2022.10.27</v>
      </c>
      <c r="C78" s="16" t="str">
        <v>09:49:04,08</v>
      </c>
      <c r="D78" s="16" t="str" cm="1">
        <f t="array" ref="D78:F78">_xlfn.TEXTSPLIT(C78, ":")</f>
        <v>09</v>
      </c>
      <c r="E78" s="16" t="str">
        <v>49</v>
      </c>
      <c r="F78" s="16" t="str">
        <v>04,08</v>
      </c>
      <c r="G78" s="16" t="str">
        <f t="shared" si="34"/>
        <v>04.08</v>
      </c>
      <c r="H78" s="17">
        <f t="shared" si="33"/>
        <v>1.0011333333333337</v>
      </c>
      <c r="I78">
        <v>78.126900000000006</v>
      </c>
      <c r="J78" s="6">
        <v>20.833600000000001</v>
      </c>
      <c r="K78">
        <v>0.93730000000000002</v>
      </c>
      <c r="L78" s="7">
        <v>0.1003</v>
      </c>
      <c r="M78">
        <v>5.0000000000000001E-4</v>
      </c>
      <c r="N78">
        <v>1.5E-3</v>
      </c>
      <c r="O78" s="8">
        <v>598</v>
      </c>
      <c r="P78">
        <v>5.3499999999999999E-2</v>
      </c>
      <c r="Q78">
        <v>5.8000000000000003E-2</v>
      </c>
      <c r="R78">
        <v>0.92269999999999996</v>
      </c>
      <c r="S78" s="9">
        <v>4.3564999999999999E-10</v>
      </c>
      <c r="T78" s="9">
        <v>1.3816E-14</v>
      </c>
      <c r="U78" s="9">
        <v>9.6181000000000006E-11</v>
      </c>
      <c r="V78" s="9">
        <v>7.8958999999999999E-12</v>
      </c>
      <c r="W78" s="9">
        <v>3.8672000000000002E-15</v>
      </c>
      <c r="X78" s="9">
        <v>7.2901000000000004E-13</v>
      </c>
    </row>
    <row r="79" spans="1:24" x14ac:dyDescent="0.35">
      <c r="A79" t="s">
        <v>99</v>
      </c>
      <c r="B79" s="16" t="str" cm="1">
        <f t="array" ref="B79:C79">_xlfn.TEXTSPLIT(A79, " ")</f>
        <v>2022.10.27</v>
      </c>
      <c r="C79" s="16" t="str">
        <v>09:50:27,72</v>
      </c>
      <c r="D79" s="16" t="str" cm="1">
        <f t="array" ref="D79:F79">_xlfn.TEXTSPLIT(C79, ":")</f>
        <v>09</v>
      </c>
      <c r="E79" s="16" t="str">
        <v>50</v>
      </c>
      <c r="F79" s="16" t="str">
        <v>27,72</v>
      </c>
      <c r="G79" s="16" t="str">
        <f t="shared" si="34"/>
        <v>27.72</v>
      </c>
      <c r="H79" s="17">
        <f t="shared" si="33"/>
        <v>1.0243666666666673</v>
      </c>
      <c r="I79">
        <v>78.125200000000007</v>
      </c>
      <c r="J79" s="6">
        <v>20.8322</v>
      </c>
      <c r="K79">
        <v>0.93820000000000003</v>
      </c>
      <c r="L79" s="7">
        <v>0.1011</v>
      </c>
      <c r="M79">
        <v>8.0000000000000004E-4</v>
      </c>
      <c r="N79">
        <v>2.3999999999999998E-3</v>
      </c>
      <c r="O79" s="8">
        <v>601</v>
      </c>
      <c r="P79">
        <v>5.4300000000000001E-2</v>
      </c>
      <c r="Q79">
        <v>5.5399999999999998E-2</v>
      </c>
      <c r="R79">
        <v>0.98009999999999997</v>
      </c>
      <c r="S79" s="9">
        <v>4.3572000000000002E-10</v>
      </c>
      <c r="T79" s="9">
        <v>1.7609E-14</v>
      </c>
      <c r="U79" s="9">
        <v>9.6191000000000002E-11</v>
      </c>
      <c r="V79" s="9">
        <v>7.9051000000000003E-12</v>
      </c>
      <c r="W79" s="9">
        <v>4.8818999999999999E-15</v>
      </c>
      <c r="X79" s="9">
        <v>7.3658999999999999E-13</v>
      </c>
    </row>
    <row r="80" spans="1:24" x14ac:dyDescent="0.35">
      <c r="A80" t="s">
        <v>100</v>
      </c>
      <c r="B80" s="16" t="str" cm="1">
        <f t="array" ref="B80:C80">_xlfn.TEXTSPLIT(A80, " ")</f>
        <v>2022.10.27</v>
      </c>
      <c r="C80" s="16" t="str">
        <v>09:51:58,07</v>
      </c>
      <c r="D80" s="16" t="str" cm="1">
        <f t="array" ref="D80:F80">_xlfn.TEXTSPLIT(C80, ":")</f>
        <v>09</v>
      </c>
      <c r="E80" s="16" t="str">
        <v>51</v>
      </c>
      <c r="F80" s="16" t="str">
        <v>58,07</v>
      </c>
      <c r="G80" s="16" t="str">
        <f t="shared" si="34"/>
        <v>58.07</v>
      </c>
      <c r="H80" s="17">
        <f t="shared" si="33"/>
        <v>1.049463888888889</v>
      </c>
      <c r="I80">
        <v>78.127099999999999</v>
      </c>
      <c r="J80" s="6">
        <v>20.8309</v>
      </c>
      <c r="K80">
        <v>0.93789999999999996</v>
      </c>
      <c r="L80" s="7">
        <v>0.1022</v>
      </c>
      <c r="M80">
        <v>6.9999999999999999E-4</v>
      </c>
      <c r="N80">
        <v>1.2999999999999999E-3</v>
      </c>
      <c r="O80" s="8">
        <v>606</v>
      </c>
      <c r="P80">
        <v>5.5199999999999999E-2</v>
      </c>
      <c r="Q80">
        <v>6.5699999999999995E-2</v>
      </c>
      <c r="R80">
        <v>0.84009999999999996</v>
      </c>
      <c r="S80" s="9">
        <v>4.3600999999999998E-10</v>
      </c>
      <c r="T80" s="9">
        <v>1.2854999999999999E-14</v>
      </c>
      <c r="U80" s="9">
        <v>9.6245999999999995E-11</v>
      </c>
      <c r="V80" s="9">
        <v>7.9070000000000001E-12</v>
      </c>
      <c r="W80" s="9">
        <v>4.2186000000000004E-15</v>
      </c>
      <c r="X80" s="9">
        <v>7.4370999999999997E-13</v>
      </c>
    </row>
    <row r="81" spans="1:24" x14ac:dyDescent="0.35">
      <c r="A81" t="s">
        <v>101</v>
      </c>
      <c r="B81" s="16" t="str" cm="1">
        <f t="array" ref="B81:C81">_xlfn.TEXTSPLIT(A81, " ")</f>
        <v>2022.10.27</v>
      </c>
      <c r="C81" s="16" t="str">
        <v>09:53:21,73</v>
      </c>
      <c r="D81" s="16" t="str" cm="1">
        <f t="array" ref="D81:F81">_xlfn.TEXTSPLIT(C81, ":")</f>
        <v>09</v>
      </c>
      <c r="E81" s="16" t="str">
        <v>53</v>
      </c>
      <c r="F81" s="16" t="str">
        <v>21,73</v>
      </c>
      <c r="G81" s="16" t="str">
        <f t="shared" si="34"/>
        <v>21.73</v>
      </c>
      <c r="H81" s="17">
        <f t="shared" si="33"/>
        <v>1.0727027777777778</v>
      </c>
      <c r="I81">
        <v>78.124499999999998</v>
      </c>
      <c r="J81" s="6">
        <v>20.831600000000002</v>
      </c>
      <c r="K81">
        <v>0.93810000000000004</v>
      </c>
      <c r="L81" s="7">
        <v>0.1036</v>
      </c>
      <c r="M81">
        <v>2.9999999999999997E-4</v>
      </c>
      <c r="N81">
        <v>1.9E-3</v>
      </c>
      <c r="O81" s="8">
        <v>608</v>
      </c>
      <c r="P81">
        <v>5.74E-2</v>
      </c>
      <c r="Q81">
        <v>6.1400000000000003E-2</v>
      </c>
      <c r="R81">
        <v>0.93559999999999999</v>
      </c>
      <c r="S81" s="9">
        <v>4.3599000000000001E-10</v>
      </c>
      <c r="T81" s="9">
        <v>1.5392000000000001E-14</v>
      </c>
      <c r="U81" s="9">
        <v>9.6247999999999999E-11</v>
      </c>
      <c r="V81" s="9">
        <v>7.9086999999999992E-12</v>
      </c>
      <c r="W81" s="9">
        <v>3.4227000000000002E-15</v>
      </c>
      <c r="X81" s="9">
        <v>7.5205000000000001E-13</v>
      </c>
    </row>
    <row r="82" spans="1:24" x14ac:dyDescent="0.35">
      <c r="A82" t="s">
        <v>102</v>
      </c>
      <c r="B82" s="16" t="str" cm="1">
        <f t="array" ref="B82:C82">_xlfn.TEXTSPLIT(A82, " ")</f>
        <v>2022.10.27</v>
      </c>
      <c r="C82" s="16" t="str">
        <v>09:54:45,22</v>
      </c>
      <c r="D82" s="16" t="str" cm="1">
        <f t="array" ref="D82:F82">_xlfn.TEXTSPLIT(C82, ":")</f>
        <v>09</v>
      </c>
      <c r="E82" s="16" t="str">
        <v>54</v>
      </c>
      <c r="F82" s="16" t="str">
        <v>45,22</v>
      </c>
      <c r="G82" s="16" t="str">
        <f t="shared" si="34"/>
        <v>45.22</v>
      </c>
      <c r="H82" s="17">
        <f t="shared" si="33"/>
        <v>1.0958944444444452</v>
      </c>
      <c r="I82">
        <v>78.122</v>
      </c>
      <c r="J82" s="6">
        <v>20.833300000000001</v>
      </c>
      <c r="K82">
        <v>0.93799999999999994</v>
      </c>
      <c r="L82" s="7">
        <v>0.105</v>
      </c>
      <c r="M82">
        <v>2.0000000000000001E-4</v>
      </c>
      <c r="N82">
        <v>1.4E-3</v>
      </c>
      <c r="O82" s="8">
        <v>606</v>
      </c>
      <c r="P82">
        <v>5.8999999999999997E-2</v>
      </c>
      <c r="Q82">
        <v>5.5599999999999997E-2</v>
      </c>
      <c r="R82">
        <v>1.0613999999999999</v>
      </c>
      <c r="S82" s="9">
        <v>4.3576E-10</v>
      </c>
      <c r="T82" s="9">
        <v>1.355E-14</v>
      </c>
      <c r="U82" s="9">
        <v>9.6209000000000001E-11</v>
      </c>
      <c r="V82" s="9">
        <v>7.9044999999999997E-12</v>
      </c>
      <c r="W82" s="9">
        <v>3.2472E-15</v>
      </c>
      <c r="X82" s="9">
        <v>7.6178000000000001E-13</v>
      </c>
    </row>
    <row r="83" spans="1:24" x14ac:dyDescent="0.35">
      <c r="A83" t="s">
        <v>103</v>
      </c>
      <c r="B83" s="16" t="str" cm="1">
        <f t="array" ref="B83:C83">_xlfn.TEXTSPLIT(A83, " ")</f>
        <v>2022.10.27</v>
      </c>
      <c r="C83" s="16" t="str">
        <v>09:56:15,26</v>
      </c>
      <c r="D83" s="16" t="str" cm="1">
        <f t="array" ref="D83:F83">_xlfn.TEXTSPLIT(C83, ":")</f>
        <v>09</v>
      </c>
      <c r="E83" s="16" t="str">
        <v>56</v>
      </c>
      <c r="F83" s="16" t="str">
        <v>15,26</v>
      </c>
      <c r="G83" s="16" t="str">
        <f t="shared" si="34"/>
        <v>15.26</v>
      </c>
      <c r="H83" s="17">
        <f t="shared" si="33"/>
        <v>1.1209055555555558</v>
      </c>
      <c r="I83">
        <v>78.119600000000005</v>
      </c>
      <c r="J83" s="6">
        <v>20.834099999999999</v>
      </c>
      <c r="K83">
        <v>0.93789999999999996</v>
      </c>
      <c r="L83" s="7">
        <v>0.10639999999999999</v>
      </c>
      <c r="M83">
        <v>6.9999999999999999E-4</v>
      </c>
      <c r="N83">
        <v>1.1999999999999999E-3</v>
      </c>
      <c r="O83" s="8">
        <v>602</v>
      </c>
      <c r="P83">
        <v>6.0100000000000001E-2</v>
      </c>
      <c r="Q83">
        <v>6.08E-2</v>
      </c>
      <c r="R83">
        <v>0.98819999999999997</v>
      </c>
      <c r="S83" s="9">
        <v>4.3575000000000002E-10</v>
      </c>
      <c r="T83" s="9">
        <v>1.27E-14</v>
      </c>
      <c r="U83" s="9">
        <v>9.6212999999999996E-11</v>
      </c>
      <c r="V83" s="9">
        <v>7.9030999999999993E-12</v>
      </c>
      <c r="W83" s="9">
        <v>4.3162000000000002E-15</v>
      </c>
      <c r="X83" s="9">
        <v>7.7354999999999997E-13</v>
      </c>
    </row>
    <row r="84" spans="1:24" x14ac:dyDescent="0.35">
      <c r="A84" t="s">
        <v>104</v>
      </c>
      <c r="B84" s="16" t="str" cm="1">
        <f t="array" ref="B84:C84">_xlfn.TEXTSPLIT(A84, " ")</f>
        <v>2022.10.27</v>
      </c>
      <c r="C84" s="16" t="str">
        <v>09:57:39,01</v>
      </c>
      <c r="D84" s="16" t="str" cm="1">
        <f t="array" ref="D84:F84">_xlfn.TEXTSPLIT(C84, ":")</f>
        <v>09</v>
      </c>
      <c r="E84" s="16" t="str">
        <v>57</v>
      </c>
      <c r="F84" s="16" t="str">
        <v>39,01</v>
      </c>
      <c r="G84" s="16" t="str">
        <f t="shared" si="34"/>
        <v>39.01</v>
      </c>
      <c r="H84" s="17">
        <f t="shared" si="33"/>
        <v>1.1441694444444437</v>
      </c>
      <c r="I84">
        <v>78.120199999999997</v>
      </c>
      <c r="J84" s="6">
        <v>20.832100000000001</v>
      </c>
      <c r="K84">
        <v>0.93830000000000002</v>
      </c>
      <c r="L84" s="7">
        <v>0.1079</v>
      </c>
      <c r="M84">
        <v>0</v>
      </c>
      <c r="N84">
        <v>1.6000000000000001E-3</v>
      </c>
      <c r="O84" s="8">
        <v>609</v>
      </c>
      <c r="P84">
        <v>6.1499999999999999E-2</v>
      </c>
      <c r="Q84">
        <v>5.2299999999999999E-2</v>
      </c>
      <c r="R84">
        <v>1.1756</v>
      </c>
      <c r="S84" s="9">
        <v>4.3626999999999998E-10</v>
      </c>
      <c r="T84" s="9">
        <v>1.4242000000000001E-14</v>
      </c>
      <c r="U84" s="9">
        <v>9.6316999999999997E-11</v>
      </c>
      <c r="V84" s="9">
        <v>7.9163000000000001E-12</v>
      </c>
      <c r="W84" s="9">
        <v>1.7675E-15</v>
      </c>
      <c r="X84" s="9">
        <v>7.8150999999999997E-13</v>
      </c>
    </row>
    <row r="85" spans="1:24" x14ac:dyDescent="0.35">
      <c r="A85" t="s">
        <v>105</v>
      </c>
      <c r="B85" s="16" t="str" cm="1">
        <f t="array" ref="B85:C85">_xlfn.TEXTSPLIT(A85, " ")</f>
        <v>2022.10.27</v>
      </c>
      <c r="C85" s="16" t="str">
        <v>09:59:09,24</v>
      </c>
      <c r="D85" s="16" t="str" cm="1">
        <f t="array" ref="D85:F85">_xlfn.TEXTSPLIT(C85, ":")</f>
        <v>09</v>
      </c>
      <c r="E85" s="16" t="str">
        <v>59</v>
      </c>
      <c r="F85" s="16" t="str">
        <v>09,24</v>
      </c>
      <c r="G85" s="16" t="str">
        <f t="shared" si="34"/>
        <v>09.24</v>
      </c>
      <c r="H85" s="17">
        <f t="shared" si="33"/>
        <v>1.1692333333333327</v>
      </c>
      <c r="I85">
        <v>78.123199999999997</v>
      </c>
      <c r="J85" s="6">
        <v>20.827200000000001</v>
      </c>
      <c r="K85">
        <v>0.93779999999999997</v>
      </c>
      <c r="L85" s="7">
        <v>0.10929999999999999</v>
      </c>
      <c r="M85">
        <v>8.9999999999999998E-4</v>
      </c>
      <c r="N85">
        <v>1.6999999999999999E-3</v>
      </c>
      <c r="O85" s="8">
        <v>606</v>
      </c>
      <c r="P85">
        <v>6.2600000000000003E-2</v>
      </c>
      <c r="Q85">
        <v>6.3E-2</v>
      </c>
      <c r="R85">
        <v>0.99470000000000003</v>
      </c>
      <c r="S85" s="9">
        <v>4.3643000000000001E-10</v>
      </c>
      <c r="T85" s="9">
        <v>1.4637999999999998E-14</v>
      </c>
      <c r="U85" s="9">
        <v>9.6325999999999996E-11</v>
      </c>
      <c r="V85" s="9">
        <v>7.9144999999999999E-12</v>
      </c>
      <c r="W85" s="9">
        <v>4.7903999999999999E-15</v>
      </c>
      <c r="X85" s="9">
        <v>7.9523999999999995E-13</v>
      </c>
    </row>
    <row r="86" spans="1:24" x14ac:dyDescent="0.35">
      <c r="A86" t="s">
        <v>106</v>
      </c>
      <c r="B86" s="16" t="str" cm="1">
        <f t="array" ref="B86:C86">_xlfn.TEXTSPLIT(A86, " ")</f>
        <v>2022.10.27</v>
      </c>
      <c r="C86" s="16" t="str">
        <v>10:00:32,92</v>
      </c>
      <c r="D86" s="16" t="str" cm="1">
        <f t="array" ref="D86:F86">_xlfn.TEXTSPLIT(C86, ":")</f>
        <v>10</v>
      </c>
      <c r="E86" s="16" t="str">
        <v>00</v>
      </c>
      <c r="F86" s="16" t="str">
        <v>32,92</v>
      </c>
      <c r="G86" s="16" t="str">
        <f t="shared" si="34"/>
        <v>32.92</v>
      </c>
      <c r="H86" s="17">
        <f t="shared" si="33"/>
        <v>1.1924777777777784</v>
      </c>
      <c r="I86">
        <v>78.125</v>
      </c>
      <c r="J86" s="6">
        <v>20.824000000000002</v>
      </c>
      <c r="K86">
        <v>0.93830000000000002</v>
      </c>
      <c r="L86" s="7">
        <v>0.1105</v>
      </c>
      <c r="M86">
        <v>8.0000000000000004E-4</v>
      </c>
      <c r="N86">
        <v>1.5E-3</v>
      </c>
      <c r="O86" s="8">
        <v>616</v>
      </c>
      <c r="P86">
        <v>6.4299999999999996E-2</v>
      </c>
      <c r="Q86">
        <v>6.3799999999999996E-2</v>
      </c>
      <c r="R86">
        <v>1.0073000000000001</v>
      </c>
      <c r="S86" s="9">
        <v>4.3655999999999999E-10</v>
      </c>
      <c r="T86" s="9">
        <v>1.3609E-14</v>
      </c>
      <c r="U86" s="9">
        <v>9.6337999999999996E-11</v>
      </c>
      <c r="V86" s="9">
        <v>7.9207000000000004E-12</v>
      </c>
      <c r="W86" s="9">
        <v>4.6699999999999998E-15</v>
      </c>
      <c r="X86" s="9">
        <v>8.0390999999999995E-13</v>
      </c>
    </row>
    <row r="87" spans="1:24" x14ac:dyDescent="0.35">
      <c r="A87" t="s">
        <v>107</v>
      </c>
      <c r="B87" s="16" t="str" cm="1">
        <f t="array" ref="B87:C87">_xlfn.TEXTSPLIT(A87, " ")</f>
        <v>2022.10.27</v>
      </c>
      <c r="C87" s="16" t="str">
        <v>10:01:56,47</v>
      </c>
      <c r="D87" s="16" t="str" cm="1">
        <f t="array" ref="D87:F87">_xlfn.TEXTSPLIT(C87, ":")</f>
        <v>10</v>
      </c>
      <c r="E87" s="16" t="str">
        <v>01</v>
      </c>
      <c r="F87" s="16" t="str">
        <v>56,47</v>
      </c>
      <c r="G87" s="16" t="str">
        <f t="shared" si="34"/>
        <v>56.47</v>
      </c>
      <c r="H87" s="17">
        <f t="shared" si="33"/>
        <v>1.215686111111113</v>
      </c>
      <c r="I87">
        <v>78.125600000000006</v>
      </c>
      <c r="J87" s="6">
        <v>20.8215</v>
      </c>
      <c r="K87">
        <v>0.93830000000000002</v>
      </c>
      <c r="L87" s="7">
        <v>0.11260000000000001</v>
      </c>
      <c r="M87">
        <v>4.0000000000000002E-4</v>
      </c>
      <c r="N87">
        <v>1.6000000000000001E-3</v>
      </c>
      <c r="O87" s="8">
        <v>617</v>
      </c>
      <c r="P87">
        <v>6.6000000000000003E-2</v>
      </c>
      <c r="Q87">
        <v>6.8599999999999994E-2</v>
      </c>
      <c r="R87">
        <v>0.96130000000000004</v>
      </c>
      <c r="S87" s="9">
        <v>4.3661999999999999E-10</v>
      </c>
      <c r="T87" s="9">
        <v>1.4209E-14</v>
      </c>
      <c r="U87" s="9">
        <v>9.634E-11</v>
      </c>
      <c r="V87" s="9">
        <v>7.9222999999999999E-12</v>
      </c>
      <c r="W87" s="9">
        <v>3.6541E-15</v>
      </c>
      <c r="X87" s="9">
        <v>8.1698000000000002E-13</v>
      </c>
    </row>
    <row r="88" spans="1:24" x14ac:dyDescent="0.35">
      <c r="A88" t="s">
        <v>108</v>
      </c>
      <c r="B88" s="16" t="str" cm="1">
        <f t="array" ref="B88:C88">_xlfn.TEXTSPLIT(A88, " ")</f>
        <v>2022.10.27</v>
      </c>
      <c r="C88" s="16" t="str">
        <v>10:03:26,88</v>
      </c>
      <c r="D88" s="16" t="str" cm="1">
        <f t="array" ref="D88:F88">_xlfn.TEXTSPLIT(C88, ":")</f>
        <v>10</v>
      </c>
      <c r="E88" s="16" t="str">
        <v>03</v>
      </c>
      <c r="F88" s="16" t="str">
        <v>26,88</v>
      </c>
      <c r="G88" s="16" t="str">
        <f t="shared" si="34"/>
        <v>26.88</v>
      </c>
      <c r="H88" s="17">
        <f t="shared" si="33"/>
        <v>1.2408000000000001</v>
      </c>
      <c r="I88">
        <v>78.119900000000001</v>
      </c>
      <c r="J88" s="6">
        <v>20.825500000000002</v>
      </c>
      <c r="K88">
        <v>0.93840000000000001</v>
      </c>
      <c r="L88" s="7">
        <v>0.1138</v>
      </c>
      <c r="M88">
        <v>6.9999999999999999E-4</v>
      </c>
      <c r="N88">
        <v>1.6999999999999999E-3</v>
      </c>
      <c r="O88" s="8">
        <v>627</v>
      </c>
      <c r="P88">
        <v>6.7699999999999996E-2</v>
      </c>
      <c r="Q88">
        <v>6.1800000000000001E-2</v>
      </c>
      <c r="R88">
        <v>1.0959000000000001</v>
      </c>
      <c r="S88" s="9">
        <v>4.3690999999999999E-10</v>
      </c>
      <c r="T88" s="9">
        <v>1.4824999999999999E-14</v>
      </c>
      <c r="U88" s="9">
        <v>9.6429000000000001E-11</v>
      </c>
      <c r="V88" s="9">
        <v>7.9286999999999995E-12</v>
      </c>
      <c r="W88" s="9">
        <v>4.4213000000000003E-15</v>
      </c>
      <c r="X88" s="9">
        <v>8.2739999999999999E-13</v>
      </c>
    </row>
    <row r="89" spans="1:24" x14ac:dyDescent="0.35">
      <c r="A89" t="s">
        <v>109</v>
      </c>
      <c r="B89" s="16" t="str" cm="1">
        <f t="array" ref="B89:C89">_xlfn.TEXTSPLIT(A89, " ")</f>
        <v>2022.10.27</v>
      </c>
      <c r="C89" s="16" t="str">
        <v>10:04:50,19</v>
      </c>
      <c r="D89" s="16" t="str" cm="1">
        <f t="array" ref="D89:F89">_xlfn.TEXTSPLIT(C89, ":")</f>
        <v>10</v>
      </c>
      <c r="E89" s="16" t="str">
        <v>04</v>
      </c>
      <c r="F89" s="16" t="str">
        <v>50,19</v>
      </c>
      <c r="G89" s="16" t="str">
        <f t="shared" si="34"/>
        <v>50.19</v>
      </c>
      <c r="H89" s="17">
        <f t="shared" si="33"/>
        <v>1.2639416666666659</v>
      </c>
      <c r="I89">
        <v>78.129099999999994</v>
      </c>
      <c r="J89" s="6">
        <v>20.814399999999999</v>
      </c>
      <c r="K89">
        <v>0.93810000000000004</v>
      </c>
      <c r="L89" s="7">
        <v>0.11609999999999999</v>
      </c>
      <c r="M89">
        <v>5.9999999999999995E-4</v>
      </c>
      <c r="N89">
        <v>1.6999999999999999E-3</v>
      </c>
      <c r="O89" s="8">
        <v>614</v>
      </c>
      <c r="P89">
        <v>6.9400000000000003E-2</v>
      </c>
      <c r="Q89">
        <v>8.0600000000000005E-2</v>
      </c>
      <c r="R89">
        <v>0.86150000000000004</v>
      </c>
      <c r="S89" s="9">
        <v>4.3654000000000002E-10</v>
      </c>
      <c r="T89" s="9">
        <v>1.4794999999999998E-14</v>
      </c>
      <c r="U89" s="9">
        <v>9.6283000000000002E-11</v>
      </c>
      <c r="V89" s="9">
        <v>7.9181999999999999E-12</v>
      </c>
      <c r="W89" s="9">
        <v>4.1897000000000002E-15</v>
      </c>
      <c r="X89" s="9">
        <v>8.4271999999999997E-13</v>
      </c>
    </row>
    <row r="90" spans="1:24" x14ac:dyDescent="0.35">
      <c r="A90" t="s">
        <v>110</v>
      </c>
      <c r="B90" s="16" t="str" cm="1">
        <f t="array" ref="B90:C90">_xlfn.TEXTSPLIT(A90, " ")</f>
        <v>2022.10.27</v>
      </c>
      <c r="C90" s="16" t="str">
        <v>10:06:20,83</v>
      </c>
      <c r="D90" s="16" t="str" cm="1">
        <f t="array" ref="D90:F90">_xlfn.TEXTSPLIT(C90, ":")</f>
        <v>10</v>
      </c>
      <c r="E90" s="16" t="str">
        <v>06</v>
      </c>
      <c r="F90" s="16" t="str">
        <v>20,83</v>
      </c>
      <c r="G90" s="16" t="str">
        <f t="shared" si="34"/>
        <v>20.83</v>
      </c>
      <c r="H90" s="17">
        <f t="shared" si="33"/>
        <v>1.2891194444444452</v>
      </c>
      <c r="I90">
        <v>78.127700000000004</v>
      </c>
      <c r="J90" s="6">
        <v>20.8141</v>
      </c>
      <c r="K90">
        <v>0.93869999999999998</v>
      </c>
      <c r="L90" s="7">
        <v>0.11799999999999999</v>
      </c>
      <c r="M90">
        <v>1E-4</v>
      </c>
      <c r="N90">
        <v>1.6000000000000001E-3</v>
      </c>
      <c r="O90" s="8">
        <v>624</v>
      </c>
      <c r="P90">
        <v>7.0999999999999994E-2</v>
      </c>
      <c r="Q90">
        <v>7.7799999999999994E-2</v>
      </c>
      <c r="R90">
        <v>0.91269999999999996</v>
      </c>
      <c r="S90" s="9">
        <v>4.3685E-10</v>
      </c>
      <c r="T90" s="9">
        <v>1.4007000000000001E-14</v>
      </c>
      <c r="U90" s="9">
        <v>9.6352999999999995E-11</v>
      </c>
      <c r="V90" s="9">
        <v>7.9289000000000003E-12</v>
      </c>
      <c r="W90" s="9">
        <v>2.8968000000000001E-15</v>
      </c>
      <c r="X90" s="9">
        <v>8.5395000000000001E-13</v>
      </c>
    </row>
    <row r="91" spans="1:24" x14ac:dyDescent="0.35">
      <c r="A91" t="s">
        <v>111</v>
      </c>
      <c r="B91" s="16" t="str" cm="1">
        <f t="array" ref="B91:C91">_xlfn.TEXTSPLIT(A91, " ")</f>
        <v>2022.10.27</v>
      </c>
      <c r="C91" s="16" t="str">
        <v>10:07:44,17</v>
      </c>
      <c r="D91" s="16" t="str" cm="1">
        <f t="array" ref="D91:F91">_xlfn.TEXTSPLIT(C91, ":")</f>
        <v>10</v>
      </c>
      <c r="E91" s="16" t="str">
        <v>07</v>
      </c>
      <c r="F91" s="16" t="str">
        <v>44,17</v>
      </c>
      <c r="G91" s="16" t="str">
        <f t="shared" si="34"/>
        <v>44.17</v>
      </c>
      <c r="H91" s="17">
        <f t="shared" si="33"/>
        <v>1.3122694444444445</v>
      </c>
      <c r="I91">
        <v>78.126000000000005</v>
      </c>
      <c r="J91" s="6">
        <v>20.813700000000001</v>
      </c>
      <c r="K91">
        <v>0.93810000000000004</v>
      </c>
      <c r="L91" s="7">
        <v>0.1197</v>
      </c>
      <c r="M91">
        <v>5.9999999999999995E-4</v>
      </c>
      <c r="N91">
        <v>2E-3</v>
      </c>
      <c r="O91" s="8">
        <v>617</v>
      </c>
      <c r="P91">
        <v>7.3099999999999998E-2</v>
      </c>
      <c r="Q91">
        <v>7.7100000000000002E-2</v>
      </c>
      <c r="R91">
        <v>0.94889999999999997</v>
      </c>
      <c r="S91" s="9">
        <v>4.3676999999999998E-10</v>
      </c>
      <c r="T91" s="9">
        <v>1.571E-14</v>
      </c>
      <c r="U91" s="9">
        <v>9.6336000000000005E-11</v>
      </c>
      <c r="V91" s="9">
        <v>7.9226999999999998E-12</v>
      </c>
      <c r="W91" s="9">
        <v>4.1952E-15</v>
      </c>
      <c r="X91" s="9">
        <v>8.6788000000000003E-13</v>
      </c>
    </row>
    <row r="92" spans="1:24" x14ac:dyDescent="0.35">
      <c r="A92" t="s">
        <v>112</v>
      </c>
      <c r="B92" s="16" t="str" cm="1">
        <f t="array" ref="B92:C92">_xlfn.TEXTSPLIT(A92, " ")</f>
        <v>2022.10.27</v>
      </c>
      <c r="C92" s="16" t="str">
        <v>10:09:07,68</v>
      </c>
      <c r="D92" s="16" t="str" cm="1">
        <f t="array" ref="D92:F92">_xlfn.TEXTSPLIT(C92, ":")</f>
        <v>10</v>
      </c>
      <c r="E92" s="16" t="str">
        <v>09</v>
      </c>
      <c r="F92" s="16" t="str">
        <v>07,68</v>
      </c>
      <c r="G92" s="16" t="str">
        <f t="shared" si="34"/>
        <v>07.68</v>
      </c>
      <c r="H92" s="17">
        <f t="shared" si="33"/>
        <v>1.335466666666667</v>
      </c>
      <c r="I92">
        <v>78.131</v>
      </c>
      <c r="J92" s="6">
        <v>20.807500000000001</v>
      </c>
      <c r="K92">
        <v>0.93769999999999998</v>
      </c>
      <c r="L92" s="7">
        <v>0.1215</v>
      </c>
      <c r="M92">
        <v>2.0000000000000001E-4</v>
      </c>
      <c r="N92">
        <v>2.0999999999999999E-3</v>
      </c>
      <c r="O92" s="8">
        <v>606</v>
      </c>
      <c r="P92">
        <v>7.51E-2</v>
      </c>
      <c r="Q92">
        <v>8.6499999999999994E-2</v>
      </c>
      <c r="R92">
        <v>0.86839999999999995</v>
      </c>
      <c r="S92" s="9">
        <v>4.3628000000000002E-10</v>
      </c>
      <c r="T92" s="9">
        <v>1.6419000000000001E-14</v>
      </c>
      <c r="U92" s="9">
        <v>9.6191999999999997E-11</v>
      </c>
      <c r="V92" s="9">
        <v>7.9099000000000005E-12</v>
      </c>
      <c r="W92" s="9">
        <v>3.3891999999999999E-15</v>
      </c>
      <c r="X92" s="9">
        <v>8.7822999999999998E-13</v>
      </c>
    </row>
    <row r="93" spans="1:24" x14ac:dyDescent="0.35">
      <c r="A93" t="s">
        <v>113</v>
      </c>
      <c r="B93" s="16" t="str" cm="1">
        <f t="array" ref="B93:C93">_xlfn.TEXTSPLIT(A93, " ")</f>
        <v>2022.10.27</v>
      </c>
      <c r="C93" s="16" t="str">
        <v>10:10:38,06</v>
      </c>
      <c r="D93" s="16" t="str" cm="1">
        <f t="array" ref="D93:F93">_xlfn.TEXTSPLIT(C93, ":")</f>
        <v>10</v>
      </c>
      <c r="E93" s="16" t="str">
        <v>10</v>
      </c>
      <c r="F93" s="16" t="str">
        <v>38,06</v>
      </c>
      <c r="G93" s="16" t="str">
        <f t="shared" si="34"/>
        <v>38.06</v>
      </c>
      <c r="H93" s="17">
        <f t="shared" si="33"/>
        <v>1.3605722222222223</v>
      </c>
      <c r="I93">
        <v>78.133200000000002</v>
      </c>
      <c r="J93" s="6">
        <v>20.803899999999999</v>
      </c>
      <c r="K93">
        <v>0.93810000000000004</v>
      </c>
      <c r="L93" s="7">
        <v>0.1227</v>
      </c>
      <c r="M93">
        <v>5.0000000000000001E-4</v>
      </c>
      <c r="N93">
        <v>1.5E-3</v>
      </c>
      <c r="O93" s="8">
        <v>603</v>
      </c>
      <c r="P93">
        <v>7.6399999999999996E-2</v>
      </c>
      <c r="Q93">
        <v>9.1399999999999995E-2</v>
      </c>
      <c r="R93">
        <v>0.83550000000000002</v>
      </c>
      <c r="S93" s="9">
        <v>4.3605999999999999E-10</v>
      </c>
      <c r="T93" s="9">
        <v>1.3948E-14</v>
      </c>
      <c r="U93" s="9">
        <v>9.6125000000000004E-11</v>
      </c>
      <c r="V93" s="9">
        <v>7.9092999999999998E-12</v>
      </c>
      <c r="W93" s="9">
        <v>3.9487999999999998E-15</v>
      </c>
      <c r="X93" s="9">
        <v>8.8763000000000003E-13</v>
      </c>
    </row>
    <row r="94" spans="1:24" x14ac:dyDescent="0.35">
      <c r="A94" t="s">
        <v>114</v>
      </c>
      <c r="B94" s="16" t="str" cm="1">
        <f t="array" ref="B94:C94">_xlfn.TEXTSPLIT(A94, " ")</f>
        <v>2022.10.27</v>
      </c>
      <c r="C94" s="16" t="str">
        <v>10:12:01,50</v>
      </c>
      <c r="D94" s="16" t="str" cm="1">
        <f t="array" ref="D94:F94">_xlfn.TEXTSPLIT(C94, ":")</f>
        <v>10</v>
      </c>
      <c r="E94" s="16" t="str">
        <v>12</v>
      </c>
      <c r="F94" s="16" t="str">
        <v>01,50</v>
      </c>
      <c r="G94" s="16" t="str">
        <f t="shared" si="34"/>
        <v>01.50</v>
      </c>
      <c r="H94" s="17">
        <f t="shared" si="33"/>
        <v>1.3837499999999991</v>
      </c>
      <c r="I94">
        <v>78.126999999999995</v>
      </c>
      <c r="J94" s="6">
        <v>20.808900000000001</v>
      </c>
      <c r="K94">
        <v>0.93830000000000002</v>
      </c>
      <c r="L94" s="7">
        <v>0.1242</v>
      </c>
      <c r="M94">
        <v>0</v>
      </c>
      <c r="N94">
        <v>1.6000000000000001E-3</v>
      </c>
      <c r="O94" s="8">
        <v>575</v>
      </c>
      <c r="P94">
        <v>7.8E-2</v>
      </c>
      <c r="Q94">
        <v>8.5699999999999998E-2</v>
      </c>
      <c r="R94">
        <v>0.90980000000000005</v>
      </c>
      <c r="S94" s="9">
        <v>4.3503E-10</v>
      </c>
      <c r="T94" s="9">
        <v>1.4074E-14</v>
      </c>
      <c r="U94" s="9">
        <v>9.5926999999999999E-11</v>
      </c>
      <c r="V94" s="9">
        <v>7.8925000000000001E-12</v>
      </c>
      <c r="W94" s="9">
        <v>2.5593E-15</v>
      </c>
      <c r="X94" s="9">
        <v>8.9407000000000005E-13</v>
      </c>
    </row>
    <row r="95" spans="1:24" x14ac:dyDescent="0.35">
      <c r="A95" t="s">
        <v>115</v>
      </c>
      <c r="B95" s="16" t="str" cm="1">
        <f t="array" ref="B95:C95">_xlfn.TEXTSPLIT(A95, " ")</f>
        <v>2022.10.27</v>
      </c>
      <c r="C95" s="16" t="str">
        <v>10:13:32,43</v>
      </c>
      <c r="D95" s="16" t="str" cm="1">
        <f t="array" ref="D95:F95">_xlfn.TEXTSPLIT(C95, ":")</f>
        <v>10</v>
      </c>
      <c r="E95" s="16" t="str">
        <v>13</v>
      </c>
      <c r="F95" s="16" t="str">
        <v>32,43</v>
      </c>
      <c r="G95" s="16" t="str">
        <f t="shared" si="34"/>
        <v>32.43</v>
      </c>
      <c r="H95" s="17">
        <f t="shared" si="33"/>
        <v>1.4090083333333343</v>
      </c>
      <c r="I95">
        <v>78.134</v>
      </c>
      <c r="J95" s="6">
        <v>20.799399999999999</v>
      </c>
      <c r="K95">
        <v>0.93789999999999996</v>
      </c>
      <c r="L95" s="7">
        <v>0.12620000000000001</v>
      </c>
      <c r="M95">
        <v>5.0000000000000001E-4</v>
      </c>
      <c r="N95">
        <v>1.9E-3</v>
      </c>
      <c r="O95" s="8">
        <v>571</v>
      </c>
      <c r="P95">
        <v>7.9799999999999996E-2</v>
      </c>
      <c r="Q95">
        <v>9.8900000000000002E-2</v>
      </c>
      <c r="R95">
        <v>0.80700000000000005</v>
      </c>
      <c r="S95" s="9">
        <v>4.3493000000000002E-10</v>
      </c>
      <c r="T95" s="9">
        <v>1.5559999999999999E-14</v>
      </c>
      <c r="U95" s="9">
        <v>9.5852999999999997E-11</v>
      </c>
      <c r="V95" s="9">
        <v>7.8869999999999998E-12</v>
      </c>
      <c r="W95" s="9">
        <v>4.0456000000000001E-15</v>
      </c>
      <c r="X95" s="9">
        <v>9.0994999999999997E-13</v>
      </c>
    </row>
    <row r="96" spans="1:24" x14ac:dyDescent="0.35">
      <c r="A96" t="s">
        <v>116</v>
      </c>
      <c r="B96" s="16" t="str" cm="1">
        <f t="array" ref="B96:C96">_xlfn.TEXTSPLIT(A96, " ")</f>
        <v>2022.10.27</v>
      </c>
      <c r="C96" s="16" t="str">
        <v>10:14:56,26</v>
      </c>
      <c r="D96" s="16" t="str" cm="1">
        <f t="array" ref="D96:F96">_xlfn.TEXTSPLIT(C96, ":")</f>
        <v>10</v>
      </c>
      <c r="E96" s="16" t="str">
        <v>14</v>
      </c>
      <c r="F96" s="16" t="str">
        <v>56,26</v>
      </c>
      <c r="G96" s="16" t="str">
        <f t="shared" si="34"/>
        <v>56.26</v>
      </c>
      <c r="H96" s="17">
        <f t="shared" si="33"/>
        <v>1.4322944444444445</v>
      </c>
      <c r="I96">
        <v>78.135599999999997</v>
      </c>
      <c r="J96" s="6">
        <v>20.796600000000002</v>
      </c>
      <c r="K96">
        <v>0.93779999999999997</v>
      </c>
      <c r="L96" s="7">
        <v>0.1278</v>
      </c>
      <c r="M96">
        <v>8.9999999999999998E-4</v>
      </c>
      <c r="N96">
        <v>1.2999999999999999E-3</v>
      </c>
      <c r="O96" s="8">
        <v>566</v>
      </c>
      <c r="P96">
        <v>8.1600000000000006E-2</v>
      </c>
      <c r="Q96">
        <v>9.2600000000000002E-2</v>
      </c>
      <c r="R96">
        <v>0.88100000000000001</v>
      </c>
      <c r="S96" s="9">
        <v>4.3467999999999999E-10</v>
      </c>
      <c r="T96" s="9">
        <v>1.2745E-14</v>
      </c>
      <c r="U96" s="9">
        <v>9.5783000000000004E-11</v>
      </c>
      <c r="V96" s="9">
        <v>7.8813999999999999E-12</v>
      </c>
      <c r="W96" s="9">
        <v>4.8163999999999999E-15</v>
      </c>
      <c r="X96" s="9">
        <v>9.2254000000000003E-13</v>
      </c>
    </row>
    <row r="97" spans="1:24" x14ac:dyDescent="0.35">
      <c r="A97" t="s">
        <v>117</v>
      </c>
      <c r="B97" s="16" t="str" cm="1">
        <f t="array" ref="B97:C97">_xlfn.TEXTSPLIT(A97, " ")</f>
        <v>2022.10.27</v>
      </c>
      <c r="C97" s="16" t="str">
        <v>10:16:19,92</v>
      </c>
      <c r="D97" s="16" t="str" cm="1">
        <f t="array" ref="D97:F97">_xlfn.TEXTSPLIT(C97, ":")</f>
        <v>10</v>
      </c>
      <c r="E97" s="16" t="str">
        <v>16</v>
      </c>
      <c r="F97" s="16" t="str">
        <v>19,92</v>
      </c>
      <c r="G97" s="16" t="str">
        <f t="shared" si="34"/>
        <v>19.92</v>
      </c>
      <c r="H97" s="17">
        <f t="shared" si="33"/>
        <v>1.4555333333333351</v>
      </c>
      <c r="I97">
        <v>78.130300000000005</v>
      </c>
      <c r="J97" s="6">
        <v>20.799299999999999</v>
      </c>
      <c r="K97">
        <v>0.93810000000000004</v>
      </c>
      <c r="L97" s="7">
        <v>0.13059999999999999</v>
      </c>
      <c r="M97">
        <v>4.0000000000000002E-4</v>
      </c>
      <c r="N97">
        <v>1.4E-3</v>
      </c>
      <c r="O97" s="8">
        <v>568</v>
      </c>
      <c r="P97">
        <v>8.3900000000000002E-2</v>
      </c>
      <c r="Q97">
        <v>8.6400000000000005E-2</v>
      </c>
      <c r="R97">
        <v>0.97089999999999999</v>
      </c>
      <c r="S97" s="9">
        <v>4.3464000000000001E-10</v>
      </c>
      <c r="T97" s="9">
        <v>1.3226E-14</v>
      </c>
      <c r="U97" s="9">
        <v>9.5793999999999995E-11</v>
      </c>
      <c r="V97" s="9">
        <v>7.8839000000000004E-12</v>
      </c>
      <c r="W97" s="9">
        <v>3.6306000000000003E-15</v>
      </c>
      <c r="X97" s="9">
        <v>9.3942999999999997E-13</v>
      </c>
    </row>
    <row r="98" spans="1:24" x14ac:dyDescent="0.35">
      <c r="A98" t="s">
        <v>118</v>
      </c>
      <c r="B98" s="16" t="str" cm="1">
        <f t="array" ref="B98:C98">_xlfn.TEXTSPLIT(A98, " ")</f>
        <v>2022.10.27</v>
      </c>
      <c r="C98" s="16" t="str">
        <v>10:17:50,31</v>
      </c>
      <c r="D98" s="16" t="str" cm="1">
        <f t="array" ref="D98:F98">_xlfn.TEXTSPLIT(C98, ":")</f>
        <v>10</v>
      </c>
      <c r="E98" s="16" t="str">
        <v>17</v>
      </c>
      <c r="F98" s="16" t="str">
        <v>50,31</v>
      </c>
      <c r="G98" s="16" t="str">
        <f t="shared" si="34"/>
        <v>50.31</v>
      </c>
      <c r="H98" s="17">
        <f t="shared" si="33"/>
        <v>1.4806416666666671</v>
      </c>
      <c r="I98">
        <v>78.135300000000001</v>
      </c>
      <c r="J98" s="6">
        <v>20.7913</v>
      </c>
      <c r="K98">
        <v>0.93830000000000002</v>
      </c>
      <c r="L98" s="7">
        <v>0.13250000000000001</v>
      </c>
      <c r="M98">
        <v>8.0000000000000004E-4</v>
      </c>
      <c r="N98">
        <v>1.6999999999999999E-3</v>
      </c>
      <c r="O98" s="8">
        <v>567</v>
      </c>
      <c r="P98">
        <v>8.5900000000000004E-2</v>
      </c>
      <c r="Q98">
        <v>0.1</v>
      </c>
      <c r="R98">
        <v>0.85909999999999997</v>
      </c>
      <c r="S98" s="9">
        <v>4.3484000000000002E-10</v>
      </c>
      <c r="T98" s="9">
        <v>1.4434000000000001E-14</v>
      </c>
      <c r="U98" s="9">
        <v>9.5795000000000004E-11</v>
      </c>
      <c r="V98" s="9">
        <v>7.8889999999999992E-12</v>
      </c>
      <c r="W98" s="9">
        <v>4.6868999999999997E-15</v>
      </c>
      <c r="X98" s="9">
        <v>9.5539000000000003E-13</v>
      </c>
    </row>
    <row r="99" spans="1:24" x14ac:dyDescent="0.35">
      <c r="A99" t="s">
        <v>119</v>
      </c>
      <c r="B99" s="16" t="str" cm="1">
        <f t="array" ref="B99:C99">_xlfn.TEXTSPLIT(A99, " ")</f>
        <v>2022.10.27</v>
      </c>
      <c r="C99" s="16" t="str">
        <v>10:19:13,94</v>
      </c>
      <c r="D99" s="16" t="str" cm="1">
        <f t="array" ref="D99:F99">_xlfn.TEXTSPLIT(C99, ":")</f>
        <v>10</v>
      </c>
      <c r="E99" s="16" t="str">
        <v>19</v>
      </c>
      <c r="F99" s="16" t="str">
        <v>13,94</v>
      </c>
      <c r="G99" s="16" t="str">
        <f t="shared" si="34"/>
        <v>13.94</v>
      </c>
      <c r="H99" s="17">
        <f t="shared" si="33"/>
        <v>1.5038722222222223</v>
      </c>
      <c r="I99">
        <v>78.136700000000005</v>
      </c>
      <c r="J99" s="6">
        <v>20.788599999999999</v>
      </c>
      <c r="K99">
        <v>0.93779999999999997</v>
      </c>
      <c r="L99" s="7">
        <v>0.1348</v>
      </c>
      <c r="M99">
        <v>5.0000000000000001E-4</v>
      </c>
      <c r="N99">
        <v>1.6999999999999999E-3</v>
      </c>
      <c r="O99" s="8">
        <v>565</v>
      </c>
      <c r="P99">
        <v>8.8400000000000006E-2</v>
      </c>
      <c r="Q99">
        <v>0.104</v>
      </c>
      <c r="R99">
        <v>0.85</v>
      </c>
      <c r="S99" s="9">
        <v>4.3487000000000002E-10</v>
      </c>
      <c r="T99" s="9">
        <v>1.468E-14</v>
      </c>
      <c r="U99" s="9">
        <v>9.5786000000000004E-11</v>
      </c>
      <c r="V99" s="9">
        <v>7.8843999999999998E-12</v>
      </c>
      <c r="W99" s="9">
        <v>3.8724000000000004E-15</v>
      </c>
      <c r="X99" s="9">
        <v>9.6982999999999992E-13</v>
      </c>
    </row>
    <row r="100" spans="1:24" x14ac:dyDescent="0.35">
      <c r="A100" t="s">
        <v>120</v>
      </c>
      <c r="B100" s="16" t="str" cm="1">
        <f t="array" ref="B100:C100">_xlfn.TEXTSPLIT(A100, " ")</f>
        <v>2022.10.27</v>
      </c>
      <c r="C100" s="16" t="str">
        <v>10:20:44,33</v>
      </c>
      <c r="D100" s="16" t="str" cm="1">
        <f t="array" ref="D100:F100">_xlfn.TEXTSPLIT(C100, ":")</f>
        <v>10</v>
      </c>
      <c r="E100" s="16" t="str">
        <v>20</v>
      </c>
      <c r="F100" s="16" t="str">
        <v>44,33</v>
      </c>
      <c r="G100" s="16" t="str">
        <f t="shared" si="34"/>
        <v>44.33</v>
      </c>
      <c r="H100" s="17">
        <f t="shared" si="33"/>
        <v>1.528980555555556</v>
      </c>
      <c r="I100">
        <v>78.132599999999996</v>
      </c>
      <c r="J100" s="6">
        <v>20.789100000000001</v>
      </c>
      <c r="K100">
        <v>0.93799999999999994</v>
      </c>
      <c r="L100" s="7">
        <v>0.13669999999999999</v>
      </c>
      <c r="M100">
        <v>1.5E-3</v>
      </c>
      <c r="N100">
        <v>2.0999999999999999E-3</v>
      </c>
      <c r="O100" s="8">
        <v>572</v>
      </c>
      <c r="P100">
        <v>9.0399999999999994E-2</v>
      </c>
      <c r="Q100">
        <v>0.10639999999999999</v>
      </c>
      <c r="R100">
        <v>0.8498</v>
      </c>
      <c r="S100" s="9">
        <v>4.3512999999999997E-10</v>
      </c>
      <c r="T100" s="9">
        <v>1.6101999999999999E-14</v>
      </c>
      <c r="U100" s="9">
        <v>9.5851000000000006E-11</v>
      </c>
      <c r="V100" s="9">
        <v>7.8917000000000004E-12</v>
      </c>
      <c r="W100" s="9">
        <v>6.4054999999999997E-15</v>
      </c>
      <c r="X100" s="9">
        <v>9.8812000000000003E-13</v>
      </c>
    </row>
    <row r="101" spans="1:24" x14ac:dyDescent="0.35">
      <c r="A101" t="s">
        <v>121</v>
      </c>
      <c r="B101" s="16" t="str" cm="1">
        <f t="array" ref="B101:C101">_xlfn.TEXTSPLIT(A101, " ")</f>
        <v>2022.10.27</v>
      </c>
      <c r="C101" s="16" t="str">
        <v>10:22:07,53</v>
      </c>
      <c r="D101" s="16" t="str" cm="1">
        <f t="array" ref="D101:F101">_xlfn.TEXTSPLIT(C101, ":")</f>
        <v>10</v>
      </c>
      <c r="E101" s="16" t="str">
        <v>22</v>
      </c>
      <c r="F101" s="16" t="str">
        <v>07,53</v>
      </c>
      <c r="G101" s="16" t="str">
        <f t="shared" si="34"/>
        <v>07.53</v>
      </c>
      <c r="H101" s="17">
        <f t="shared" si="33"/>
        <v>1.5520916666666675</v>
      </c>
      <c r="I101">
        <v>78.136499999999998</v>
      </c>
      <c r="J101" s="6">
        <v>20.783799999999999</v>
      </c>
      <c r="K101">
        <v>0.93820000000000003</v>
      </c>
      <c r="L101" s="7">
        <v>0.1394</v>
      </c>
      <c r="M101">
        <v>2.9999999999999997E-4</v>
      </c>
      <c r="N101">
        <v>1.8E-3</v>
      </c>
      <c r="O101" s="8">
        <v>572</v>
      </c>
      <c r="P101">
        <v>9.2899999999999996E-2</v>
      </c>
      <c r="Q101">
        <v>0.11310000000000001</v>
      </c>
      <c r="R101">
        <v>0.82179999999999997</v>
      </c>
      <c r="S101" s="9">
        <v>4.35E-10</v>
      </c>
      <c r="T101" s="9">
        <v>1.4957000000000001E-14</v>
      </c>
      <c r="U101" s="9">
        <v>9.5792999999999999E-11</v>
      </c>
      <c r="V101" s="9">
        <v>7.8905000000000008E-12</v>
      </c>
      <c r="W101" s="9">
        <v>3.4421999999999998E-15</v>
      </c>
      <c r="X101" s="9">
        <v>1.0013E-12</v>
      </c>
    </row>
    <row r="102" spans="1:24" x14ac:dyDescent="0.35">
      <c r="A102" t="s">
        <v>122</v>
      </c>
      <c r="B102" s="16" t="str" cm="1">
        <f t="array" ref="B102:C102">_xlfn.TEXTSPLIT(A102, " ")</f>
        <v>2022.10.27</v>
      </c>
      <c r="C102" s="16" t="str">
        <v>10:23:30,24</v>
      </c>
      <c r="D102" s="16" t="str" cm="1">
        <f t="array" ref="D102:F102">_xlfn.TEXTSPLIT(C102, ":")</f>
        <v>10</v>
      </c>
      <c r="E102" s="16" t="str">
        <v>23</v>
      </c>
      <c r="F102" s="16" t="str">
        <v>30,24</v>
      </c>
      <c r="G102" s="16" t="str">
        <f t="shared" si="34"/>
        <v>30.24</v>
      </c>
      <c r="H102" s="17">
        <f t="shared" si="33"/>
        <v>1.5750666666666664</v>
      </c>
      <c r="I102">
        <v>78.129000000000005</v>
      </c>
      <c r="J102" s="6">
        <v>20.788499999999999</v>
      </c>
      <c r="K102">
        <v>0.93810000000000004</v>
      </c>
      <c r="L102" s="7">
        <v>0.14050000000000001</v>
      </c>
      <c r="M102">
        <v>2.2000000000000001E-3</v>
      </c>
      <c r="N102">
        <v>1.6999999999999999E-3</v>
      </c>
      <c r="O102" s="8">
        <v>578</v>
      </c>
      <c r="P102">
        <v>9.3799999999999994E-2</v>
      </c>
      <c r="Q102">
        <v>0.1085</v>
      </c>
      <c r="R102">
        <v>0.8639</v>
      </c>
      <c r="S102" s="9">
        <v>4.3494999999999998E-10</v>
      </c>
      <c r="T102" s="9">
        <v>1.4499000000000002E-14</v>
      </c>
      <c r="U102" s="9">
        <v>9.5813000000000003E-11</v>
      </c>
      <c r="V102" s="9">
        <v>7.8899000000000001E-12</v>
      </c>
      <c r="W102" s="9">
        <v>7.8832E-15</v>
      </c>
      <c r="X102" s="9">
        <v>1.0172999999999999E-12</v>
      </c>
    </row>
    <row r="103" spans="1:24" x14ac:dyDescent="0.35">
      <c r="A103" t="s">
        <v>123</v>
      </c>
      <c r="B103" s="16" t="str" cm="1">
        <f t="array" ref="B103:C103">_xlfn.TEXTSPLIT(A103, " ")</f>
        <v>2022.10.27</v>
      </c>
      <c r="C103" s="16" t="str">
        <v>10:24:59,99</v>
      </c>
      <c r="D103" s="16" t="str" cm="1">
        <f t="array" ref="D103:F103">_xlfn.TEXTSPLIT(C103, ":")</f>
        <v>10</v>
      </c>
      <c r="E103" s="16" t="str">
        <v>24</v>
      </c>
      <c r="F103" s="16" t="str">
        <v>59,99</v>
      </c>
      <c r="G103" s="16" t="str">
        <f t="shared" si="34"/>
        <v>59.99</v>
      </c>
      <c r="H103" s="17">
        <f t="shared" si="33"/>
        <v>1.599997222222223</v>
      </c>
      <c r="I103">
        <v>78.1297</v>
      </c>
      <c r="J103" s="6">
        <v>20.785900000000002</v>
      </c>
      <c r="K103">
        <v>0.93820000000000003</v>
      </c>
      <c r="L103" s="7">
        <v>0.14299999999999999</v>
      </c>
      <c r="M103">
        <v>1.5E-3</v>
      </c>
      <c r="N103">
        <v>1.6999999999999999E-3</v>
      </c>
      <c r="O103" s="8">
        <v>599</v>
      </c>
      <c r="P103">
        <v>9.5899999999999999E-2</v>
      </c>
      <c r="Q103">
        <v>0.1091</v>
      </c>
      <c r="R103">
        <v>0.87849999999999995</v>
      </c>
      <c r="S103" s="9">
        <v>4.3596000000000001E-10</v>
      </c>
      <c r="T103" s="9">
        <v>1.451E-14</v>
      </c>
      <c r="U103" s="9">
        <v>9.6021000000000004E-11</v>
      </c>
      <c r="V103" s="9">
        <v>7.9082999999999993E-12</v>
      </c>
      <c r="W103" s="9">
        <v>6.4295E-15</v>
      </c>
      <c r="X103" s="9">
        <v>1.0346000000000001E-12</v>
      </c>
    </row>
    <row r="104" spans="1:24" x14ac:dyDescent="0.35">
      <c r="A104" t="s">
        <v>124</v>
      </c>
      <c r="B104" s="16" t="str" cm="1">
        <f t="array" ref="B104:C104">_xlfn.TEXTSPLIT(A104, " ")</f>
        <v>2022.10.27</v>
      </c>
      <c r="C104" s="16" t="str">
        <v>10:26:23,55</v>
      </c>
      <c r="D104" s="16" t="str" cm="1">
        <f t="array" ref="D104:F104">_xlfn.TEXTSPLIT(C104, ":")</f>
        <v>10</v>
      </c>
      <c r="E104" s="16" t="str">
        <v>26</v>
      </c>
      <c r="F104" s="16" t="str">
        <v>23,55</v>
      </c>
      <c r="G104" s="16" t="str">
        <f t="shared" si="34"/>
        <v>23.55</v>
      </c>
      <c r="H104" s="17">
        <f t="shared" si="33"/>
        <v>1.6232083333333343</v>
      </c>
      <c r="I104">
        <v>78.135999999999996</v>
      </c>
      <c r="J104" s="6">
        <v>20.7775</v>
      </c>
      <c r="K104">
        <v>0.93810000000000004</v>
      </c>
      <c r="L104" s="7">
        <v>0.1454</v>
      </c>
      <c r="M104">
        <v>1.2999999999999999E-3</v>
      </c>
      <c r="N104">
        <v>1.6999999999999999E-3</v>
      </c>
      <c r="O104" s="8">
        <v>599</v>
      </c>
      <c r="P104">
        <v>9.8799999999999999E-2</v>
      </c>
      <c r="Q104">
        <v>0.11600000000000001</v>
      </c>
      <c r="R104">
        <v>0.85199999999999998</v>
      </c>
      <c r="S104" s="9">
        <v>4.3641E-10</v>
      </c>
      <c r="T104" s="9">
        <v>1.4596E-14</v>
      </c>
      <c r="U104" s="9">
        <v>9.6074000000000006E-11</v>
      </c>
      <c r="V104" s="9">
        <v>7.9149999999999993E-12</v>
      </c>
      <c r="W104" s="9">
        <v>5.9095000000000003E-15</v>
      </c>
      <c r="X104" s="9">
        <v>1.0513999999999999E-12</v>
      </c>
    </row>
    <row r="105" spans="1:24" x14ac:dyDescent="0.35">
      <c r="A105" t="s">
        <v>125</v>
      </c>
      <c r="B105" s="16" t="str" cm="1">
        <f t="array" ref="B105:C105">_xlfn.TEXTSPLIT(A105, " ")</f>
        <v>2022.10.27</v>
      </c>
      <c r="C105" s="16" t="str">
        <v>10:27:46,21</v>
      </c>
      <c r="D105" s="16" t="str" cm="1">
        <f t="array" ref="D105:F105">_xlfn.TEXTSPLIT(C105, ":")</f>
        <v>10</v>
      </c>
      <c r="E105" s="16" t="str">
        <v>27</v>
      </c>
      <c r="F105" s="16" t="str">
        <v>46,21</v>
      </c>
      <c r="G105" s="16" t="str">
        <f t="shared" si="34"/>
        <v>46.21</v>
      </c>
      <c r="H105" s="17">
        <f t="shared" si="33"/>
        <v>1.6461694444444444</v>
      </c>
      <c r="I105">
        <v>78.134299999999996</v>
      </c>
      <c r="J105" s="6">
        <v>20.777699999999999</v>
      </c>
      <c r="K105">
        <v>0.93869999999999998</v>
      </c>
      <c r="L105" s="7">
        <v>0.14829999999999999</v>
      </c>
      <c r="M105">
        <v>2.0000000000000001E-4</v>
      </c>
      <c r="N105">
        <v>6.9999999999999999E-4</v>
      </c>
      <c r="O105" s="8">
        <v>622</v>
      </c>
      <c r="P105">
        <v>0.1023</v>
      </c>
      <c r="Q105">
        <v>0.1206</v>
      </c>
      <c r="R105">
        <v>0.84799999999999998</v>
      </c>
      <c r="S105" s="9">
        <v>4.3757000000000002E-10</v>
      </c>
      <c r="T105" s="9">
        <v>1.0516E-14</v>
      </c>
      <c r="U105" s="9">
        <v>9.6333000000000005E-11</v>
      </c>
      <c r="V105" s="9">
        <v>7.9416E-12</v>
      </c>
      <c r="W105" s="9">
        <v>2.9406000000000001E-15</v>
      </c>
      <c r="X105" s="9">
        <v>1.0702E-12</v>
      </c>
    </row>
    <row r="106" spans="1:24" x14ac:dyDescent="0.35">
      <c r="A106" t="s">
        <v>126</v>
      </c>
      <c r="B106" s="16" t="str" cm="1">
        <f t="array" ref="B106:C106">_xlfn.TEXTSPLIT(A106, " ")</f>
        <v>2022.10.27</v>
      </c>
      <c r="C106" s="16" t="str">
        <v>10:29:15,42</v>
      </c>
      <c r="D106" s="16" t="str" cm="1">
        <f t="array" ref="D106:F106">_xlfn.TEXTSPLIT(C106, ":")</f>
        <v>10</v>
      </c>
      <c r="E106" s="16" t="str">
        <v>29</v>
      </c>
      <c r="F106" s="16" t="str">
        <v>15,42</v>
      </c>
      <c r="G106" s="16" t="str">
        <f t="shared" si="34"/>
        <v>15.42</v>
      </c>
      <c r="H106" s="17">
        <f t="shared" si="33"/>
        <v>1.6709499999999995</v>
      </c>
      <c r="I106">
        <v>78.130799999999994</v>
      </c>
      <c r="J106" s="6">
        <v>20.7788</v>
      </c>
      <c r="K106">
        <v>0.93820000000000003</v>
      </c>
      <c r="L106" s="7">
        <v>0.15</v>
      </c>
      <c r="M106">
        <v>5.0000000000000001E-4</v>
      </c>
      <c r="N106">
        <v>1.6999999999999999E-3</v>
      </c>
      <c r="O106" s="8">
        <v>605</v>
      </c>
      <c r="P106">
        <v>0.10349999999999999</v>
      </c>
      <c r="Q106">
        <v>0.1168</v>
      </c>
      <c r="R106">
        <v>0.88629999999999998</v>
      </c>
      <c r="S106" s="9">
        <v>4.3688999999999998E-10</v>
      </c>
      <c r="T106" s="9">
        <v>1.4806E-14</v>
      </c>
      <c r="U106" s="9">
        <v>9.6193000000000006E-11</v>
      </c>
      <c r="V106" s="9">
        <v>7.9249999999999995E-12</v>
      </c>
      <c r="W106" s="9">
        <v>3.9475999999999997E-15</v>
      </c>
      <c r="X106" s="9">
        <v>1.0815E-12</v>
      </c>
    </row>
    <row r="107" spans="1:24" x14ac:dyDescent="0.35">
      <c r="A107" t="s">
        <v>127</v>
      </c>
      <c r="B107" s="16" t="str" cm="1">
        <f t="array" ref="B107:C107">_xlfn.TEXTSPLIT(A107, " ")</f>
        <v>2022.10.27</v>
      </c>
      <c r="C107" s="16" t="str">
        <v>10:30:38,29</v>
      </c>
      <c r="D107" s="16" t="str" cm="1">
        <f t="array" ref="D107:F107">_xlfn.TEXTSPLIT(C107, ":")</f>
        <v>10</v>
      </c>
      <c r="E107" s="16" t="str">
        <v>30</v>
      </c>
      <c r="F107" s="16" t="str">
        <v>38,29</v>
      </c>
      <c r="G107" s="16" t="str">
        <f t="shared" si="34"/>
        <v>38.29</v>
      </c>
      <c r="H107" s="17">
        <f t="shared" si="33"/>
        <v>1.6939694444444449</v>
      </c>
      <c r="I107">
        <v>78.130099999999999</v>
      </c>
      <c r="J107" s="6">
        <v>20.7773</v>
      </c>
      <c r="K107">
        <v>0.93769999999999998</v>
      </c>
      <c r="L107" s="7">
        <v>0.15210000000000001</v>
      </c>
      <c r="M107">
        <v>1.1000000000000001E-3</v>
      </c>
      <c r="N107">
        <v>1.8E-3</v>
      </c>
      <c r="O107" s="8">
        <v>614</v>
      </c>
      <c r="P107">
        <v>0.1056</v>
      </c>
      <c r="Q107">
        <v>0.1179</v>
      </c>
      <c r="R107">
        <v>0.89529999999999998</v>
      </c>
      <c r="S107" s="9">
        <v>4.3707000000000002E-10</v>
      </c>
      <c r="T107" s="9">
        <v>1.4931999999999999E-14</v>
      </c>
      <c r="U107" s="9">
        <v>9.6226000000000005E-11</v>
      </c>
      <c r="V107" s="9">
        <v>7.9244000000000004E-12</v>
      </c>
      <c r="W107" s="9">
        <v>5.4370999999999999E-15</v>
      </c>
      <c r="X107" s="9">
        <v>1.0994999999999999E-12</v>
      </c>
    </row>
    <row r="108" spans="1:24" x14ac:dyDescent="0.35">
      <c r="A108" t="s">
        <v>128</v>
      </c>
      <c r="B108" s="16" t="str" cm="1">
        <f t="array" ref="B108:C108">_xlfn.TEXTSPLIT(A108, " ")</f>
        <v>2022.10.27</v>
      </c>
      <c r="C108" s="16" t="str">
        <v>10:32:07,46</v>
      </c>
      <c r="D108" s="16" t="str" cm="1">
        <f t="array" ref="D108:F108">_xlfn.TEXTSPLIT(C108, ":")</f>
        <v>10</v>
      </c>
      <c r="E108" s="16" t="str">
        <v>32</v>
      </c>
      <c r="F108" s="16" t="str">
        <v>07,46</v>
      </c>
      <c r="G108" s="16" t="str">
        <f t="shared" si="34"/>
        <v>07.46</v>
      </c>
      <c r="H108" s="17">
        <f t="shared" si="33"/>
        <v>1.7187388888888897</v>
      </c>
      <c r="I108">
        <v>78.132400000000004</v>
      </c>
      <c r="J108" s="6">
        <v>20.772400000000001</v>
      </c>
      <c r="K108">
        <v>0.93789999999999996</v>
      </c>
      <c r="L108" s="7">
        <v>0.15490000000000001</v>
      </c>
      <c r="M108">
        <v>5.9999999999999995E-4</v>
      </c>
      <c r="N108">
        <v>1.9E-3</v>
      </c>
      <c r="O108" s="8">
        <v>603</v>
      </c>
      <c r="P108">
        <v>0.1089</v>
      </c>
      <c r="Q108">
        <v>0.12239999999999999</v>
      </c>
      <c r="R108">
        <v>0.88970000000000005</v>
      </c>
      <c r="S108" s="9">
        <v>4.3658999999999999E-10</v>
      </c>
      <c r="T108" s="9">
        <v>1.5416999999999999E-14</v>
      </c>
      <c r="U108" s="9">
        <v>9.6093999999999997E-11</v>
      </c>
      <c r="V108" s="9">
        <v>7.9167999999999995E-12</v>
      </c>
      <c r="W108" s="9">
        <v>4.2055000000000002E-15</v>
      </c>
      <c r="X108" s="9">
        <v>1.1157E-12</v>
      </c>
    </row>
    <row r="109" spans="1:24" x14ac:dyDescent="0.35">
      <c r="A109" t="s">
        <v>129</v>
      </c>
      <c r="B109" s="16" t="str" cm="1">
        <f t="array" ref="B109:C109">_xlfn.TEXTSPLIT(A109, " ")</f>
        <v>2022.10.27</v>
      </c>
      <c r="C109" s="16" t="str">
        <v>10:33:30,06</v>
      </c>
      <c r="D109" s="16" t="str" cm="1">
        <f t="array" ref="D109:F109">_xlfn.TEXTSPLIT(C109, ":")</f>
        <v>10</v>
      </c>
      <c r="E109" s="16" t="str">
        <v>33</v>
      </c>
      <c r="F109" s="16" t="str">
        <v>30,06</v>
      </c>
      <c r="G109" s="16" t="str">
        <f t="shared" si="34"/>
        <v>30.06</v>
      </c>
      <c r="H109" s="17">
        <f t="shared" si="33"/>
        <v>1.7416833333333344</v>
      </c>
      <c r="I109">
        <v>78.127799999999993</v>
      </c>
      <c r="J109" s="6">
        <v>20.774799999999999</v>
      </c>
      <c r="K109">
        <v>0.93810000000000004</v>
      </c>
      <c r="L109" s="7">
        <v>0.15679999999999999</v>
      </c>
      <c r="M109">
        <v>1.2999999999999999E-3</v>
      </c>
      <c r="N109">
        <v>1.1999999999999999E-3</v>
      </c>
      <c r="O109" s="8">
        <v>606</v>
      </c>
      <c r="P109">
        <v>0.1108</v>
      </c>
      <c r="Q109">
        <v>0.1158</v>
      </c>
      <c r="R109">
        <v>0.95699999999999996</v>
      </c>
      <c r="S109" s="9">
        <v>4.3687999999999999E-10</v>
      </c>
      <c r="T109" s="9">
        <v>1.2367000000000001E-14</v>
      </c>
      <c r="U109" s="9">
        <v>9.6173999999999998E-11</v>
      </c>
      <c r="V109" s="9">
        <v>7.9248000000000003E-12</v>
      </c>
      <c r="W109" s="9">
        <v>5.7003E-15</v>
      </c>
      <c r="X109" s="9">
        <v>1.1327E-12</v>
      </c>
    </row>
    <row r="110" spans="1:24" x14ac:dyDescent="0.35">
      <c r="A110" t="s">
        <v>130</v>
      </c>
      <c r="B110" s="16" t="str" cm="1">
        <f t="array" ref="B110:C110">_xlfn.TEXTSPLIT(A110, " ")</f>
        <v>2022.10.27</v>
      </c>
      <c r="C110" s="16" t="str">
        <v>10:34:52,76</v>
      </c>
      <c r="D110" s="16" t="str" cm="1">
        <f t="array" ref="D110:F110">_xlfn.TEXTSPLIT(C110, ":")</f>
        <v>10</v>
      </c>
      <c r="E110" s="16" t="str">
        <v>34</v>
      </c>
      <c r="F110" s="16" t="str">
        <v>52,76</v>
      </c>
      <c r="G110" s="16" t="str">
        <f t="shared" si="34"/>
        <v>52.76</v>
      </c>
      <c r="H110" s="17">
        <f t="shared" si="33"/>
        <v>1.7646555555555548</v>
      </c>
      <c r="I110">
        <v>78.132599999999996</v>
      </c>
      <c r="J110" s="6">
        <v>20.766300000000001</v>
      </c>
      <c r="K110">
        <v>0.9385</v>
      </c>
      <c r="L110" s="7">
        <v>0.16009999999999999</v>
      </c>
      <c r="M110">
        <v>6.9999999999999999E-4</v>
      </c>
      <c r="N110">
        <v>1.6999999999999999E-3</v>
      </c>
      <c r="O110" s="8">
        <v>607</v>
      </c>
      <c r="P110">
        <v>0.1144</v>
      </c>
      <c r="Q110">
        <v>0.13159999999999999</v>
      </c>
      <c r="R110">
        <v>0.86909999999999998</v>
      </c>
      <c r="S110" s="9">
        <v>4.3693000000000001E-10</v>
      </c>
      <c r="T110" s="9">
        <v>1.4685999999999999E-14</v>
      </c>
      <c r="U110" s="9">
        <v>9.6140000000000004E-11</v>
      </c>
      <c r="V110" s="9">
        <v>7.9285000000000004E-12</v>
      </c>
      <c r="W110" s="9">
        <v>4.3830999999999998E-15</v>
      </c>
      <c r="X110" s="9">
        <v>1.1537E-12</v>
      </c>
    </row>
    <row r="111" spans="1:24" x14ac:dyDescent="0.35">
      <c r="A111" t="s">
        <v>131</v>
      </c>
      <c r="B111" s="16" t="str" cm="1">
        <f t="array" ref="B111:C111">_xlfn.TEXTSPLIT(A111, " ")</f>
        <v>2022.10.27</v>
      </c>
      <c r="C111" s="16" t="str">
        <v>10:36:21,99</v>
      </c>
      <c r="D111" s="16" t="str" cm="1">
        <f t="array" ref="D111:F111">_xlfn.TEXTSPLIT(C111, ":")</f>
        <v>10</v>
      </c>
      <c r="E111" s="16" t="str">
        <v>36</v>
      </c>
      <c r="F111" s="16" t="str">
        <v>21,99</v>
      </c>
      <c r="G111" s="16" t="str">
        <f t="shared" si="34"/>
        <v>21.99</v>
      </c>
      <c r="H111" s="17">
        <f t="shared" si="33"/>
        <v>1.7894416666666668</v>
      </c>
      <c r="I111">
        <v>78.135499999999993</v>
      </c>
      <c r="J111" s="6">
        <v>20.760899999999999</v>
      </c>
      <c r="K111">
        <v>0.93840000000000001</v>
      </c>
      <c r="L111" s="7">
        <v>0.1633</v>
      </c>
      <c r="M111">
        <v>5.0000000000000001E-4</v>
      </c>
      <c r="N111">
        <v>1.4E-3</v>
      </c>
      <c r="O111" s="8">
        <v>607</v>
      </c>
      <c r="P111">
        <v>0.1173</v>
      </c>
      <c r="Q111">
        <v>0.1348</v>
      </c>
      <c r="R111">
        <v>0.87060000000000004</v>
      </c>
      <c r="S111" s="9">
        <v>4.3682E-10</v>
      </c>
      <c r="T111" s="9">
        <v>1.3246999999999999E-14</v>
      </c>
      <c r="U111" s="9">
        <v>9.6087999999999997E-11</v>
      </c>
      <c r="V111" s="9">
        <v>7.9251000000000006E-12</v>
      </c>
      <c r="W111" s="9">
        <v>3.8539999999999999E-15</v>
      </c>
      <c r="X111" s="9">
        <v>1.1749999999999999E-12</v>
      </c>
    </row>
    <row r="112" spans="1:24" x14ac:dyDescent="0.35">
      <c r="A112" t="s">
        <v>132</v>
      </c>
      <c r="B112" s="16" t="str" cm="1">
        <f t="array" ref="B112:C112">_xlfn.TEXTSPLIT(A112, " ")</f>
        <v>2022.10.27</v>
      </c>
      <c r="C112" s="16" t="str">
        <v>10:37:44,40</v>
      </c>
      <c r="D112" s="16" t="str" cm="1">
        <f t="array" ref="D112:F112">_xlfn.TEXTSPLIT(C112, ":")</f>
        <v>10</v>
      </c>
      <c r="E112" s="16" t="str">
        <v>37</v>
      </c>
      <c r="F112" s="16" t="str">
        <v>44,40</v>
      </c>
      <c r="G112" s="16" t="str">
        <f t="shared" si="34"/>
        <v>44.40</v>
      </c>
      <c r="H112" s="17">
        <f t="shared" si="33"/>
        <v>1.8123333333333349</v>
      </c>
      <c r="I112">
        <v>78.136200000000002</v>
      </c>
      <c r="J112" s="6">
        <v>20.7577</v>
      </c>
      <c r="K112">
        <v>0.93859999999999999</v>
      </c>
      <c r="L112" s="7">
        <v>0.1658</v>
      </c>
      <c r="M112">
        <v>5.9999999999999995E-4</v>
      </c>
      <c r="N112">
        <v>1.1999999999999999E-3</v>
      </c>
      <c r="O112" s="8">
        <v>606</v>
      </c>
      <c r="P112">
        <v>0.11940000000000001</v>
      </c>
      <c r="Q112">
        <v>0.13450000000000001</v>
      </c>
      <c r="R112">
        <v>0.88780000000000003</v>
      </c>
      <c r="S112" s="9">
        <v>4.3676999999999998E-10</v>
      </c>
      <c r="T112" s="9">
        <v>1.2459E-14</v>
      </c>
      <c r="U112" s="9">
        <v>9.6060999999999998E-11</v>
      </c>
      <c r="V112" s="9">
        <v>7.9256000000000001E-12</v>
      </c>
      <c r="W112" s="9">
        <v>4.0249999999999997E-15</v>
      </c>
      <c r="X112" s="9">
        <v>1.1926E-12</v>
      </c>
    </row>
    <row r="113" spans="1:24" x14ac:dyDescent="0.35">
      <c r="A113" t="s">
        <v>133</v>
      </c>
      <c r="B113" s="16" t="str" cm="1">
        <f t="array" ref="B113:C113">_xlfn.TEXTSPLIT(A113, " ")</f>
        <v>2022.10.27</v>
      </c>
      <c r="C113" s="16" t="str">
        <v>10:39:06,83</v>
      </c>
      <c r="D113" s="16" t="str" cm="1">
        <f t="array" ref="D113:F113">_xlfn.TEXTSPLIT(C113, ":")</f>
        <v>10</v>
      </c>
      <c r="E113" s="16" t="str">
        <v>39</v>
      </c>
      <c r="F113" s="16" t="str">
        <v>06,83</v>
      </c>
      <c r="G113" s="16" t="str">
        <f t="shared" si="34"/>
        <v>06.83</v>
      </c>
      <c r="H113" s="17">
        <f t="shared" si="33"/>
        <v>1.8352305555555564</v>
      </c>
      <c r="I113">
        <v>78.1387</v>
      </c>
      <c r="J113" s="6">
        <v>20.752500000000001</v>
      </c>
      <c r="K113">
        <v>0.93799999999999994</v>
      </c>
      <c r="L113" s="7">
        <v>0.1691</v>
      </c>
      <c r="M113">
        <v>0</v>
      </c>
      <c r="N113">
        <v>1.8E-3</v>
      </c>
      <c r="O113" s="8">
        <v>614</v>
      </c>
      <c r="P113">
        <v>0.1234</v>
      </c>
      <c r="Q113">
        <v>0.14299999999999999</v>
      </c>
      <c r="R113">
        <v>0.86329999999999996</v>
      </c>
      <c r="S113" s="9">
        <v>4.3766000000000002E-10</v>
      </c>
      <c r="T113" s="9">
        <v>1.5142999999999999E-14</v>
      </c>
      <c r="U113" s="9">
        <v>9.623E-11</v>
      </c>
      <c r="V113" s="9">
        <v>7.9366000000000007E-12</v>
      </c>
      <c r="W113" s="9">
        <v>1.6582999999999999E-15</v>
      </c>
      <c r="X113" s="9">
        <v>1.2161E-12</v>
      </c>
    </row>
    <row r="114" spans="1:24" x14ac:dyDescent="0.35">
      <c r="A114" t="s">
        <v>134</v>
      </c>
      <c r="B114" s="16" t="str" cm="1">
        <f t="array" ref="B114:C114">_xlfn.TEXTSPLIT(A114, " ")</f>
        <v>2022.10.27</v>
      </c>
      <c r="C114" s="16" t="str">
        <v>10:40:35,96</v>
      </c>
      <c r="D114" s="16" t="str" cm="1">
        <f t="array" ref="D114:F114">_xlfn.TEXTSPLIT(C114, ":")</f>
        <v>10</v>
      </c>
      <c r="E114" s="16" t="str">
        <v>40</v>
      </c>
      <c r="F114" s="16" t="str">
        <v>35,96</v>
      </c>
      <c r="G114" s="16" t="str">
        <f t="shared" si="34"/>
        <v>35.96</v>
      </c>
      <c r="H114" s="17">
        <f t="shared" si="33"/>
        <v>1.8599888888888891</v>
      </c>
      <c r="I114">
        <v>78.132400000000004</v>
      </c>
      <c r="J114" s="6">
        <v>20.755400000000002</v>
      </c>
      <c r="K114">
        <v>0.93799999999999994</v>
      </c>
      <c r="L114" s="7">
        <v>0.17230000000000001</v>
      </c>
      <c r="M114">
        <v>4.0000000000000002E-4</v>
      </c>
      <c r="N114">
        <v>1.5E-3</v>
      </c>
      <c r="O114" s="8">
        <v>595</v>
      </c>
      <c r="P114">
        <v>0.12620000000000001</v>
      </c>
      <c r="Q114">
        <v>0.1401</v>
      </c>
      <c r="R114">
        <v>0.90129999999999999</v>
      </c>
      <c r="S114" s="9">
        <v>4.3672000000000002E-10</v>
      </c>
      <c r="T114" s="9">
        <v>1.3861E-14</v>
      </c>
      <c r="U114" s="9">
        <v>9.6042999999999999E-11</v>
      </c>
      <c r="V114" s="9">
        <v>7.9201999999999993E-12</v>
      </c>
      <c r="W114" s="9">
        <v>3.6091000000000002E-15</v>
      </c>
      <c r="X114" s="9">
        <v>1.2374999999999999E-12</v>
      </c>
    </row>
    <row r="115" spans="1:24" x14ac:dyDescent="0.35">
      <c r="A115" t="s">
        <v>135</v>
      </c>
      <c r="B115" s="16" t="str" cm="1">
        <f t="array" ref="B115:C115">_xlfn.TEXTSPLIT(A115, " ")</f>
        <v>2022.10.27</v>
      </c>
      <c r="C115" s="16" t="str">
        <v>10:41:58,95</v>
      </c>
      <c r="D115" s="16" t="str" cm="1">
        <f t="array" ref="D115:F115">_xlfn.TEXTSPLIT(C115, ":")</f>
        <v>10</v>
      </c>
      <c r="E115" s="16" t="str">
        <v>41</v>
      </c>
      <c r="F115" s="16" t="str">
        <v>58,95</v>
      </c>
      <c r="G115" s="16" t="str">
        <f t="shared" si="34"/>
        <v>58.95</v>
      </c>
      <c r="H115" s="17">
        <f t="shared" si="33"/>
        <v>1.8830416666666672</v>
      </c>
      <c r="I115">
        <v>78.140799999999999</v>
      </c>
      <c r="J115" s="6">
        <v>20.7438</v>
      </c>
      <c r="K115">
        <v>0.93830000000000002</v>
      </c>
      <c r="L115" s="7">
        <v>0.17519999999999999</v>
      </c>
      <c r="M115">
        <v>0</v>
      </c>
      <c r="N115">
        <v>1.8E-3</v>
      </c>
      <c r="O115" s="8">
        <v>596</v>
      </c>
      <c r="P115">
        <v>0.12920000000000001</v>
      </c>
      <c r="Q115">
        <v>0.15359999999999999</v>
      </c>
      <c r="R115">
        <v>0.84099999999999997</v>
      </c>
      <c r="S115" s="9">
        <v>4.3670999999999998E-10</v>
      </c>
      <c r="T115" s="9">
        <v>1.4948999999999999E-14</v>
      </c>
      <c r="U115" s="9">
        <v>9.5976000000000005E-11</v>
      </c>
      <c r="V115" s="9">
        <v>7.9219E-12</v>
      </c>
      <c r="W115" s="9">
        <v>2.5755000000000001E-15</v>
      </c>
      <c r="X115" s="9">
        <v>1.2564999999999999E-12</v>
      </c>
    </row>
    <row r="116" spans="1:24" x14ac:dyDescent="0.35">
      <c r="A116" t="s">
        <v>136</v>
      </c>
      <c r="B116" s="16" t="str" cm="1">
        <f t="array" ref="B116:C116">_xlfn.TEXTSPLIT(A116, " ")</f>
        <v>2022.10.27</v>
      </c>
      <c r="C116" s="16" t="str">
        <v>10:43:28,52</v>
      </c>
      <c r="D116" s="16" t="str" cm="1">
        <f t="array" ref="D116:F116">_xlfn.TEXTSPLIT(C116, ":")</f>
        <v>10</v>
      </c>
      <c r="E116" s="16" t="str">
        <v>43</v>
      </c>
      <c r="F116" s="16" t="str">
        <v>28,52</v>
      </c>
      <c r="G116" s="16" t="str">
        <f t="shared" si="34"/>
        <v>28.52</v>
      </c>
      <c r="H116" s="17">
        <f t="shared" si="33"/>
        <v>1.9079222222222221</v>
      </c>
      <c r="I116">
        <v>78.140199999999993</v>
      </c>
      <c r="J116" s="6">
        <v>20.741199999999999</v>
      </c>
      <c r="K116">
        <v>0.93779999999999997</v>
      </c>
      <c r="L116" s="7">
        <v>0.17929999999999999</v>
      </c>
      <c r="M116">
        <v>0</v>
      </c>
      <c r="N116">
        <v>1.6000000000000001E-3</v>
      </c>
      <c r="O116" s="8">
        <v>599</v>
      </c>
      <c r="P116">
        <v>0.13320000000000001</v>
      </c>
      <c r="Q116">
        <v>0.16239999999999999</v>
      </c>
      <c r="R116">
        <v>0.82040000000000002</v>
      </c>
      <c r="S116" s="9">
        <v>4.3658000000000001E-10</v>
      </c>
      <c r="T116" s="9">
        <v>1.4025000000000001E-14</v>
      </c>
      <c r="U116" s="9">
        <v>9.5936999999999994E-11</v>
      </c>
      <c r="V116" s="9">
        <v>7.9148000000000002E-12</v>
      </c>
      <c r="W116" s="9">
        <v>1.9548999999999999E-15</v>
      </c>
      <c r="X116" s="9">
        <v>1.2847E-12</v>
      </c>
    </row>
    <row r="117" spans="1:24" x14ac:dyDescent="0.35">
      <c r="A117" t="s">
        <v>137</v>
      </c>
      <c r="B117" s="16" t="str" cm="1">
        <f t="array" ref="B117:C117">_xlfn.TEXTSPLIT(A117, " ")</f>
        <v>2022.10.27</v>
      </c>
      <c r="C117" s="16" t="str">
        <v>10:44:51,20</v>
      </c>
      <c r="D117" s="16" t="str" cm="1">
        <f t="array" ref="D117:F117">_xlfn.TEXTSPLIT(C117, ":")</f>
        <v>10</v>
      </c>
      <c r="E117" s="16" t="str">
        <v>44</v>
      </c>
      <c r="F117" s="16" t="str">
        <v>51,20</v>
      </c>
      <c r="G117" s="16" t="str">
        <f t="shared" si="34"/>
        <v>51.20</v>
      </c>
      <c r="H117" s="17">
        <f t="shared" si="33"/>
        <v>1.9308888888888891</v>
      </c>
      <c r="I117">
        <v>78.139399999999995</v>
      </c>
      <c r="J117" s="6">
        <v>20.738900000000001</v>
      </c>
      <c r="K117">
        <v>0.93820000000000003</v>
      </c>
      <c r="L117" s="7">
        <v>0.182</v>
      </c>
      <c r="M117">
        <v>0</v>
      </c>
      <c r="N117">
        <v>1.5E-3</v>
      </c>
      <c r="O117" s="8">
        <v>595</v>
      </c>
      <c r="P117">
        <v>0.13589999999999999</v>
      </c>
      <c r="Q117">
        <v>0.15740000000000001</v>
      </c>
      <c r="R117">
        <v>0.86350000000000005</v>
      </c>
      <c r="S117" s="9">
        <v>4.3646000000000001E-10</v>
      </c>
      <c r="T117" s="9">
        <v>1.3783E-14</v>
      </c>
      <c r="U117" s="9">
        <v>9.59E-11</v>
      </c>
      <c r="V117" s="9">
        <v>7.9159000000000002E-12</v>
      </c>
      <c r="W117" s="9">
        <v>2.5709E-15</v>
      </c>
      <c r="X117" s="9">
        <v>1.3034000000000001E-12</v>
      </c>
    </row>
    <row r="118" spans="1:24" x14ac:dyDescent="0.35">
      <c r="A118" t="s">
        <v>138</v>
      </c>
      <c r="B118" s="16" t="str" cm="1">
        <f t="array" ref="B118:C118">_xlfn.TEXTSPLIT(A118, " ")</f>
        <v>2022.10.27</v>
      </c>
      <c r="C118" s="16" t="str">
        <v>10:46:13,93</v>
      </c>
      <c r="D118" s="16" t="str" cm="1">
        <f t="array" ref="D118:F118">_xlfn.TEXTSPLIT(C118, ":")</f>
        <v>10</v>
      </c>
      <c r="E118" s="16" t="str">
        <v>46</v>
      </c>
      <c r="F118" s="16" t="str">
        <v>13,93</v>
      </c>
      <c r="G118" s="16" t="str">
        <f t="shared" si="34"/>
        <v>13.93</v>
      </c>
      <c r="H118" s="17">
        <f t="shared" si="33"/>
        <v>1.9538694444444449</v>
      </c>
      <c r="I118">
        <v>78.139399999999995</v>
      </c>
      <c r="J118" s="6">
        <v>20.735099999999999</v>
      </c>
      <c r="K118">
        <v>0.93820000000000003</v>
      </c>
      <c r="L118" s="7">
        <v>0.18509999999999999</v>
      </c>
      <c r="M118">
        <v>5.0000000000000001E-4</v>
      </c>
      <c r="N118">
        <v>1.6999999999999999E-3</v>
      </c>
      <c r="O118" s="8">
        <v>599</v>
      </c>
      <c r="P118">
        <v>0.13930000000000001</v>
      </c>
      <c r="Q118">
        <v>0.16120000000000001</v>
      </c>
      <c r="R118">
        <v>0.86399999999999999</v>
      </c>
      <c r="S118" s="9">
        <v>4.3667999999999999E-10</v>
      </c>
      <c r="T118" s="9">
        <v>1.4574000000000001E-14</v>
      </c>
      <c r="U118" s="9">
        <v>9.5932000000000003E-11</v>
      </c>
      <c r="V118" s="9">
        <v>7.9200999999999997E-12</v>
      </c>
      <c r="W118" s="9">
        <v>4.1198999999999998E-15</v>
      </c>
      <c r="X118" s="9">
        <v>1.3281999999999999E-12</v>
      </c>
    </row>
    <row r="119" spans="1:24" x14ac:dyDescent="0.35">
      <c r="A119" t="s">
        <v>139</v>
      </c>
      <c r="B119" s="16" t="str" cm="1">
        <f t="array" ref="B119:C119">_xlfn.TEXTSPLIT(A119, " ")</f>
        <v>2022.10.27</v>
      </c>
      <c r="C119" s="16" t="str">
        <v>10:47:42,95</v>
      </c>
      <c r="D119" s="16" t="str" cm="1">
        <f t="array" ref="D119:F119">_xlfn.TEXTSPLIT(C119, ":")</f>
        <v>10</v>
      </c>
      <c r="E119" s="16" t="str">
        <v>47</v>
      </c>
      <c r="F119" s="16" t="str">
        <v>42,95</v>
      </c>
      <c r="G119" s="16" t="str">
        <f t="shared" si="34"/>
        <v>42.95</v>
      </c>
      <c r="H119" s="17">
        <f t="shared" si="33"/>
        <v>1.9785972222222217</v>
      </c>
      <c r="I119">
        <v>78.140600000000006</v>
      </c>
      <c r="J119" s="6">
        <v>20.729800000000001</v>
      </c>
      <c r="K119">
        <v>0.93820000000000003</v>
      </c>
      <c r="L119" s="7">
        <v>0.18859999999999999</v>
      </c>
      <c r="M119">
        <v>1.5E-3</v>
      </c>
      <c r="N119">
        <v>1.2999999999999999E-3</v>
      </c>
      <c r="O119" s="8">
        <v>600</v>
      </c>
      <c r="P119">
        <v>0.1431</v>
      </c>
      <c r="Q119">
        <v>0.16669999999999999</v>
      </c>
      <c r="R119">
        <v>0.85850000000000004</v>
      </c>
      <c r="S119" s="9">
        <v>4.3672000000000002E-10</v>
      </c>
      <c r="T119" s="9">
        <v>1.2753E-14</v>
      </c>
      <c r="U119" s="9">
        <v>9.5912999999999995E-11</v>
      </c>
      <c r="V119" s="9">
        <v>7.9207999999999999E-12</v>
      </c>
      <c r="W119" s="9">
        <v>6.2386E-15</v>
      </c>
      <c r="X119" s="9">
        <v>1.3567000000000001E-12</v>
      </c>
    </row>
    <row r="120" spans="1:24" x14ac:dyDescent="0.35">
      <c r="A120" t="s">
        <v>140</v>
      </c>
      <c r="B120" s="16" t="str" cm="1">
        <f t="array" ref="B120:C120">_xlfn.TEXTSPLIT(A120, " ")</f>
        <v>2022.10.27</v>
      </c>
      <c r="C120" s="16" t="str">
        <v>10:49:05,73</v>
      </c>
      <c r="D120" s="16" t="str" cm="1">
        <f t="array" ref="D120:F120">_xlfn.TEXTSPLIT(C120, ":")</f>
        <v>10</v>
      </c>
      <c r="E120" s="16" t="str">
        <v>49</v>
      </c>
      <c r="F120" s="16" t="str">
        <v>05,73</v>
      </c>
      <c r="G120" s="16" t="str">
        <f t="shared" si="34"/>
        <v>05.73</v>
      </c>
      <c r="H120" s="17">
        <f t="shared" si="33"/>
        <v>2.0015916666666662</v>
      </c>
      <c r="I120">
        <v>78.137900000000002</v>
      </c>
      <c r="J120" s="6">
        <v>20.727</v>
      </c>
      <c r="K120">
        <v>0.93810000000000004</v>
      </c>
      <c r="L120" s="7">
        <v>0.1938</v>
      </c>
      <c r="M120">
        <v>1.5E-3</v>
      </c>
      <c r="N120">
        <v>1.8E-3</v>
      </c>
      <c r="O120" s="8">
        <v>602</v>
      </c>
      <c r="P120">
        <v>0.1479</v>
      </c>
      <c r="Q120">
        <v>0.17030000000000001</v>
      </c>
      <c r="R120">
        <v>0.86839999999999995</v>
      </c>
      <c r="S120" s="9">
        <v>4.3672000000000002E-10</v>
      </c>
      <c r="T120" s="9">
        <v>1.5062000000000001E-14</v>
      </c>
      <c r="U120" s="9">
        <v>9.5903999999999995E-11</v>
      </c>
      <c r="V120" s="9">
        <v>7.9200999999999997E-12</v>
      </c>
      <c r="W120" s="9">
        <v>6.3755000000000004E-15</v>
      </c>
      <c r="X120" s="9">
        <v>1.3935000000000001E-12</v>
      </c>
    </row>
    <row r="121" spans="1:24" x14ac:dyDescent="0.35">
      <c r="A121" t="s">
        <v>141</v>
      </c>
      <c r="B121" s="16" t="str" cm="1">
        <f t="array" ref="B121:C121">_xlfn.TEXTSPLIT(A121, " ")</f>
        <v>2022.10.27</v>
      </c>
      <c r="C121" s="16" t="str">
        <v>10:50:28,36</v>
      </c>
      <c r="D121" s="16" t="str" cm="1">
        <f t="array" ref="D121:F121">_xlfn.TEXTSPLIT(C121, ":")</f>
        <v>10</v>
      </c>
      <c r="E121" s="16" t="str">
        <v>50</v>
      </c>
      <c r="F121" s="16" t="str">
        <v>28,36</v>
      </c>
      <c r="G121" s="16" t="str">
        <f t="shared" si="34"/>
        <v>28.36</v>
      </c>
      <c r="H121" s="17">
        <f t="shared" si="33"/>
        <v>2.0245444444444445</v>
      </c>
      <c r="I121">
        <v>78.127600000000001</v>
      </c>
      <c r="J121" s="6">
        <v>20.729600000000001</v>
      </c>
      <c r="K121">
        <v>0.93930000000000002</v>
      </c>
      <c r="L121" s="7">
        <v>0.2011</v>
      </c>
      <c r="M121">
        <v>8.0000000000000004E-4</v>
      </c>
      <c r="N121">
        <v>1.6999999999999999E-3</v>
      </c>
      <c r="O121" s="8">
        <v>652</v>
      </c>
      <c r="P121">
        <v>0.156</v>
      </c>
      <c r="Q121">
        <v>0.1653</v>
      </c>
      <c r="R121">
        <v>0.94379999999999997</v>
      </c>
      <c r="S121" s="9">
        <v>4.3884999999999999E-10</v>
      </c>
      <c r="T121" s="9">
        <v>1.4615999999999999E-14</v>
      </c>
      <c r="U121" s="9">
        <v>9.6396000000000002E-11</v>
      </c>
      <c r="V121" s="9">
        <v>7.9706E-12</v>
      </c>
      <c r="W121" s="9">
        <v>4.6672999999999999E-15</v>
      </c>
      <c r="X121" s="9">
        <v>1.449E-12</v>
      </c>
    </row>
    <row r="122" spans="1:24" x14ac:dyDescent="0.35">
      <c r="A122" t="s">
        <v>142</v>
      </c>
      <c r="B122" s="16" t="str" cm="1">
        <f t="array" ref="B122:C122">_xlfn.TEXTSPLIT(A122, " ")</f>
        <v>2022.10.27</v>
      </c>
      <c r="C122" s="16" t="str">
        <v>10:51:57,85</v>
      </c>
      <c r="D122" s="16" t="str" cm="1">
        <f t="array" ref="D122:F122">_xlfn.TEXTSPLIT(C122, ":")</f>
        <v>10</v>
      </c>
      <c r="E122" s="16" t="str">
        <v>51</v>
      </c>
      <c r="F122" s="16" t="str">
        <v>57,85</v>
      </c>
      <c r="G122" s="16" t="str">
        <f t="shared" si="34"/>
        <v>57.85</v>
      </c>
      <c r="H122" s="17">
        <f t="shared" si="33"/>
        <v>2.049402777777777</v>
      </c>
      <c r="I122">
        <v>78.122500000000002</v>
      </c>
      <c r="J122" s="6">
        <v>20.7301</v>
      </c>
      <c r="K122">
        <v>0.93910000000000005</v>
      </c>
      <c r="L122" s="7">
        <v>0.2064</v>
      </c>
      <c r="M122">
        <v>4.0000000000000002E-4</v>
      </c>
      <c r="N122">
        <v>1.5E-3</v>
      </c>
      <c r="O122" s="8">
        <v>670</v>
      </c>
      <c r="P122">
        <v>0.16089999999999999</v>
      </c>
      <c r="Q122">
        <v>0.16500000000000001</v>
      </c>
      <c r="R122">
        <v>0.97509999999999997</v>
      </c>
      <c r="S122" s="9">
        <v>4.3967999999999997E-10</v>
      </c>
      <c r="T122" s="9">
        <v>1.4052E-14</v>
      </c>
      <c r="U122" s="9">
        <v>9.6584999999999995E-11</v>
      </c>
      <c r="V122" s="9">
        <v>7.9839000000000003E-12</v>
      </c>
      <c r="W122" s="9">
        <v>3.7493999999999997E-15</v>
      </c>
      <c r="X122" s="9">
        <v>1.4879E-12</v>
      </c>
    </row>
    <row r="123" spans="1:24" x14ac:dyDescent="0.35">
      <c r="A123" t="s">
        <v>143</v>
      </c>
      <c r="B123" s="16" t="str" cm="1">
        <f t="array" ref="B123:C123">_xlfn.TEXTSPLIT(A123, " ")</f>
        <v>2022.10.27</v>
      </c>
      <c r="C123" s="16" t="str">
        <v>10:53:20,33</v>
      </c>
      <c r="D123" s="16" t="str" cm="1">
        <f t="array" ref="D123:F123">_xlfn.TEXTSPLIT(C123, ":")</f>
        <v>10</v>
      </c>
      <c r="E123" s="16" t="str">
        <v>53</v>
      </c>
      <c r="F123" s="16" t="str">
        <v>20,33</v>
      </c>
      <c r="G123" s="16" t="str">
        <f t="shared" si="34"/>
        <v>20.33</v>
      </c>
      <c r="H123" s="17">
        <f t="shared" si="33"/>
        <v>2.072313888888889</v>
      </c>
      <c r="I123">
        <v>78.129400000000004</v>
      </c>
      <c r="J123" s="6">
        <v>20.717600000000001</v>
      </c>
      <c r="K123">
        <v>0.93910000000000005</v>
      </c>
      <c r="L123" s="7">
        <v>0.21149999999999999</v>
      </c>
      <c r="M123">
        <v>5.9999999999999995E-4</v>
      </c>
      <c r="N123">
        <v>1.9E-3</v>
      </c>
      <c r="O123" s="8">
        <v>659</v>
      </c>
      <c r="P123">
        <v>0.16600000000000001</v>
      </c>
      <c r="Q123">
        <v>0.1696</v>
      </c>
      <c r="R123">
        <v>0.97860000000000003</v>
      </c>
      <c r="S123" s="9">
        <v>4.3948000000000002E-10</v>
      </c>
      <c r="T123" s="9">
        <v>1.5498000000000001E-14</v>
      </c>
      <c r="U123" s="9">
        <v>9.6474999999999995E-11</v>
      </c>
      <c r="V123" s="9">
        <v>7.9796999999999992E-12</v>
      </c>
      <c r="W123" s="9">
        <v>4.2359000000000001E-15</v>
      </c>
      <c r="X123" s="9">
        <v>1.5241999999999999E-12</v>
      </c>
    </row>
    <row r="124" spans="1:24" x14ac:dyDescent="0.35">
      <c r="A124" t="s">
        <v>144</v>
      </c>
      <c r="B124" s="16" t="str" cm="1">
        <f t="array" ref="B124:C124">_xlfn.TEXTSPLIT(A124, " ")</f>
        <v>2022.10.27</v>
      </c>
      <c r="C124" s="16" t="str">
        <v>10:54:49,55</v>
      </c>
      <c r="D124" s="16" t="str" cm="1">
        <f t="array" ref="D124:F124">_xlfn.TEXTSPLIT(C124, ":")</f>
        <v>10</v>
      </c>
      <c r="E124" s="16" t="str">
        <v>54</v>
      </c>
      <c r="F124" s="16" t="str">
        <v>49,55</v>
      </c>
      <c r="G124" s="16" t="str">
        <f t="shared" si="34"/>
        <v>49.55</v>
      </c>
      <c r="H124" s="17">
        <f t="shared" si="33"/>
        <v>2.0970972222222226</v>
      </c>
      <c r="I124">
        <v>78.124200000000002</v>
      </c>
      <c r="J124" s="6">
        <v>20.719000000000001</v>
      </c>
      <c r="K124">
        <v>0.93889999999999996</v>
      </c>
      <c r="L124" s="7">
        <v>0.2167</v>
      </c>
      <c r="M124">
        <v>0</v>
      </c>
      <c r="N124">
        <v>1.1999999999999999E-3</v>
      </c>
      <c r="O124" s="8">
        <v>661</v>
      </c>
      <c r="P124">
        <v>0.17150000000000001</v>
      </c>
      <c r="Q124">
        <v>0.1767</v>
      </c>
      <c r="R124">
        <v>0.97060000000000002</v>
      </c>
      <c r="S124" s="9">
        <v>4.3931000000000001E-10</v>
      </c>
      <c r="T124" s="9">
        <v>1.2757E-14</v>
      </c>
      <c r="U124" s="9">
        <v>9.645E-11</v>
      </c>
      <c r="V124" s="9">
        <v>7.9754999999999997E-12</v>
      </c>
      <c r="W124" s="9">
        <v>2.4037E-15</v>
      </c>
      <c r="X124" s="9">
        <v>1.558E-12</v>
      </c>
    </row>
    <row r="125" spans="1:24" x14ac:dyDescent="0.35">
      <c r="A125" t="s">
        <v>145</v>
      </c>
      <c r="B125" s="16" t="str" cm="1">
        <f t="array" ref="B125:C125">_xlfn.TEXTSPLIT(A125, " ")</f>
        <v>2022.10.27</v>
      </c>
      <c r="C125" s="16" t="str">
        <v>10:56:12,10</v>
      </c>
      <c r="D125" s="16" t="str" cm="1">
        <f t="array" ref="D125:F125">_xlfn.TEXTSPLIT(C125, ":")</f>
        <v>10</v>
      </c>
      <c r="E125" s="16" t="str">
        <v>56</v>
      </c>
      <c r="F125" s="16" t="str">
        <v>12,10</v>
      </c>
      <c r="G125" s="16" t="str">
        <f t="shared" si="34"/>
        <v>12.10</v>
      </c>
      <c r="H125" s="17">
        <f t="shared" si="33"/>
        <v>2.1200277777777785</v>
      </c>
      <c r="I125">
        <v>78.123199999999997</v>
      </c>
      <c r="J125" s="6">
        <v>20.715599999999998</v>
      </c>
      <c r="K125">
        <v>0.93830000000000002</v>
      </c>
      <c r="L125" s="7">
        <v>0.22159999999999999</v>
      </c>
      <c r="M125">
        <v>1E-4</v>
      </c>
      <c r="N125">
        <v>1.1999999999999999E-3</v>
      </c>
      <c r="O125" s="8">
        <v>657</v>
      </c>
      <c r="P125">
        <v>0.17630000000000001</v>
      </c>
      <c r="Q125">
        <v>0.1749</v>
      </c>
      <c r="R125">
        <v>1.0081</v>
      </c>
      <c r="S125" s="9">
        <v>4.3946E-10</v>
      </c>
      <c r="T125" s="9">
        <v>1.2418999999999999E-14</v>
      </c>
      <c r="U125" s="9">
        <v>9.6468999999999995E-11</v>
      </c>
      <c r="V125" s="9">
        <v>7.9732E-12</v>
      </c>
      <c r="W125" s="9">
        <v>2.8232999999999999E-15</v>
      </c>
      <c r="X125" s="9">
        <v>1.5936E-12</v>
      </c>
    </row>
    <row r="126" spans="1:24" x14ac:dyDescent="0.35">
      <c r="A126" t="s">
        <v>146</v>
      </c>
      <c r="B126" s="16" t="str" cm="1">
        <f t="array" ref="B126:C126">_xlfn.TEXTSPLIT(A126, " ")</f>
        <v>2022.10.27</v>
      </c>
      <c r="C126" s="16" t="str">
        <v>10:57:34,75</v>
      </c>
      <c r="D126" s="16" t="str" cm="1">
        <f t="array" ref="D126:F126">_xlfn.TEXTSPLIT(C126, ":")</f>
        <v>10</v>
      </c>
      <c r="E126" s="16" t="str">
        <v>57</v>
      </c>
      <c r="F126" s="16" t="str">
        <v>34,75</v>
      </c>
      <c r="G126" s="16" t="str">
        <f t="shared" si="34"/>
        <v>34.75</v>
      </c>
      <c r="H126" s="17">
        <f t="shared" si="33"/>
        <v>2.1429861111111101</v>
      </c>
      <c r="I126">
        <v>78.128</v>
      </c>
      <c r="J126" s="6">
        <v>20.703600000000002</v>
      </c>
      <c r="K126">
        <v>0.93859999999999999</v>
      </c>
      <c r="L126" s="7">
        <v>0.2276</v>
      </c>
      <c r="M126">
        <v>8.9999999999999998E-4</v>
      </c>
      <c r="N126">
        <v>1.1999999999999999E-3</v>
      </c>
      <c r="O126" s="8">
        <v>665</v>
      </c>
      <c r="P126">
        <v>0.1822</v>
      </c>
      <c r="Q126">
        <v>0.18870000000000001</v>
      </c>
      <c r="R126">
        <v>0.96550000000000002</v>
      </c>
      <c r="S126" s="9">
        <v>4.3999E-10</v>
      </c>
      <c r="T126" s="9">
        <v>1.2684E-14</v>
      </c>
      <c r="U126" s="9">
        <v>9.6521999999999998E-11</v>
      </c>
      <c r="V126" s="9">
        <v>7.9843000000000002E-12</v>
      </c>
      <c r="W126" s="9">
        <v>4.9066999999999998E-15</v>
      </c>
      <c r="X126" s="9">
        <v>1.6416E-12</v>
      </c>
    </row>
    <row r="127" spans="1:24" x14ac:dyDescent="0.35">
      <c r="A127" t="s">
        <v>147</v>
      </c>
      <c r="B127" s="16" t="str" cm="1">
        <f t="array" ref="B127:C127">_xlfn.TEXTSPLIT(A127, " ")</f>
        <v>2022.10.27</v>
      </c>
      <c r="C127" s="16" t="str">
        <v>10:59:04,09</v>
      </c>
      <c r="D127" s="16" t="str" cm="1">
        <f t="array" ref="D127:F127">_xlfn.TEXTSPLIT(C127, ":")</f>
        <v>10</v>
      </c>
      <c r="E127" s="16" t="str">
        <v>59</v>
      </c>
      <c r="F127" s="16" t="str">
        <v>04,09</v>
      </c>
      <c r="G127" s="16" t="str">
        <f t="shared" si="34"/>
        <v>04.09</v>
      </c>
      <c r="H127" s="17">
        <f t="shared" si="33"/>
        <v>2.1678027777777764</v>
      </c>
      <c r="I127">
        <v>78.118799999999993</v>
      </c>
      <c r="J127" s="6">
        <v>20.704499999999999</v>
      </c>
      <c r="K127">
        <v>0.9395</v>
      </c>
      <c r="L127" s="7">
        <v>0.2354</v>
      </c>
      <c r="M127">
        <v>0</v>
      </c>
      <c r="N127">
        <v>1.9E-3</v>
      </c>
      <c r="O127" s="8">
        <v>676</v>
      </c>
      <c r="P127">
        <v>0.1905</v>
      </c>
      <c r="Q127">
        <v>0.1918</v>
      </c>
      <c r="R127">
        <v>0.99309999999999998</v>
      </c>
      <c r="S127" s="9">
        <v>4.4024000000000002E-10</v>
      </c>
      <c r="T127" s="9">
        <v>1.5618000000000001E-14</v>
      </c>
      <c r="U127" s="9">
        <v>9.6590999999999995E-11</v>
      </c>
      <c r="V127" s="9">
        <v>7.9976000000000006E-12</v>
      </c>
      <c r="W127" s="9">
        <v>2.8915000000000001E-15</v>
      </c>
      <c r="X127" s="9">
        <v>1.6940000000000001E-12</v>
      </c>
    </row>
    <row r="128" spans="1:24" x14ac:dyDescent="0.35">
      <c r="A128" t="s">
        <v>148</v>
      </c>
      <c r="B128" s="16" t="str" cm="1">
        <f t="array" ref="B128:C128">_xlfn.TEXTSPLIT(A128, " ")</f>
        <v>2022.10.27</v>
      </c>
      <c r="C128" s="16" t="str">
        <v>11:00:26,83</v>
      </c>
      <c r="D128" s="16" t="str" cm="1">
        <f t="array" ref="D128:F128">_xlfn.TEXTSPLIT(C128, ":")</f>
        <v>11</v>
      </c>
      <c r="E128" s="16" t="str">
        <v>00</v>
      </c>
      <c r="F128" s="16" t="str">
        <v>26,83</v>
      </c>
      <c r="G128" s="16" t="str">
        <f t="shared" si="34"/>
        <v>26.83</v>
      </c>
      <c r="H128" s="17">
        <f t="shared" si="33"/>
        <v>2.1907861111111107</v>
      </c>
      <c r="I128">
        <v>78.118899999999996</v>
      </c>
      <c r="J128" s="6">
        <v>20.697500000000002</v>
      </c>
      <c r="K128">
        <v>0.93879999999999997</v>
      </c>
      <c r="L128" s="7">
        <v>0.2422</v>
      </c>
      <c r="M128">
        <v>8.9999999999999998E-4</v>
      </c>
      <c r="N128">
        <v>1.6999999999999999E-3</v>
      </c>
      <c r="O128" s="8">
        <v>665</v>
      </c>
      <c r="P128">
        <v>0.1968</v>
      </c>
      <c r="Q128">
        <v>0.19550000000000001</v>
      </c>
      <c r="R128">
        <v>1.0068999999999999</v>
      </c>
      <c r="S128" s="9">
        <v>4.4037999999999998E-10</v>
      </c>
      <c r="T128" s="9">
        <v>1.4526E-14</v>
      </c>
      <c r="U128" s="9">
        <v>9.6589999999999999E-11</v>
      </c>
      <c r="V128" s="9">
        <v>7.9947999999999998E-12</v>
      </c>
      <c r="W128" s="9">
        <v>4.9810000000000003E-15</v>
      </c>
      <c r="X128" s="9">
        <v>1.7465000000000001E-12</v>
      </c>
    </row>
    <row r="129" spans="1:24" x14ac:dyDescent="0.35">
      <c r="A129" t="s">
        <v>149</v>
      </c>
      <c r="B129" s="16" t="str" cm="1">
        <f t="array" ref="B129:C129">_xlfn.TEXTSPLIT(A129, " ")</f>
        <v>2022.10.27</v>
      </c>
      <c r="C129" s="16" t="str">
        <v>11:01:49,74</v>
      </c>
      <c r="D129" s="16" t="str" cm="1">
        <f t="array" ref="D129:F129">_xlfn.TEXTSPLIT(C129, ":")</f>
        <v>11</v>
      </c>
      <c r="E129" s="16" t="str">
        <v>01</v>
      </c>
      <c r="F129" s="16" t="str">
        <v>49,74</v>
      </c>
      <c r="G129" s="16" t="str">
        <f t="shared" si="34"/>
        <v>49.74</v>
      </c>
      <c r="H129" s="17">
        <f t="shared" si="33"/>
        <v>2.2138166666666681</v>
      </c>
      <c r="I129">
        <v>78.117999999999995</v>
      </c>
      <c r="J129" s="6">
        <v>20.688400000000001</v>
      </c>
      <c r="K129">
        <v>0.93840000000000001</v>
      </c>
      <c r="L129" s="7">
        <v>0.2515</v>
      </c>
      <c r="M129">
        <v>2E-3</v>
      </c>
      <c r="N129">
        <v>1.6999999999999999E-3</v>
      </c>
      <c r="O129" s="8">
        <v>695</v>
      </c>
      <c r="P129">
        <v>0.20669999999999999</v>
      </c>
      <c r="Q129">
        <v>0.20150000000000001</v>
      </c>
      <c r="R129">
        <v>1.0256000000000001</v>
      </c>
      <c r="S129" s="9">
        <v>4.4178E-10</v>
      </c>
      <c r="T129" s="9">
        <v>1.4909E-14</v>
      </c>
      <c r="U129" s="9">
        <v>9.6852999999999994E-11</v>
      </c>
      <c r="V129" s="9">
        <v>8.0163999999999996E-12</v>
      </c>
      <c r="W129" s="9">
        <v>7.5857000000000002E-15</v>
      </c>
      <c r="X129" s="9">
        <v>1.8228999999999998E-12</v>
      </c>
    </row>
    <row r="130" spans="1:24" x14ac:dyDescent="0.35">
      <c r="A130" t="s">
        <v>150</v>
      </c>
      <c r="B130" s="16" t="str" cm="1">
        <f t="array" ref="B130:C130">_xlfn.TEXTSPLIT(A130, " ")</f>
        <v>2022.10.27</v>
      </c>
      <c r="C130" s="16" t="str">
        <v>11:03:19,07</v>
      </c>
      <c r="D130" s="16" t="str" cm="1">
        <f t="array" ref="D130:F130">_xlfn.TEXTSPLIT(C130, ":")</f>
        <v>11</v>
      </c>
      <c r="E130" s="16" t="str">
        <v>03</v>
      </c>
      <c r="F130" s="16" t="str">
        <v>19,07</v>
      </c>
      <c r="G130" s="16" t="str">
        <f t="shared" si="34"/>
        <v>19.07</v>
      </c>
      <c r="H130" s="17">
        <f t="shared" ref="H130:H193" si="35">D130+(E130/60)+(G130/(60*60))-$AD$3</f>
        <v>2.2386305555555559</v>
      </c>
      <c r="I130">
        <v>78.115499999999997</v>
      </c>
      <c r="J130" s="6">
        <v>20.686599999999999</v>
      </c>
      <c r="K130">
        <v>0.93830000000000002</v>
      </c>
      <c r="L130" s="7">
        <v>0.25790000000000002</v>
      </c>
      <c r="M130">
        <v>6.9999999999999999E-4</v>
      </c>
      <c r="N130">
        <v>1E-3</v>
      </c>
      <c r="O130" s="8">
        <v>675</v>
      </c>
      <c r="P130">
        <v>0.21299999999999999</v>
      </c>
      <c r="Q130">
        <v>0.20300000000000001</v>
      </c>
      <c r="R130">
        <v>1.0492999999999999</v>
      </c>
      <c r="S130" s="9">
        <v>4.3987999999999998E-10</v>
      </c>
      <c r="T130" s="9">
        <v>1.1545E-14</v>
      </c>
      <c r="U130" s="9">
        <v>9.6432000000000001E-11</v>
      </c>
      <c r="V130" s="9">
        <v>7.9813999999999999E-12</v>
      </c>
      <c r="W130" s="9">
        <v>4.3229000000000001E-15</v>
      </c>
      <c r="X130" s="9">
        <v>1.8553999999999999E-12</v>
      </c>
    </row>
    <row r="131" spans="1:24" x14ac:dyDescent="0.35">
      <c r="A131" t="s">
        <v>151</v>
      </c>
      <c r="B131" s="16" t="str" cm="1">
        <f t="array" ref="B131:C131">_xlfn.TEXTSPLIT(A131, " ")</f>
        <v>2022.10.27</v>
      </c>
      <c r="C131" s="16" t="str">
        <v>11:04:41,81</v>
      </c>
      <c r="D131" s="16" t="str" cm="1">
        <f t="array" ref="D131:F131">_xlfn.TEXTSPLIT(C131, ":")</f>
        <v>11</v>
      </c>
      <c r="E131" s="16" t="str">
        <v>04</v>
      </c>
      <c r="F131" s="16" t="str">
        <v>41,81</v>
      </c>
      <c r="G131" s="16" t="str">
        <f t="shared" ref="G131:G194" si="36">SUBSTITUTE(F131,",",".")</f>
        <v>41.81</v>
      </c>
      <c r="H131" s="17">
        <f t="shared" si="35"/>
        <v>2.2616138888888884</v>
      </c>
      <c r="I131">
        <v>78.110699999999994</v>
      </c>
      <c r="J131" s="6">
        <v>20.683700000000002</v>
      </c>
      <c r="K131">
        <v>0.93869999999999998</v>
      </c>
      <c r="L131" s="7">
        <v>0.26369999999999999</v>
      </c>
      <c r="M131">
        <v>1.4E-3</v>
      </c>
      <c r="N131">
        <v>1.8E-3</v>
      </c>
      <c r="O131" s="8">
        <v>665</v>
      </c>
      <c r="P131">
        <v>0.21909999999999999</v>
      </c>
      <c r="Q131">
        <v>0.19919999999999999</v>
      </c>
      <c r="R131">
        <v>1.0995999999999999</v>
      </c>
      <c r="S131" s="9">
        <v>4.3992000000000002E-10</v>
      </c>
      <c r="T131" s="9">
        <v>1.5023000000000001E-14</v>
      </c>
      <c r="U131" s="9">
        <v>9.6434000000000005E-11</v>
      </c>
      <c r="V131" s="9">
        <v>7.9861000000000005E-12</v>
      </c>
      <c r="W131" s="9">
        <v>6.3371000000000004E-15</v>
      </c>
      <c r="X131" s="9">
        <v>1.8997000000000001E-12</v>
      </c>
    </row>
    <row r="132" spans="1:24" x14ac:dyDescent="0.35">
      <c r="A132" t="s">
        <v>152</v>
      </c>
      <c r="B132" s="16" t="str" cm="1">
        <f t="array" ref="B132:C132">_xlfn.TEXTSPLIT(A132, " ")</f>
        <v>2022.10.27</v>
      </c>
      <c r="C132" s="16" t="str">
        <v>11:06:10,96</v>
      </c>
      <c r="D132" s="16" t="str" cm="1">
        <f t="array" ref="D132:F132">_xlfn.TEXTSPLIT(C132, ":")</f>
        <v>11</v>
      </c>
      <c r="E132" s="16" t="str">
        <v>06</v>
      </c>
      <c r="F132" s="16" t="str">
        <v>10,96</v>
      </c>
      <c r="G132" s="16" t="str">
        <f t="shared" si="36"/>
        <v>10.96</v>
      </c>
      <c r="H132" s="17">
        <f t="shared" si="35"/>
        <v>2.2863777777777781</v>
      </c>
      <c r="I132">
        <v>78.114699999999999</v>
      </c>
      <c r="J132" s="6">
        <v>20.673500000000001</v>
      </c>
      <c r="K132">
        <v>0.93889999999999996</v>
      </c>
      <c r="L132" s="7">
        <v>0.27089999999999997</v>
      </c>
      <c r="M132">
        <v>2.9999999999999997E-4</v>
      </c>
      <c r="N132">
        <v>1.6999999999999999E-3</v>
      </c>
      <c r="O132" s="8">
        <v>669</v>
      </c>
      <c r="P132">
        <v>0.2266</v>
      </c>
      <c r="Q132">
        <v>0.22040000000000001</v>
      </c>
      <c r="R132">
        <v>1.0283</v>
      </c>
      <c r="S132" s="9">
        <v>4.4008999999999998E-10</v>
      </c>
      <c r="T132" s="9">
        <v>1.4593E-14</v>
      </c>
      <c r="U132" s="9">
        <v>9.6416000000000006E-11</v>
      </c>
      <c r="V132" s="9">
        <v>7.9899999999999997E-12</v>
      </c>
      <c r="W132" s="9">
        <v>3.5325999999999999E-15</v>
      </c>
      <c r="X132" s="9">
        <v>1.9471000000000001E-12</v>
      </c>
    </row>
    <row r="133" spans="1:24" x14ac:dyDescent="0.35">
      <c r="A133" t="s">
        <v>153</v>
      </c>
      <c r="B133" s="16" t="str" cm="1">
        <f t="array" ref="B133:C133">_xlfn.TEXTSPLIT(A133, " ")</f>
        <v>2022.10.27</v>
      </c>
      <c r="C133" s="16" t="str">
        <v>11:07:33,73</v>
      </c>
      <c r="D133" s="16" t="str" cm="1">
        <f t="array" ref="D133:F133">_xlfn.TEXTSPLIT(C133, ":")</f>
        <v>11</v>
      </c>
      <c r="E133" s="16" t="str">
        <v>07</v>
      </c>
      <c r="F133" s="16" t="str">
        <v>33,73</v>
      </c>
      <c r="G133" s="16" t="str">
        <f t="shared" si="36"/>
        <v>33.73</v>
      </c>
      <c r="H133" s="17">
        <f t="shared" si="35"/>
        <v>2.3093694444444459</v>
      </c>
      <c r="I133">
        <v>78.113100000000003</v>
      </c>
      <c r="J133" s="6">
        <v>20.669799999999999</v>
      </c>
      <c r="K133">
        <v>0.93859999999999999</v>
      </c>
      <c r="L133" s="7">
        <v>0.27610000000000001</v>
      </c>
      <c r="M133">
        <v>6.9999999999999999E-4</v>
      </c>
      <c r="N133">
        <v>1.6999999999999999E-3</v>
      </c>
      <c r="O133" s="8">
        <v>666</v>
      </c>
      <c r="P133">
        <v>0.23119999999999999</v>
      </c>
      <c r="Q133">
        <v>0.21959999999999999</v>
      </c>
      <c r="R133">
        <v>1.0528999999999999</v>
      </c>
      <c r="S133" s="9">
        <v>4.4018000000000002E-10</v>
      </c>
      <c r="T133" s="9">
        <v>1.4621000000000002E-14</v>
      </c>
      <c r="U133" s="9">
        <v>9.6420999999999997E-11</v>
      </c>
      <c r="V133" s="9">
        <v>7.9894000000000007E-12</v>
      </c>
      <c r="W133" s="9">
        <v>4.6725000000000001E-15</v>
      </c>
      <c r="X133" s="9">
        <v>1.9864000000000001E-12</v>
      </c>
    </row>
    <row r="134" spans="1:24" x14ac:dyDescent="0.35">
      <c r="A134" t="s">
        <v>154</v>
      </c>
      <c r="B134" s="16" t="str" cm="1">
        <f t="array" ref="B134:C134">_xlfn.TEXTSPLIT(A134, " ")</f>
        <v>2022.10.27</v>
      </c>
      <c r="C134" s="16" t="str">
        <v>11:08:56,44</v>
      </c>
      <c r="D134" s="16" t="str" cm="1">
        <f t="array" ref="D134:F134">_xlfn.TEXTSPLIT(C134, ":")</f>
        <v>11</v>
      </c>
      <c r="E134" s="16" t="str">
        <v>08</v>
      </c>
      <c r="F134" s="16" t="str">
        <v>56,44</v>
      </c>
      <c r="G134" s="16" t="str">
        <f t="shared" si="36"/>
        <v>56.44</v>
      </c>
      <c r="H134" s="17">
        <f t="shared" si="35"/>
        <v>2.3323444444444448</v>
      </c>
      <c r="I134">
        <v>78.110600000000005</v>
      </c>
      <c r="J134" s="6">
        <v>20.665500000000002</v>
      </c>
      <c r="K134">
        <v>0.93869999999999998</v>
      </c>
      <c r="L134" s="7">
        <v>0.28270000000000001</v>
      </c>
      <c r="M134">
        <v>8.0000000000000004E-4</v>
      </c>
      <c r="N134">
        <v>1.6999999999999999E-3</v>
      </c>
      <c r="O134" s="8">
        <v>672</v>
      </c>
      <c r="P134">
        <v>0.23780000000000001</v>
      </c>
      <c r="Q134">
        <v>0.22500000000000001</v>
      </c>
      <c r="R134">
        <v>1.0570999999999999</v>
      </c>
      <c r="S134" s="9">
        <v>4.4018000000000002E-10</v>
      </c>
      <c r="T134" s="9">
        <v>1.4718E-14</v>
      </c>
      <c r="U134" s="9">
        <v>9.6404000000000006E-11</v>
      </c>
      <c r="V134" s="9">
        <v>7.9906000000000003E-12</v>
      </c>
      <c r="W134" s="9">
        <v>4.7185999999999998E-15</v>
      </c>
      <c r="X134" s="9">
        <v>2.0330999999999999E-12</v>
      </c>
    </row>
    <row r="135" spans="1:24" x14ac:dyDescent="0.35">
      <c r="A135" t="s">
        <v>155</v>
      </c>
      <c r="B135" s="16" t="str" cm="1">
        <f t="array" ref="B135:C135">_xlfn.TEXTSPLIT(A135, " ")</f>
        <v>2022.10.27</v>
      </c>
      <c r="C135" s="16" t="str">
        <v>11:10:25,94</v>
      </c>
      <c r="D135" s="16" t="str" cm="1">
        <f t="array" ref="D135:F135">_xlfn.TEXTSPLIT(C135, ":")</f>
        <v>11</v>
      </c>
      <c r="E135" s="16" t="str">
        <v>10</v>
      </c>
      <c r="F135" s="16" t="str">
        <v>25,94</v>
      </c>
      <c r="G135" s="16" t="str">
        <f t="shared" si="36"/>
        <v>25.94</v>
      </c>
      <c r="H135" s="17">
        <f t="shared" si="35"/>
        <v>2.3572055555555558</v>
      </c>
      <c r="I135">
        <v>78.111099999999993</v>
      </c>
      <c r="J135" s="6">
        <v>20.657800000000002</v>
      </c>
      <c r="K135">
        <v>0.93869999999999998</v>
      </c>
      <c r="L135" s="7">
        <v>0.28999999999999998</v>
      </c>
      <c r="M135">
        <v>5.0000000000000001E-4</v>
      </c>
      <c r="N135">
        <v>1.9E-3</v>
      </c>
      <c r="O135" s="8">
        <v>669</v>
      </c>
      <c r="P135">
        <v>0.24560000000000001</v>
      </c>
      <c r="Q135">
        <v>0.22670000000000001</v>
      </c>
      <c r="R135">
        <v>1.0831</v>
      </c>
      <c r="S135" s="9">
        <v>4.4010999999999999E-10</v>
      </c>
      <c r="T135" s="9">
        <v>1.5472999999999999E-14</v>
      </c>
      <c r="U135" s="9">
        <v>9.6352E-11</v>
      </c>
      <c r="V135" s="9">
        <v>7.9891000000000004E-12</v>
      </c>
      <c r="W135" s="9">
        <v>4.2105000000000001E-15</v>
      </c>
      <c r="X135" s="9">
        <v>2.0837000000000001E-12</v>
      </c>
    </row>
    <row r="136" spans="1:24" x14ac:dyDescent="0.35">
      <c r="A136" t="s">
        <v>156</v>
      </c>
      <c r="B136" s="16" t="str" cm="1">
        <f t="array" ref="B136:C136">_xlfn.TEXTSPLIT(A136, " ")</f>
        <v>2022.10.27</v>
      </c>
      <c r="C136" s="16" t="str">
        <v>11:11:48,77</v>
      </c>
      <c r="D136" s="16" t="str" cm="1">
        <f t="array" ref="D136:F136">_xlfn.TEXTSPLIT(C136, ":")</f>
        <v>11</v>
      </c>
      <c r="E136" s="16" t="str">
        <v>11</v>
      </c>
      <c r="F136" s="16" t="str">
        <v>48,77</v>
      </c>
      <c r="G136" s="16" t="str">
        <f t="shared" si="36"/>
        <v>48.77</v>
      </c>
      <c r="H136" s="17">
        <f t="shared" si="35"/>
        <v>2.3802138888888891</v>
      </c>
      <c r="I136">
        <v>78.111699999999999</v>
      </c>
      <c r="J136" s="6">
        <v>20.652100000000001</v>
      </c>
      <c r="K136">
        <v>0.93840000000000001</v>
      </c>
      <c r="L136" s="7">
        <v>0.2954</v>
      </c>
      <c r="M136">
        <v>0</v>
      </c>
      <c r="N136">
        <v>2.5000000000000001E-3</v>
      </c>
      <c r="O136" s="8">
        <v>673</v>
      </c>
      <c r="P136">
        <v>0.25009999999999999</v>
      </c>
      <c r="Q136">
        <v>0.24340000000000001</v>
      </c>
      <c r="R136">
        <v>1.0277000000000001</v>
      </c>
      <c r="S136" s="9">
        <v>4.4008999999999998E-10</v>
      </c>
      <c r="T136" s="9">
        <v>1.7853E-14</v>
      </c>
      <c r="U136" s="9">
        <v>9.6319000000000001E-11</v>
      </c>
      <c r="V136" s="9">
        <v>7.9857000000000006E-12</v>
      </c>
      <c r="W136" s="9">
        <v>2.9542000000000002E-15</v>
      </c>
      <c r="X136" s="9">
        <v>2.1197999999999999E-12</v>
      </c>
    </row>
    <row r="137" spans="1:24" x14ac:dyDescent="0.35">
      <c r="A137" t="s">
        <v>157</v>
      </c>
      <c r="B137" s="16" t="str" cm="1">
        <f t="array" ref="B137:C137">_xlfn.TEXTSPLIT(A137, " ")</f>
        <v>2022.10.27</v>
      </c>
      <c r="C137" s="16" t="str">
        <v>11:13:11,31</v>
      </c>
      <c r="D137" s="16" t="str" cm="1">
        <f t="array" ref="D137:F137">_xlfn.TEXTSPLIT(C137, ":")</f>
        <v>11</v>
      </c>
      <c r="E137" s="16" t="str">
        <v>13</v>
      </c>
      <c r="F137" s="16" t="str">
        <v>11,31</v>
      </c>
      <c r="G137" s="16" t="str">
        <f t="shared" si="36"/>
        <v>11.31</v>
      </c>
      <c r="H137" s="17">
        <f t="shared" si="35"/>
        <v>2.4031416666666665</v>
      </c>
      <c r="I137">
        <v>78.110799999999998</v>
      </c>
      <c r="J137" s="6">
        <v>20.647300000000001</v>
      </c>
      <c r="K137">
        <v>0.9385</v>
      </c>
      <c r="L137" s="7">
        <v>0.30109999999999998</v>
      </c>
      <c r="M137">
        <v>5.9999999999999995E-4</v>
      </c>
      <c r="N137">
        <v>1.8E-3</v>
      </c>
      <c r="O137" s="8">
        <v>693</v>
      </c>
      <c r="P137">
        <v>0.25590000000000002</v>
      </c>
      <c r="Q137">
        <v>0.2412</v>
      </c>
      <c r="R137">
        <v>1.0609</v>
      </c>
      <c r="S137" s="9">
        <v>4.4139000000000001E-10</v>
      </c>
      <c r="T137" s="9">
        <v>1.5027000000000001E-14</v>
      </c>
      <c r="U137" s="9">
        <v>9.6581999999999995E-11</v>
      </c>
      <c r="V137" s="9">
        <v>8.0104999999999994E-12</v>
      </c>
      <c r="W137" s="9">
        <v>4.3709000000000001E-15</v>
      </c>
      <c r="X137" s="9">
        <v>2.1692000000000001E-12</v>
      </c>
    </row>
    <row r="138" spans="1:24" x14ac:dyDescent="0.35">
      <c r="A138" t="s">
        <v>158</v>
      </c>
      <c r="B138" s="16" t="str" cm="1">
        <f t="array" ref="B138:C138">_xlfn.TEXTSPLIT(A138, " ")</f>
        <v>2022.10.27</v>
      </c>
      <c r="C138" s="16" t="str">
        <v>11:14:40,87</v>
      </c>
      <c r="D138" s="16" t="str" cm="1">
        <f t="array" ref="D138:F138">_xlfn.TEXTSPLIT(C138, ":")</f>
        <v>11</v>
      </c>
      <c r="E138" s="16" t="str">
        <v>14</v>
      </c>
      <c r="F138" s="16" t="str">
        <v>40,87</v>
      </c>
      <c r="G138" s="16" t="str">
        <f t="shared" si="36"/>
        <v>40.87</v>
      </c>
      <c r="H138" s="17">
        <f t="shared" si="35"/>
        <v>2.4280194444444447</v>
      </c>
      <c r="I138">
        <v>78.113399999999999</v>
      </c>
      <c r="J138" s="6">
        <v>20.6371</v>
      </c>
      <c r="K138">
        <v>0.93889999999999996</v>
      </c>
      <c r="L138" s="7">
        <v>0.30790000000000001</v>
      </c>
      <c r="M138">
        <v>6.9999999999999999E-4</v>
      </c>
      <c r="N138">
        <v>2E-3</v>
      </c>
      <c r="O138" s="8">
        <v>671</v>
      </c>
      <c r="P138">
        <v>0.26279999999999998</v>
      </c>
      <c r="Q138">
        <v>0.25109999999999999</v>
      </c>
      <c r="R138">
        <v>1.0468</v>
      </c>
      <c r="S138" s="9">
        <v>4.3992000000000002E-10</v>
      </c>
      <c r="T138" s="9">
        <v>1.5993999999999999E-14</v>
      </c>
      <c r="U138" s="9">
        <v>9.6208000000000005E-11</v>
      </c>
      <c r="V138" s="9">
        <v>7.9872000000000005E-12</v>
      </c>
      <c r="W138" s="9">
        <v>4.6304999999999998E-15</v>
      </c>
      <c r="X138" s="9">
        <v>2.2106999999999999E-12</v>
      </c>
    </row>
    <row r="139" spans="1:24" x14ac:dyDescent="0.35">
      <c r="A139" t="s">
        <v>159</v>
      </c>
      <c r="B139" s="16" t="str" cm="1">
        <f t="array" ref="B139:C139">_xlfn.TEXTSPLIT(A139, " ")</f>
        <v>2022.10.27</v>
      </c>
      <c r="C139" s="16" t="str">
        <v>11:16:03,43</v>
      </c>
      <c r="D139" s="16" t="str" cm="1">
        <f t="array" ref="D139:F139">_xlfn.TEXTSPLIT(C139, ":")</f>
        <v>11</v>
      </c>
      <c r="E139" s="16" t="str">
        <v>16</v>
      </c>
      <c r="F139" s="16" t="str">
        <v>03,43</v>
      </c>
      <c r="G139" s="16" t="str">
        <f t="shared" si="36"/>
        <v>03.43</v>
      </c>
      <c r="H139" s="17">
        <f t="shared" si="35"/>
        <v>2.4509527777777791</v>
      </c>
      <c r="I139">
        <v>78.106300000000005</v>
      </c>
      <c r="J139" s="6">
        <v>20.637499999999999</v>
      </c>
      <c r="K139">
        <v>0.93879999999999997</v>
      </c>
      <c r="L139" s="7">
        <v>0.31480000000000002</v>
      </c>
      <c r="M139">
        <v>8.9999999999999998E-4</v>
      </c>
      <c r="N139">
        <v>1.8E-3</v>
      </c>
      <c r="O139" s="8">
        <v>668</v>
      </c>
      <c r="P139">
        <v>0.26979999999999998</v>
      </c>
      <c r="Q139">
        <v>0.24790000000000001</v>
      </c>
      <c r="R139">
        <v>1.0882000000000001</v>
      </c>
      <c r="S139" s="9">
        <v>4.3996999999999998E-10</v>
      </c>
      <c r="T139" s="9">
        <v>1.5258E-14</v>
      </c>
      <c r="U139" s="9">
        <v>9.6230999999999996E-11</v>
      </c>
      <c r="V139" s="9">
        <v>7.9880000000000003E-12</v>
      </c>
      <c r="W139" s="9">
        <v>5.0063000000000001E-15</v>
      </c>
      <c r="X139" s="9">
        <v>2.2603999999999999E-12</v>
      </c>
    </row>
    <row r="140" spans="1:24" x14ac:dyDescent="0.35">
      <c r="A140" t="s">
        <v>160</v>
      </c>
      <c r="B140" s="16" t="str" cm="1">
        <f t="array" ref="B140:C140">_xlfn.TEXTSPLIT(A140, " ")</f>
        <v>2022.10.27</v>
      </c>
      <c r="C140" s="16" t="str">
        <v>11:17:32,57</v>
      </c>
      <c r="D140" s="16" t="str" cm="1">
        <f t="array" ref="D140:F140">_xlfn.TEXTSPLIT(C140, ":")</f>
        <v>11</v>
      </c>
      <c r="E140" s="16" t="str">
        <v>17</v>
      </c>
      <c r="F140" s="16" t="str">
        <v>32,57</v>
      </c>
      <c r="G140" s="16" t="str">
        <f t="shared" si="36"/>
        <v>32.57</v>
      </c>
      <c r="H140" s="17">
        <f t="shared" si="35"/>
        <v>2.4757138888888885</v>
      </c>
      <c r="I140">
        <v>78.108500000000006</v>
      </c>
      <c r="J140" s="6">
        <v>20.6281</v>
      </c>
      <c r="K140">
        <v>0.93859999999999999</v>
      </c>
      <c r="L140" s="7">
        <v>0.3216</v>
      </c>
      <c r="M140">
        <v>1.2999999999999999E-3</v>
      </c>
      <c r="N140">
        <v>1.9E-3</v>
      </c>
      <c r="O140" s="8">
        <v>669</v>
      </c>
      <c r="P140">
        <v>0.27710000000000001</v>
      </c>
      <c r="Q140">
        <v>0.25750000000000001</v>
      </c>
      <c r="R140">
        <v>1.0760000000000001</v>
      </c>
      <c r="S140" s="9">
        <v>4.4013999999999999E-10</v>
      </c>
      <c r="T140" s="9">
        <v>1.5378E-14</v>
      </c>
      <c r="U140" s="9">
        <v>9.6221E-11</v>
      </c>
      <c r="V140" s="9">
        <v>7.9891999999999999E-12</v>
      </c>
      <c r="W140" s="9">
        <v>6.0355000000000004E-15</v>
      </c>
      <c r="X140" s="9">
        <v>2.3111000000000001E-12</v>
      </c>
    </row>
    <row r="141" spans="1:24" x14ac:dyDescent="0.35">
      <c r="A141" t="s">
        <v>161</v>
      </c>
      <c r="B141" s="16" t="str" cm="1">
        <f t="array" ref="B141:C141">_xlfn.TEXTSPLIT(A141, " ")</f>
        <v>2022.10.27</v>
      </c>
      <c r="C141" s="16" t="str">
        <v>11:18:55,17</v>
      </c>
      <c r="D141" s="16" t="str" cm="1">
        <f t="array" ref="D141:F141">_xlfn.TEXTSPLIT(C141, ":")</f>
        <v>11</v>
      </c>
      <c r="E141" s="16" t="str">
        <v>18</v>
      </c>
      <c r="F141" s="16" t="str">
        <v>55,17</v>
      </c>
      <c r="G141" s="16" t="str">
        <f t="shared" si="36"/>
        <v>55.17</v>
      </c>
      <c r="H141" s="17">
        <f t="shared" si="35"/>
        <v>2.498658333333335</v>
      </c>
      <c r="I141">
        <v>78.117099999999994</v>
      </c>
      <c r="J141" s="6">
        <v>20.623000000000001</v>
      </c>
      <c r="K141">
        <v>0.93859999999999999</v>
      </c>
      <c r="L141" s="7">
        <v>0.31890000000000002</v>
      </c>
      <c r="M141">
        <v>1.1000000000000001E-3</v>
      </c>
      <c r="N141">
        <v>1.2999999999999999E-3</v>
      </c>
      <c r="O141" s="8">
        <v>675</v>
      </c>
      <c r="P141">
        <v>0.27439999999999998</v>
      </c>
      <c r="Q141">
        <v>0.27360000000000001</v>
      </c>
      <c r="R141">
        <v>1.0032000000000001</v>
      </c>
      <c r="S141" s="9">
        <v>4.4022000000000001E-10</v>
      </c>
      <c r="T141" s="9">
        <v>1.3071999999999999E-14</v>
      </c>
      <c r="U141" s="9">
        <v>9.6203000000000001E-11</v>
      </c>
      <c r="V141" s="9">
        <v>7.9894000000000007E-12</v>
      </c>
      <c r="W141" s="9">
        <v>5.3952999999999999E-15</v>
      </c>
      <c r="X141" s="9">
        <v>2.2913000000000001E-12</v>
      </c>
    </row>
    <row r="142" spans="1:24" x14ac:dyDescent="0.35">
      <c r="A142" t="s">
        <v>162</v>
      </c>
      <c r="B142" s="16" t="str" cm="1">
        <f t="array" ref="B142:C142">_xlfn.TEXTSPLIT(A142, " ")</f>
        <v>2022.10.27</v>
      </c>
      <c r="C142" s="16" t="str">
        <v>11:20:17,93</v>
      </c>
      <c r="D142" s="16" t="str" cm="1">
        <f t="array" ref="D142:F142">_xlfn.TEXTSPLIT(C142, ":")</f>
        <v>11</v>
      </c>
      <c r="E142" s="16" t="str">
        <v>20</v>
      </c>
      <c r="F142" s="16" t="str">
        <v>17,93</v>
      </c>
      <c r="G142" s="16" t="str">
        <f t="shared" si="36"/>
        <v>17.93</v>
      </c>
      <c r="H142" s="17">
        <f t="shared" si="35"/>
        <v>2.5216472222222226</v>
      </c>
      <c r="I142">
        <v>78.132000000000005</v>
      </c>
      <c r="J142" s="6">
        <v>20.621500000000001</v>
      </c>
      <c r="K142">
        <v>0.93830000000000002</v>
      </c>
      <c r="L142" s="7">
        <v>0.30580000000000002</v>
      </c>
      <c r="M142">
        <v>8.9999999999999998E-4</v>
      </c>
      <c r="N142">
        <v>1.5E-3</v>
      </c>
      <c r="O142" s="8">
        <v>667</v>
      </c>
      <c r="P142">
        <v>0.26050000000000001</v>
      </c>
      <c r="Q142">
        <v>0.27310000000000001</v>
      </c>
      <c r="R142">
        <v>0.9536</v>
      </c>
      <c r="S142" s="9">
        <v>4.4028E-10</v>
      </c>
      <c r="T142" s="9">
        <v>1.4026E-14</v>
      </c>
      <c r="U142" s="9">
        <v>9.6191999999999997E-11</v>
      </c>
      <c r="V142" s="9">
        <v>7.9861000000000005E-12</v>
      </c>
      <c r="W142" s="9">
        <v>5.0871000000000002E-15</v>
      </c>
      <c r="X142" s="9">
        <v>2.1975999999999998E-12</v>
      </c>
    </row>
    <row r="143" spans="1:24" x14ac:dyDescent="0.35">
      <c r="A143" t="s">
        <v>163</v>
      </c>
      <c r="B143" s="16" t="str" cm="1">
        <f t="array" ref="B143:C143">_xlfn.TEXTSPLIT(A143, " ")</f>
        <v>2022.10.27</v>
      </c>
      <c r="C143" s="16" t="str">
        <v>11:21:47,17</v>
      </c>
      <c r="D143" s="16" t="str" cm="1">
        <f t="array" ref="D143:F143">_xlfn.TEXTSPLIT(C143, ":")</f>
        <v>11</v>
      </c>
      <c r="E143" s="16" t="str">
        <v>21</v>
      </c>
      <c r="F143" s="16" t="str">
        <v>47,17</v>
      </c>
      <c r="G143" s="16" t="str">
        <f t="shared" si="36"/>
        <v>47.17</v>
      </c>
      <c r="H143" s="17">
        <f t="shared" si="35"/>
        <v>2.5464361111111113</v>
      </c>
      <c r="I143">
        <v>78.145099999999999</v>
      </c>
      <c r="J143" s="6">
        <v>20.615100000000002</v>
      </c>
      <c r="K143">
        <v>0.93959999999999999</v>
      </c>
      <c r="L143" s="7">
        <v>0.29709999999999998</v>
      </c>
      <c r="M143">
        <v>1.4E-3</v>
      </c>
      <c r="N143">
        <v>1.6999999999999999E-3</v>
      </c>
      <c r="O143" s="8">
        <v>668</v>
      </c>
      <c r="P143">
        <v>0.2515</v>
      </c>
      <c r="Q143">
        <v>0.28310000000000002</v>
      </c>
      <c r="R143">
        <v>0.88849999999999996</v>
      </c>
      <c r="S143" s="9">
        <v>4.4022000000000001E-10</v>
      </c>
      <c r="T143" s="9">
        <v>1.4563999999999999E-14</v>
      </c>
      <c r="U143" s="9">
        <v>9.6134000000000004E-11</v>
      </c>
      <c r="V143" s="9">
        <v>7.9948999999999994E-12</v>
      </c>
      <c r="W143" s="9">
        <v>6.2309999999999997E-15</v>
      </c>
      <c r="X143" s="9">
        <v>2.1374000000000002E-12</v>
      </c>
    </row>
    <row r="144" spans="1:24" x14ac:dyDescent="0.35">
      <c r="A144" t="s">
        <v>164</v>
      </c>
      <c r="B144" s="16" t="str" cm="1">
        <f t="array" ref="B144:C144">_xlfn.TEXTSPLIT(A144, " ")</f>
        <v>2022.10.27</v>
      </c>
      <c r="C144" s="16" t="str">
        <v>11:23:09,85</v>
      </c>
      <c r="D144" s="16" t="str" cm="1">
        <f t="array" ref="D144:F144">_xlfn.TEXTSPLIT(C144, ":")</f>
        <v>11</v>
      </c>
      <c r="E144" s="16" t="str">
        <v>23</v>
      </c>
      <c r="F144" s="16" t="str">
        <v>09,85</v>
      </c>
      <c r="G144" s="16" t="str">
        <f t="shared" si="36"/>
        <v>09.85</v>
      </c>
      <c r="H144" s="17">
        <f t="shared" si="35"/>
        <v>2.5694027777777784</v>
      </c>
      <c r="I144">
        <v>78.149100000000004</v>
      </c>
      <c r="J144" s="6">
        <v>20.610600000000002</v>
      </c>
      <c r="K144">
        <v>0.93940000000000001</v>
      </c>
      <c r="L144" s="7">
        <v>0.29880000000000001</v>
      </c>
      <c r="M144">
        <v>2.0000000000000001E-4</v>
      </c>
      <c r="N144">
        <v>1.9E-3</v>
      </c>
      <c r="O144" s="8">
        <v>680</v>
      </c>
      <c r="P144">
        <v>0.25309999999999999</v>
      </c>
      <c r="Q144">
        <v>0.28960000000000002</v>
      </c>
      <c r="R144">
        <v>0.87409999999999999</v>
      </c>
      <c r="S144" s="9">
        <v>4.4046999999999998E-10</v>
      </c>
      <c r="T144" s="9">
        <v>1.5312999999999999E-14</v>
      </c>
      <c r="U144" s="9">
        <v>9.6164000000000003E-11</v>
      </c>
      <c r="V144" s="9">
        <v>7.9974999999999994E-12</v>
      </c>
      <c r="W144" s="9">
        <v>3.5455999999999999E-15</v>
      </c>
      <c r="X144" s="9">
        <v>2.1459E-12</v>
      </c>
    </row>
    <row r="145" spans="1:24" x14ac:dyDescent="0.35">
      <c r="A145" t="s">
        <v>165</v>
      </c>
      <c r="B145" s="16" t="str" cm="1">
        <f t="array" ref="B145:C145">_xlfn.TEXTSPLIT(A145, " ")</f>
        <v>2022.10.27</v>
      </c>
      <c r="C145" s="16" t="str">
        <v>11:24:32,21</v>
      </c>
      <c r="D145" s="16" t="str" cm="1">
        <f t="array" ref="D145:F145">_xlfn.TEXTSPLIT(C145, ":")</f>
        <v>11</v>
      </c>
      <c r="E145" s="16" t="str">
        <v>24</v>
      </c>
      <c r="F145" s="16" t="str">
        <v>32,21</v>
      </c>
      <c r="G145" s="16" t="str">
        <f t="shared" si="36"/>
        <v>32.21</v>
      </c>
      <c r="H145" s="17">
        <f t="shared" si="35"/>
        <v>2.5922805555555559</v>
      </c>
      <c r="I145">
        <v>78.149500000000003</v>
      </c>
      <c r="J145" s="6">
        <v>20.6022</v>
      </c>
      <c r="K145">
        <v>0.93879999999999997</v>
      </c>
      <c r="L145" s="7">
        <v>0.30759999999999998</v>
      </c>
      <c r="M145">
        <v>0</v>
      </c>
      <c r="N145">
        <v>1.9E-3</v>
      </c>
      <c r="O145" s="8">
        <v>697</v>
      </c>
      <c r="P145">
        <v>0.26140000000000002</v>
      </c>
      <c r="Q145">
        <v>0.29599999999999999</v>
      </c>
      <c r="R145">
        <v>0.88290000000000002</v>
      </c>
      <c r="S145" s="9">
        <v>4.4212000000000002E-10</v>
      </c>
      <c r="T145" s="9">
        <v>1.5632000000000002E-14</v>
      </c>
      <c r="U145" s="9">
        <v>9.6482999999999999E-11</v>
      </c>
      <c r="V145" s="9">
        <v>8.0223999999999994E-12</v>
      </c>
      <c r="W145" s="9">
        <v>2.5015999999999999E-15</v>
      </c>
      <c r="X145" s="9">
        <v>2.2155E-12</v>
      </c>
    </row>
    <row r="146" spans="1:24" x14ac:dyDescent="0.35">
      <c r="A146" t="s">
        <v>166</v>
      </c>
      <c r="B146" s="16" t="str" cm="1">
        <f t="array" ref="B146:C146">_xlfn.TEXTSPLIT(A146, " ")</f>
        <v>2022.10.27</v>
      </c>
      <c r="C146" s="16" t="str">
        <v>11:26:01,78</v>
      </c>
      <c r="D146" s="16" t="str" cm="1">
        <f t="array" ref="D146:F146">_xlfn.TEXTSPLIT(C146, ":")</f>
        <v>11</v>
      </c>
      <c r="E146" s="16" t="str">
        <v>26</v>
      </c>
      <c r="F146" s="16" t="str">
        <v>01,78</v>
      </c>
      <c r="G146" s="16" t="str">
        <f t="shared" si="36"/>
        <v>01.78</v>
      </c>
      <c r="H146" s="17">
        <f t="shared" si="35"/>
        <v>2.6171611111111108</v>
      </c>
      <c r="I146">
        <v>78.154499999999999</v>
      </c>
      <c r="J146" s="6">
        <v>20.588899999999999</v>
      </c>
      <c r="K146">
        <v>0.93920000000000003</v>
      </c>
      <c r="L146" s="7">
        <v>0.31540000000000001</v>
      </c>
      <c r="M146">
        <v>2.9999999999999997E-4</v>
      </c>
      <c r="N146">
        <v>1.6999999999999999E-3</v>
      </c>
      <c r="O146" s="8">
        <v>670</v>
      </c>
      <c r="P146">
        <v>0.26950000000000002</v>
      </c>
      <c r="Q146">
        <v>0.31080000000000002</v>
      </c>
      <c r="R146">
        <v>0.86699999999999999</v>
      </c>
      <c r="S146" s="9">
        <v>4.4063999999999999E-10</v>
      </c>
      <c r="T146" s="9">
        <v>1.4778000000000002E-14</v>
      </c>
      <c r="U146" s="9">
        <v>9.6092000000000005E-11</v>
      </c>
      <c r="V146" s="9">
        <v>7.9984000000000003E-12</v>
      </c>
      <c r="W146" s="9">
        <v>3.5658999999999998E-15</v>
      </c>
      <c r="X146" s="9">
        <v>2.2644999999999999E-12</v>
      </c>
    </row>
    <row r="147" spans="1:24" x14ac:dyDescent="0.35">
      <c r="A147" t="s">
        <v>167</v>
      </c>
      <c r="B147" s="16" t="str" cm="1">
        <f t="array" ref="B147:C147">_xlfn.TEXTSPLIT(A147, " ")</f>
        <v>2022.10.27</v>
      </c>
      <c r="C147" s="16" t="str">
        <v>11:27:24,88</v>
      </c>
      <c r="D147" s="16" t="str" cm="1">
        <f t="array" ref="D147:F147">_xlfn.TEXTSPLIT(C147, ":")</f>
        <v>11</v>
      </c>
      <c r="E147" s="16" t="str">
        <v>27</v>
      </c>
      <c r="F147" s="16" t="str">
        <v>24,88</v>
      </c>
      <c r="G147" s="16" t="str">
        <f t="shared" si="36"/>
        <v>24.88</v>
      </c>
      <c r="H147" s="17">
        <f t="shared" si="35"/>
        <v>2.6402444444444448</v>
      </c>
      <c r="I147">
        <v>78.146199999999993</v>
      </c>
      <c r="J147" s="6">
        <v>20.586099999999998</v>
      </c>
      <c r="K147">
        <v>0.93899999999999995</v>
      </c>
      <c r="L147" s="7">
        <v>0.32690000000000002</v>
      </c>
      <c r="M147">
        <v>1E-4</v>
      </c>
      <c r="N147">
        <v>1.8E-3</v>
      </c>
      <c r="O147" s="8">
        <v>678</v>
      </c>
      <c r="P147">
        <v>0.28129999999999999</v>
      </c>
      <c r="Q147">
        <v>0.31490000000000001</v>
      </c>
      <c r="R147">
        <v>0.89339999999999997</v>
      </c>
      <c r="S147" s="9">
        <v>4.4057000000000001E-10</v>
      </c>
      <c r="T147" s="9">
        <v>1.4879999999999999E-14</v>
      </c>
      <c r="U147" s="9">
        <v>9.6072000000000002E-11</v>
      </c>
      <c r="V147" s="9">
        <v>7.9958999999999999E-12</v>
      </c>
      <c r="W147" s="9">
        <v>3.1629999999999999E-15</v>
      </c>
      <c r="X147" s="9">
        <v>2.3453000000000001E-12</v>
      </c>
    </row>
    <row r="148" spans="1:24" x14ac:dyDescent="0.35">
      <c r="A148" t="s">
        <v>168</v>
      </c>
      <c r="B148" s="16" t="str" cm="1">
        <f t="array" ref="B148:C148">_xlfn.TEXTSPLIT(A148, " ")</f>
        <v>2022.10.27</v>
      </c>
      <c r="C148" s="16" t="str">
        <v>11:28:54,04</v>
      </c>
      <c r="D148" s="16" t="str" cm="1">
        <f t="array" ref="D148:F148">_xlfn.TEXTSPLIT(C148, ":")</f>
        <v>11</v>
      </c>
      <c r="E148" s="16" t="str">
        <v>28</v>
      </c>
      <c r="F148" s="16" t="str">
        <v>54,04</v>
      </c>
      <c r="G148" s="16" t="str">
        <f t="shared" si="36"/>
        <v>54.04</v>
      </c>
      <c r="H148" s="17">
        <f t="shared" si="35"/>
        <v>2.6650111111111112</v>
      </c>
      <c r="I148">
        <v>78.141300000000001</v>
      </c>
      <c r="J148" s="6">
        <v>20.578600000000002</v>
      </c>
      <c r="K148">
        <v>0.93930000000000002</v>
      </c>
      <c r="L148" s="7">
        <v>0.33800000000000002</v>
      </c>
      <c r="M148">
        <v>8.0000000000000004E-4</v>
      </c>
      <c r="N148">
        <v>2E-3</v>
      </c>
      <c r="O148" s="8">
        <v>666</v>
      </c>
      <c r="P148">
        <v>0.29189999999999999</v>
      </c>
      <c r="Q148">
        <v>0.31630000000000003</v>
      </c>
      <c r="R148">
        <v>0.92290000000000005</v>
      </c>
      <c r="S148" s="9">
        <v>4.4046E-10</v>
      </c>
      <c r="T148" s="9">
        <v>1.6004000000000001E-14</v>
      </c>
      <c r="U148" s="9">
        <v>9.6019E-11</v>
      </c>
      <c r="V148" s="9">
        <v>7.9976000000000006E-12</v>
      </c>
      <c r="W148" s="9">
        <v>4.8431000000000001E-15</v>
      </c>
      <c r="X148" s="9">
        <v>2.4261999999999999E-12</v>
      </c>
    </row>
    <row r="149" spans="1:24" x14ac:dyDescent="0.35">
      <c r="A149" t="s">
        <v>169</v>
      </c>
      <c r="B149" s="16" t="str" cm="1">
        <f t="array" ref="B149:C149">_xlfn.TEXTSPLIT(A149, " ")</f>
        <v>2022.10.27</v>
      </c>
      <c r="C149" s="16" t="str">
        <v>11:30:16,76</v>
      </c>
      <c r="D149" s="16" t="str" cm="1">
        <f t="array" ref="D149:F149">_xlfn.TEXTSPLIT(C149, ":")</f>
        <v>11</v>
      </c>
      <c r="E149" s="16" t="str">
        <v>30</v>
      </c>
      <c r="F149" s="16" t="str">
        <v>16,76</v>
      </c>
      <c r="G149" s="16" t="str">
        <f t="shared" si="36"/>
        <v>16.76</v>
      </c>
      <c r="H149" s="17">
        <f t="shared" si="35"/>
        <v>2.6879888888888885</v>
      </c>
      <c r="I149">
        <v>78.145099999999999</v>
      </c>
      <c r="J149" s="6">
        <v>20.563600000000001</v>
      </c>
      <c r="K149">
        <v>0.9395</v>
      </c>
      <c r="L149" s="7">
        <v>0.34870000000000001</v>
      </c>
      <c r="M149">
        <v>1.4E-3</v>
      </c>
      <c r="N149">
        <v>1.8E-3</v>
      </c>
      <c r="O149" s="8">
        <v>671</v>
      </c>
      <c r="P149">
        <v>0.30280000000000001</v>
      </c>
      <c r="Q149">
        <v>0.33579999999999999</v>
      </c>
      <c r="R149">
        <v>0.90180000000000005</v>
      </c>
      <c r="S149" s="9">
        <v>4.4027000000000002E-10</v>
      </c>
      <c r="T149" s="9">
        <v>1.5029E-14</v>
      </c>
      <c r="U149" s="9">
        <v>9.5902000000000004E-11</v>
      </c>
      <c r="V149" s="9">
        <v>7.9947000000000003E-12</v>
      </c>
      <c r="W149" s="9">
        <v>6.2412999999999999E-15</v>
      </c>
      <c r="X149" s="9">
        <v>2.5035E-12</v>
      </c>
    </row>
    <row r="150" spans="1:24" x14ac:dyDescent="0.35">
      <c r="A150" t="s">
        <v>170</v>
      </c>
      <c r="B150" s="16" t="str" cm="1">
        <f t="array" ref="B150:C150">_xlfn.TEXTSPLIT(A150, " ")</f>
        <v>2022.10.27</v>
      </c>
      <c r="C150" s="16" t="str">
        <v>11:31:39,75</v>
      </c>
      <c r="D150" s="16" t="str" cm="1">
        <f t="array" ref="D150:F150">_xlfn.TEXTSPLIT(C150, ":")</f>
        <v>11</v>
      </c>
      <c r="E150" s="16" t="str">
        <v>31</v>
      </c>
      <c r="F150" s="16" t="str">
        <v>39,75</v>
      </c>
      <c r="G150" s="16" t="str">
        <f t="shared" si="36"/>
        <v>39.75</v>
      </c>
      <c r="H150" s="17">
        <f t="shared" si="35"/>
        <v>2.7110416666666683</v>
      </c>
      <c r="I150">
        <v>78.141999999999996</v>
      </c>
      <c r="J150" s="6">
        <v>20.555900000000001</v>
      </c>
      <c r="K150">
        <v>0.9395</v>
      </c>
      <c r="L150" s="7">
        <v>0.36080000000000001</v>
      </c>
      <c r="M150">
        <v>5.9999999999999995E-4</v>
      </c>
      <c r="N150">
        <v>1.1999999999999999E-3</v>
      </c>
      <c r="O150" s="8">
        <v>681</v>
      </c>
      <c r="P150">
        <v>0.3145</v>
      </c>
      <c r="Q150">
        <v>0.33900000000000002</v>
      </c>
      <c r="R150">
        <v>0.92769999999999997</v>
      </c>
      <c r="S150" s="9">
        <v>4.4037E-10</v>
      </c>
      <c r="T150" s="9">
        <v>1.2451E-14</v>
      </c>
      <c r="U150" s="9">
        <v>9.5890000000000004E-11</v>
      </c>
      <c r="V150" s="9">
        <v>7.9967999999999992E-12</v>
      </c>
      <c r="W150" s="9">
        <v>4.2694999999999997E-15</v>
      </c>
      <c r="X150" s="9">
        <v>2.5874000000000001E-12</v>
      </c>
    </row>
    <row r="151" spans="1:24" x14ac:dyDescent="0.35">
      <c r="A151" t="s">
        <v>171</v>
      </c>
      <c r="B151" s="16" t="str" cm="1">
        <f t="array" ref="B151:C151">_xlfn.TEXTSPLIT(A151, " ")</f>
        <v>2022.10.27</v>
      </c>
      <c r="C151" s="16" t="str">
        <v>11:33:09,04</v>
      </c>
      <c r="D151" s="16" t="str" cm="1">
        <f t="array" ref="D151:F151">_xlfn.TEXTSPLIT(C151, ":")</f>
        <v>11</v>
      </c>
      <c r="E151" s="16" t="str">
        <v>33</v>
      </c>
      <c r="F151" s="16" t="str">
        <v>09,04</v>
      </c>
      <c r="G151" s="16" t="str">
        <f t="shared" si="36"/>
        <v>09.04</v>
      </c>
      <c r="H151" s="17">
        <f t="shared" si="35"/>
        <v>2.7358444444444459</v>
      </c>
      <c r="I151">
        <v>78.136099999999999</v>
      </c>
      <c r="J151" s="6">
        <v>20.548400000000001</v>
      </c>
      <c r="K151">
        <v>0.93879999999999997</v>
      </c>
      <c r="L151" s="7">
        <v>0.3735</v>
      </c>
      <c r="M151">
        <v>1.1000000000000001E-3</v>
      </c>
      <c r="N151">
        <v>2E-3</v>
      </c>
      <c r="O151" s="8">
        <v>665</v>
      </c>
      <c r="P151">
        <v>0.32740000000000002</v>
      </c>
      <c r="Q151">
        <v>0.3503</v>
      </c>
      <c r="R151">
        <v>0.93440000000000001</v>
      </c>
      <c r="S151" s="9">
        <v>4.4022000000000001E-10</v>
      </c>
      <c r="T151" s="9">
        <v>1.6058E-14</v>
      </c>
      <c r="U151" s="9">
        <v>9.5829999999999994E-11</v>
      </c>
      <c r="V151" s="9">
        <v>7.9892999999999995E-12</v>
      </c>
      <c r="W151" s="9">
        <v>5.7553999999999996E-15</v>
      </c>
      <c r="X151" s="9">
        <v>2.6790000000000002E-12</v>
      </c>
    </row>
    <row r="152" spans="1:24" x14ac:dyDescent="0.35">
      <c r="A152" t="s">
        <v>172</v>
      </c>
      <c r="B152" s="16" t="str" cm="1">
        <f t="array" ref="B152:C152">_xlfn.TEXTSPLIT(A152, " ")</f>
        <v>2022.10.27</v>
      </c>
      <c r="C152" s="16" t="str">
        <v>11:34:32,25</v>
      </c>
      <c r="D152" s="16" t="str" cm="1">
        <f t="array" ref="D152:F152">_xlfn.TEXTSPLIT(C152, ":")</f>
        <v>11</v>
      </c>
      <c r="E152" s="16" t="str">
        <v>34</v>
      </c>
      <c r="F152" s="16" t="str">
        <v>32,25</v>
      </c>
      <c r="G152" s="16" t="str">
        <f t="shared" si="36"/>
        <v>32.25</v>
      </c>
      <c r="H152" s="17">
        <f t="shared" si="35"/>
        <v>2.7589583333333341</v>
      </c>
      <c r="I152">
        <v>78.134900000000002</v>
      </c>
      <c r="J152" s="6">
        <v>20.539000000000001</v>
      </c>
      <c r="K152">
        <v>0.93910000000000005</v>
      </c>
      <c r="L152" s="7">
        <v>0.38490000000000002</v>
      </c>
      <c r="M152">
        <v>4.0000000000000002E-4</v>
      </c>
      <c r="N152">
        <v>1.8E-3</v>
      </c>
      <c r="O152" s="8">
        <v>672</v>
      </c>
      <c r="P152">
        <v>0.33879999999999999</v>
      </c>
      <c r="Q152">
        <v>0.3553</v>
      </c>
      <c r="R152">
        <v>0.95369999999999999</v>
      </c>
      <c r="S152" s="9">
        <v>4.4028E-10</v>
      </c>
      <c r="T152" s="9">
        <v>1.4936000000000001E-14</v>
      </c>
      <c r="U152" s="9">
        <v>9.5798999999999999E-11</v>
      </c>
      <c r="V152" s="9">
        <v>7.9922999999999994E-12</v>
      </c>
      <c r="W152" s="9">
        <v>3.8756000000000001E-15</v>
      </c>
      <c r="X152" s="9">
        <v>2.7572E-12</v>
      </c>
    </row>
    <row r="153" spans="1:24" x14ac:dyDescent="0.35">
      <c r="A153" t="s">
        <v>173</v>
      </c>
      <c r="B153" s="16" t="str" cm="1">
        <f t="array" ref="B153:C153">_xlfn.TEXTSPLIT(A153, " ")</f>
        <v>2022.10.27</v>
      </c>
      <c r="C153" s="16" t="str">
        <v>11:35:54,95</v>
      </c>
      <c r="D153" s="16" t="str" cm="1">
        <f t="array" ref="D153:F153">_xlfn.TEXTSPLIT(C153, ":")</f>
        <v>11</v>
      </c>
      <c r="E153" s="16" t="str">
        <v>35</v>
      </c>
      <c r="F153" s="16" t="str">
        <v>54,95</v>
      </c>
      <c r="G153" s="16" t="str">
        <f t="shared" si="36"/>
        <v>54.95</v>
      </c>
      <c r="H153" s="17">
        <f t="shared" si="35"/>
        <v>2.7819305555555562</v>
      </c>
      <c r="I153">
        <v>78.138499999999993</v>
      </c>
      <c r="J153" s="6">
        <v>20.5228</v>
      </c>
      <c r="K153">
        <v>0.93869999999999998</v>
      </c>
      <c r="L153" s="7">
        <v>0.3977</v>
      </c>
      <c r="M153">
        <v>5.9999999999999995E-4</v>
      </c>
      <c r="N153">
        <v>1.6999999999999999E-3</v>
      </c>
      <c r="O153" s="8">
        <v>704</v>
      </c>
      <c r="P153">
        <v>0.35170000000000001</v>
      </c>
      <c r="Q153">
        <v>0.37640000000000001</v>
      </c>
      <c r="R153">
        <v>0.93420000000000003</v>
      </c>
      <c r="S153" s="9">
        <v>4.4180000000000001E-10</v>
      </c>
      <c r="T153" s="9">
        <v>1.4639000000000001E-14</v>
      </c>
      <c r="U153" s="9">
        <v>9.6048999999999998E-11</v>
      </c>
      <c r="V153" s="9">
        <v>8.0164999999999992E-12</v>
      </c>
      <c r="W153" s="9">
        <v>4.4371000000000003E-15</v>
      </c>
      <c r="X153" s="9">
        <v>2.8582000000000001E-12</v>
      </c>
    </row>
    <row r="154" spans="1:24" x14ac:dyDescent="0.35">
      <c r="A154" t="s">
        <v>174</v>
      </c>
      <c r="B154" s="16" t="str" cm="1">
        <f t="array" ref="B154:C154">_xlfn.TEXTSPLIT(A154, " ")</f>
        <v>2022.10.27</v>
      </c>
      <c r="C154" s="16" t="str">
        <v>11:37:24,22</v>
      </c>
      <c r="D154" s="16" t="str" cm="1">
        <f t="array" ref="D154:F154">_xlfn.TEXTSPLIT(C154, ":")</f>
        <v>11</v>
      </c>
      <c r="E154" s="16" t="str">
        <v>37</v>
      </c>
      <c r="F154" s="16" t="str">
        <v>24,22</v>
      </c>
      <c r="G154" s="16" t="str">
        <f t="shared" si="36"/>
        <v>24.22</v>
      </c>
      <c r="H154" s="17">
        <f t="shared" si="35"/>
        <v>2.8067277777777786</v>
      </c>
      <c r="I154">
        <v>78.129800000000003</v>
      </c>
      <c r="J154" s="6">
        <v>20.5199</v>
      </c>
      <c r="K154">
        <v>0.93899999999999995</v>
      </c>
      <c r="L154" s="7">
        <v>0.40849999999999997</v>
      </c>
      <c r="M154">
        <v>1.1000000000000001E-3</v>
      </c>
      <c r="N154">
        <v>1.6999999999999999E-3</v>
      </c>
      <c r="O154" s="8">
        <v>667</v>
      </c>
      <c r="P154">
        <v>0.3624</v>
      </c>
      <c r="Q154">
        <v>0.37519999999999998</v>
      </c>
      <c r="R154">
        <v>0.96599999999999997</v>
      </c>
      <c r="S154" s="9">
        <v>4.4027000000000002E-10</v>
      </c>
      <c r="T154" s="9">
        <v>1.4619999999999999E-14</v>
      </c>
      <c r="U154" s="9">
        <v>9.5713999999999994E-11</v>
      </c>
      <c r="V154" s="9">
        <v>7.9917000000000004E-12</v>
      </c>
      <c r="W154" s="9">
        <v>5.6300999999999997E-15</v>
      </c>
      <c r="X154" s="9">
        <v>2.9276000000000002E-12</v>
      </c>
    </row>
    <row r="155" spans="1:24" x14ac:dyDescent="0.35">
      <c r="A155" t="s">
        <v>175</v>
      </c>
      <c r="B155" s="16" t="str" cm="1">
        <f t="array" ref="B155:C155">_xlfn.TEXTSPLIT(A155, " ")</f>
        <v>2022.10.27</v>
      </c>
      <c r="C155" s="16" t="str">
        <v>11:38:47,11</v>
      </c>
      <c r="D155" s="16" t="str" cm="1">
        <f t="array" ref="D155:F155">_xlfn.TEXTSPLIT(C155, ":")</f>
        <v>11</v>
      </c>
      <c r="E155" s="16" t="str">
        <v>38</v>
      </c>
      <c r="F155" s="16" t="str">
        <v>47,11</v>
      </c>
      <c r="G155" s="16" t="str">
        <f t="shared" si="36"/>
        <v>47.11</v>
      </c>
      <c r="H155" s="17">
        <f t="shared" si="35"/>
        <v>2.8297527777777773</v>
      </c>
      <c r="I155">
        <v>78.171700000000001</v>
      </c>
      <c r="J155" s="6">
        <v>20.465900000000001</v>
      </c>
      <c r="K155">
        <v>0.9375</v>
      </c>
      <c r="L155" s="7">
        <v>0.42309999999999998</v>
      </c>
      <c r="M155">
        <v>2.0000000000000001E-4</v>
      </c>
      <c r="N155">
        <v>1.6000000000000001E-3</v>
      </c>
      <c r="O155" s="8">
        <v>652</v>
      </c>
      <c r="P155">
        <v>0.37669999999999998</v>
      </c>
      <c r="Q155">
        <v>0.43740000000000001</v>
      </c>
      <c r="R155">
        <v>0.86109999999999998</v>
      </c>
      <c r="S155" s="9">
        <v>4.4011999999999998E-10</v>
      </c>
      <c r="T155" s="9">
        <v>1.4240000000000001E-14</v>
      </c>
      <c r="U155" s="9">
        <v>9.5376999999999998E-11</v>
      </c>
      <c r="V155" s="9">
        <v>7.9719000000000008E-12</v>
      </c>
      <c r="W155" s="9">
        <v>3.5331999999999999E-15</v>
      </c>
      <c r="X155" s="9">
        <v>3.0248000000000002E-12</v>
      </c>
    </row>
    <row r="156" spans="1:24" x14ac:dyDescent="0.35">
      <c r="A156" t="s">
        <v>176</v>
      </c>
      <c r="B156" s="16" t="str" cm="1">
        <f t="array" ref="B156:C156">_xlfn.TEXTSPLIT(A156, " ")</f>
        <v>2022.10.27</v>
      </c>
      <c r="C156" s="16" t="str">
        <v>11:40:16,47</v>
      </c>
      <c r="D156" s="16" t="str" cm="1">
        <f t="array" ref="D156:F156">_xlfn.TEXTSPLIT(C156, ":")</f>
        <v>11</v>
      </c>
      <c r="E156" s="16" t="str">
        <v>40</v>
      </c>
      <c r="F156" s="16" t="str">
        <v>16,47</v>
      </c>
      <c r="G156" s="16" t="str">
        <f t="shared" si="36"/>
        <v>16.47</v>
      </c>
      <c r="H156" s="17">
        <f t="shared" si="35"/>
        <v>2.8545750000000005</v>
      </c>
      <c r="I156">
        <v>78.128299999999996</v>
      </c>
      <c r="J156" s="6">
        <v>20.493500000000001</v>
      </c>
      <c r="K156">
        <v>0.93910000000000005</v>
      </c>
      <c r="L156" s="7">
        <v>0.43659999999999999</v>
      </c>
      <c r="M156">
        <v>5.0000000000000001E-4</v>
      </c>
      <c r="N156">
        <v>1.9E-3</v>
      </c>
      <c r="O156" s="8">
        <v>655</v>
      </c>
      <c r="P156">
        <v>0.39040000000000002</v>
      </c>
      <c r="Q156">
        <v>0.40510000000000002</v>
      </c>
      <c r="R156">
        <v>0.96350000000000002</v>
      </c>
      <c r="S156" s="9">
        <v>4.3899999999999998E-10</v>
      </c>
      <c r="T156" s="9">
        <v>1.5420999999999999E-14</v>
      </c>
      <c r="U156" s="9">
        <v>9.5314999999999996E-11</v>
      </c>
      <c r="V156" s="9">
        <v>7.9698999999999998E-12</v>
      </c>
      <c r="W156" s="9">
        <v>4.2598999999999997E-15</v>
      </c>
      <c r="X156" s="9">
        <v>3.1160000000000001E-12</v>
      </c>
    </row>
    <row r="157" spans="1:24" x14ac:dyDescent="0.35">
      <c r="A157" t="s">
        <v>177</v>
      </c>
      <c r="B157" s="16" t="str" cm="1">
        <f t="array" ref="B157:C157">_xlfn.TEXTSPLIT(A157, " ")</f>
        <v>2022.10.27</v>
      </c>
      <c r="C157" s="16" t="str">
        <v>11:41:39,12</v>
      </c>
      <c r="D157" s="16" t="str" cm="1">
        <f t="array" ref="D157:F157">_xlfn.TEXTSPLIT(C157, ":")</f>
        <v>11</v>
      </c>
      <c r="E157" s="16" t="str">
        <v>41</v>
      </c>
      <c r="F157" s="16" t="str">
        <v>39,12</v>
      </c>
      <c r="G157" s="16" t="str">
        <f t="shared" si="36"/>
        <v>39.12</v>
      </c>
      <c r="H157" s="17">
        <f t="shared" si="35"/>
        <v>2.8775333333333339</v>
      </c>
      <c r="I157">
        <v>78.127099999999999</v>
      </c>
      <c r="J157" s="6">
        <v>20.484500000000001</v>
      </c>
      <c r="K157">
        <v>0.93830000000000002</v>
      </c>
      <c r="L157" s="7">
        <v>0.44690000000000002</v>
      </c>
      <c r="M157">
        <v>1.4E-3</v>
      </c>
      <c r="N157">
        <v>1.6999999999999999E-3</v>
      </c>
      <c r="O157" s="8">
        <v>639</v>
      </c>
      <c r="P157">
        <v>0.40029999999999999</v>
      </c>
      <c r="Q157">
        <v>0.40679999999999999</v>
      </c>
      <c r="R157">
        <v>0.98399999999999999</v>
      </c>
      <c r="S157" s="9">
        <v>4.3886000000000002E-10</v>
      </c>
      <c r="T157" s="9">
        <v>1.4422E-14</v>
      </c>
      <c r="U157" s="9">
        <v>9.5242000000000003E-11</v>
      </c>
      <c r="V157" s="9">
        <v>7.9608000000000006E-12</v>
      </c>
      <c r="W157" s="9">
        <v>6.4421999999999996E-15</v>
      </c>
      <c r="X157" s="9">
        <v>3.1920000000000001E-12</v>
      </c>
    </row>
    <row r="158" spans="1:24" x14ac:dyDescent="0.35">
      <c r="A158" t="s">
        <v>178</v>
      </c>
      <c r="B158" s="16" t="str" cm="1">
        <f t="array" ref="B158:C158">_xlfn.TEXTSPLIT(A158, " ")</f>
        <v>2022.10.27</v>
      </c>
      <c r="C158" s="16" t="str">
        <v>11:43:01,75</v>
      </c>
      <c r="D158" s="16" t="str" cm="1">
        <f t="array" ref="D158:F158">_xlfn.TEXTSPLIT(C158, ":")</f>
        <v>11</v>
      </c>
      <c r="E158" s="16" t="str">
        <v>43</v>
      </c>
      <c r="F158" s="16" t="str">
        <v>01,75</v>
      </c>
      <c r="G158" s="16" t="str">
        <f t="shared" si="36"/>
        <v>01.75</v>
      </c>
      <c r="H158" s="17">
        <f t="shared" si="35"/>
        <v>2.9004861111111122</v>
      </c>
      <c r="I158">
        <v>78.131200000000007</v>
      </c>
      <c r="J158" s="6">
        <v>20.469200000000001</v>
      </c>
      <c r="K158">
        <v>0.93840000000000001</v>
      </c>
      <c r="L158" s="7">
        <v>0.45879999999999999</v>
      </c>
      <c r="M158">
        <v>2.9999999999999997E-4</v>
      </c>
      <c r="N158">
        <v>2.0999999999999999E-3</v>
      </c>
      <c r="O158" s="8">
        <v>632</v>
      </c>
      <c r="P158">
        <v>0.4133</v>
      </c>
      <c r="Q158">
        <v>0.4214</v>
      </c>
      <c r="R158">
        <v>0.98089999999999999</v>
      </c>
      <c r="S158" s="9">
        <v>4.3887000000000001E-10</v>
      </c>
      <c r="T158" s="9">
        <v>1.6344999999999999E-14</v>
      </c>
      <c r="U158" s="9">
        <v>9.5167000000000006E-11</v>
      </c>
      <c r="V158" s="9">
        <v>7.9606999999999994E-12</v>
      </c>
      <c r="W158" s="9">
        <v>3.7701000000000003E-15</v>
      </c>
      <c r="X158" s="9">
        <v>3.2709000000000001E-12</v>
      </c>
    </row>
    <row r="159" spans="1:24" x14ac:dyDescent="0.35">
      <c r="A159" t="s">
        <v>179</v>
      </c>
      <c r="B159" s="16" t="str" cm="1">
        <f t="array" ref="B159:C159">_xlfn.TEXTSPLIT(A159, " ")</f>
        <v>2022.10.27</v>
      </c>
      <c r="C159" s="16" t="str">
        <v>11:44:31,26</v>
      </c>
      <c r="D159" s="16" t="str" cm="1">
        <f t="array" ref="D159:F159">_xlfn.TEXTSPLIT(C159, ":")</f>
        <v>11</v>
      </c>
      <c r="E159" s="16" t="str">
        <v>44</v>
      </c>
      <c r="F159" s="16" t="str">
        <v>31,26</v>
      </c>
      <c r="G159" s="16" t="str">
        <f t="shared" si="36"/>
        <v>31.26</v>
      </c>
      <c r="H159" s="17">
        <f t="shared" si="35"/>
        <v>2.9253499999999999</v>
      </c>
      <c r="I159">
        <v>78.122900000000001</v>
      </c>
      <c r="J159" s="6">
        <v>20.465800000000002</v>
      </c>
      <c r="K159">
        <v>0.93859999999999999</v>
      </c>
      <c r="L159" s="7">
        <v>0.46989999999999998</v>
      </c>
      <c r="M159">
        <v>6.9999999999999999E-4</v>
      </c>
      <c r="N159">
        <v>2.0999999999999999E-3</v>
      </c>
      <c r="O159" s="8">
        <v>641</v>
      </c>
      <c r="P159">
        <v>0.42449999999999999</v>
      </c>
      <c r="Q159">
        <v>0.4274</v>
      </c>
      <c r="R159">
        <v>0.99339999999999995</v>
      </c>
      <c r="S159" s="9">
        <v>4.3878999999999999E-10</v>
      </c>
      <c r="T159" s="9">
        <v>1.6293999999999999E-14</v>
      </c>
      <c r="U159" s="9">
        <v>9.5142999999999994E-11</v>
      </c>
      <c r="V159" s="9">
        <v>7.9616000000000003E-12</v>
      </c>
      <c r="W159" s="9">
        <v>4.7291999999999996E-15</v>
      </c>
      <c r="X159" s="9">
        <v>3.3506999999999998E-12</v>
      </c>
    </row>
    <row r="160" spans="1:24" x14ac:dyDescent="0.35">
      <c r="A160" t="s">
        <v>180</v>
      </c>
      <c r="B160" s="16" t="str" cm="1">
        <f t="array" ref="B160:C160">_xlfn.TEXTSPLIT(A160, " ")</f>
        <v>2022.10.27</v>
      </c>
      <c r="C160" s="16" t="str">
        <v>11:45:53,82</v>
      </c>
      <c r="D160" s="16" t="str" cm="1">
        <f t="array" ref="D160:F160">_xlfn.TEXTSPLIT(C160, ":")</f>
        <v>11</v>
      </c>
      <c r="E160" s="16" t="str">
        <v>45</v>
      </c>
      <c r="F160" s="16" t="str">
        <v>53,82</v>
      </c>
      <c r="G160" s="16" t="str">
        <f t="shared" si="36"/>
        <v>53.82</v>
      </c>
      <c r="H160" s="17">
        <f t="shared" si="35"/>
        <v>2.9482833333333343</v>
      </c>
      <c r="I160">
        <v>78.124700000000004</v>
      </c>
      <c r="J160" s="6">
        <v>20.4543</v>
      </c>
      <c r="K160">
        <v>0.93810000000000004</v>
      </c>
      <c r="L160" s="7">
        <v>0.48010000000000003</v>
      </c>
      <c r="M160">
        <v>8.9999999999999998E-4</v>
      </c>
      <c r="N160">
        <v>2E-3</v>
      </c>
      <c r="O160" s="8">
        <v>635</v>
      </c>
      <c r="P160">
        <v>0.43359999999999999</v>
      </c>
      <c r="Q160">
        <v>0.43619999999999998</v>
      </c>
      <c r="R160">
        <v>0.99399999999999999</v>
      </c>
      <c r="S160" s="9">
        <v>4.3854000000000002E-10</v>
      </c>
      <c r="T160" s="9">
        <v>1.5677E-14</v>
      </c>
      <c r="U160" s="9">
        <v>9.5034000000000002E-11</v>
      </c>
      <c r="V160" s="9">
        <v>7.9530000000000005E-12</v>
      </c>
      <c r="W160" s="9">
        <v>5.2231E-15</v>
      </c>
      <c r="X160" s="9">
        <v>3.4220000000000002E-12</v>
      </c>
    </row>
    <row r="161" spans="1:24" x14ac:dyDescent="0.35">
      <c r="A161" t="s">
        <v>181</v>
      </c>
      <c r="B161" s="16" t="str" cm="1">
        <f t="array" ref="B161:C161">_xlfn.TEXTSPLIT(A161, " ")</f>
        <v>2022.10.27</v>
      </c>
      <c r="C161" s="16" t="str">
        <v>11:47:16,57</v>
      </c>
      <c r="D161" s="16" t="str" cm="1">
        <f t="array" ref="D161:F161">_xlfn.TEXTSPLIT(C161, ":")</f>
        <v>11</v>
      </c>
      <c r="E161" s="16" t="str">
        <v>47</v>
      </c>
      <c r="F161" s="16" t="str">
        <v>16,57</v>
      </c>
      <c r="G161" s="16" t="str">
        <f t="shared" si="36"/>
        <v>16.57</v>
      </c>
      <c r="H161" s="17">
        <f t="shared" si="35"/>
        <v>2.9712694444444452</v>
      </c>
      <c r="I161">
        <v>78.126099999999994</v>
      </c>
      <c r="J161" s="6">
        <v>20.436499999999999</v>
      </c>
      <c r="K161">
        <v>0.93830000000000002</v>
      </c>
      <c r="L161" s="7">
        <v>0.49669999999999997</v>
      </c>
      <c r="M161">
        <v>8.9999999999999998E-4</v>
      </c>
      <c r="N161">
        <v>1.4E-3</v>
      </c>
      <c r="O161" s="8">
        <v>656</v>
      </c>
      <c r="P161">
        <v>0.45100000000000001</v>
      </c>
      <c r="Q161">
        <v>0.46360000000000001</v>
      </c>
      <c r="R161">
        <v>0.9728</v>
      </c>
      <c r="S161" s="9">
        <v>4.3981999999999999E-10</v>
      </c>
      <c r="T161" s="9">
        <v>1.3394999999999999E-14</v>
      </c>
      <c r="U161" s="9">
        <v>9.5225999999999995E-11</v>
      </c>
      <c r="V161" s="9">
        <v>7.9780000000000001E-12</v>
      </c>
      <c r="W161" s="9">
        <v>5.2137999999999996E-15</v>
      </c>
      <c r="X161" s="9">
        <v>3.5497000000000001E-12</v>
      </c>
    </row>
    <row r="162" spans="1:24" x14ac:dyDescent="0.35">
      <c r="A162" t="s">
        <v>182</v>
      </c>
      <c r="B162" s="16" t="str" cm="1">
        <f t="array" ref="B162:C162">_xlfn.TEXTSPLIT(A162, " ")</f>
        <v>2022.10.27</v>
      </c>
      <c r="C162" s="16" t="str">
        <v>11:48:46,03</v>
      </c>
      <c r="D162" s="16" t="str" cm="1">
        <f t="array" ref="D162:F162">_xlfn.TEXTSPLIT(C162, ":")</f>
        <v>11</v>
      </c>
      <c r="E162" s="16" t="str">
        <v>48</v>
      </c>
      <c r="F162" s="16" t="str">
        <v>46,03</v>
      </c>
      <c r="G162" s="16" t="str">
        <f t="shared" si="36"/>
        <v>46.03</v>
      </c>
      <c r="H162" s="17">
        <f t="shared" si="35"/>
        <v>2.9961194444444459</v>
      </c>
      <c r="I162">
        <v>78.125100000000003</v>
      </c>
      <c r="J162" s="6">
        <v>20.4254</v>
      </c>
      <c r="K162">
        <v>0.93840000000000001</v>
      </c>
      <c r="L162" s="7">
        <v>0.50829999999999997</v>
      </c>
      <c r="M162">
        <v>1.6000000000000001E-3</v>
      </c>
      <c r="N162">
        <v>1.2999999999999999E-3</v>
      </c>
      <c r="O162" s="8">
        <v>644</v>
      </c>
      <c r="P162">
        <v>0.46210000000000001</v>
      </c>
      <c r="Q162">
        <v>0.47</v>
      </c>
      <c r="R162">
        <v>0.98309999999999997</v>
      </c>
      <c r="S162" s="9">
        <v>4.3893999999999999E-10</v>
      </c>
      <c r="T162" s="9">
        <v>1.2716000000000001E-14</v>
      </c>
      <c r="U162" s="9">
        <v>9.4983000000000004E-11</v>
      </c>
      <c r="V162" s="9">
        <v>7.9631000000000003E-12</v>
      </c>
      <c r="W162" s="9">
        <v>6.6556000000000003E-15</v>
      </c>
      <c r="X162" s="9">
        <v>3.6274000000000001E-12</v>
      </c>
    </row>
    <row r="163" spans="1:24" x14ac:dyDescent="0.35">
      <c r="A163" t="s">
        <v>183</v>
      </c>
      <c r="B163" s="16" t="str" cm="1">
        <f t="array" ref="B163:C163">_xlfn.TEXTSPLIT(A163, " ")</f>
        <v>2022.10.27</v>
      </c>
      <c r="C163" s="16" t="str">
        <v>11:50:08,52</v>
      </c>
      <c r="D163" s="16" t="str" cm="1">
        <f t="array" ref="D163:F163">_xlfn.TEXTSPLIT(C163, ":")</f>
        <v>11</v>
      </c>
      <c r="E163" s="16" t="str">
        <v>50</v>
      </c>
      <c r="F163" s="16" t="str">
        <v>08,52</v>
      </c>
      <c r="G163" s="16" t="str">
        <f t="shared" si="36"/>
        <v>08.52</v>
      </c>
      <c r="H163" s="17">
        <f t="shared" si="35"/>
        <v>3.0190333333333346</v>
      </c>
      <c r="I163">
        <v>78.120999999999995</v>
      </c>
      <c r="J163" s="6">
        <v>20.416899999999998</v>
      </c>
      <c r="K163">
        <v>0.93799999999999994</v>
      </c>
      <c r="L163" s="7">
        <v>0.52190000000000003</v>
      </c>
      <c r="M163">
        <v>5.0000000000000001E-4</v>
      </c>
      <c r="N163">
        <v>1.8E-3</v>
      </c>
      <c r="O163" s="8">
        <v>630</v>
      </c>
      <c r="P163">
        <v>0.47589999999999999</v>
      </c>
      <c r="Q163">
        <v>0.47289999999999999</v>
      </c>
      <c r="R163">
        <v>1.0065</v>
      </c>
      <c r="S163" s="9">
        <v>4.3870999999999998E-10</v>
      </c>
      <c r="T163" s="9">
        <v>1.4911999999999999E-14</v>
      </c>
      <c r="U163" s="9">
        <v>9.4898999999999995E-11</v>
      </c>
      <c r="V163" s="9">
        <v>7.9550999999999995E-12</v>
      </c>
      <c r="W163" s="9">
        <v>4.2558000000000002E-15</v>
      </c>
      <c r="X163" s="9">
        <v>3.7172999999999999E-12</v>
      </c>
    </row>
    <row r="164" spans="1:24" x14ac:dyDescent="0.35">
      <c r="A164" t="s">
        <v>184</v>
      </c>
      <c r="B164" s="16" t="str" cm="1">
        <f t="array" ref="B164:C164">_xlfn.TEXTSPLIT(A164, " ")</f>
        <v>2022.10.27</v>
      </c>
      <c r="C164" s="16" t="str">
        <v>11:51:37,51</v>
      </c>
      <c r="D164" s="16" t="str" cm="1">
        <f t="array" ref="D164:F164">_xlfn.TEXTSPLIT(C164, ":")</f>
        <v>11</v>
      </c>
      <c r="E164" s="16" t="str">
        <v>51</v>
      </c>
      <c r="F164" s="16" t="str">
        <v>37,51</v>
      </c>
      <c r="G164" s="16" t="str">
        <f t="shared" si="36"/>
        <v>37.51</v>
      </c>
      <c r="H164" s="17">
        <f t="shared" si="35"/>
        <v>3.0437527777777778</v>
      </c>
      <c r="I164">
        <v>78.121200000000002</v>
      </c>
      <c r="J164" s="6">
        <v>20.4023</v>
      </c>
      <c r="K164">
        <v>0.93820000000000003</v>
      </c>
      <c r="L164" s="7">
        <v>0.53620000000000001</v>
      </c>
      <c r="M164">
        <v>5.0000000000000001E-4</v>
      </c>
      <c r="N164">
        <v>1.6999999999999999E-3</v>
      </c>
      <c r="O164" s="8">
        <v>633</v>
      </c>
      <c r="P164">
        <v>0.49070000000000003</v>
      </c>
      <c r="Q164">
        <v>0.49180000000000001</v>
      </c>
      <c r="R164">
        <v>0.99770000000000003</v>
      </c>
      <c r="S164" s="9">
        <v>4.3843E-10</v>
      </c>
      <c r="T164" s="9">
        <v>1.4367E-14</v>
      </c>
      <c r="U164" s="9">
        <v>9.4767999999999995E-11</v>
      </c>
      <c r="V164" s="9">
        <v>7.952E-12</v>
      </c>
      <c r="W164" s="9">
        <v>4.2155E-15</v>
      </c>
      <c r="X164" s="9">
        <v>3.8157000000000004E-12</v>
      </c>
    </row>
    <row r="165" spans="1:24" x14ac:dyDescent="0.35">
      <c r="A165" t="s">
        <v>185</v>
      </c>
      <c r="B165" s="16" t="str" cm="1">
        <f t="array" ref="B165:C165">_xlfn.TEXTSPLIT(A165, " ")</f>
        <v>2022.10.27</v>
      </c>
      <c r="C165" s="16" t="str">
        <v>11:53:00,33</v>
      </c>
      <c r="D165" s="16" t="str" cm="1">
        <f t="array" ref="D165:F165">_xlfn.TEXTSPLIT(C165, ":")</f>
        <v>11</v>
      </c>
      <c r="E165" s="16" t="str">
        <v>53</v>
      </c>
      <c r="F165" s="16" t="str">
        <v>00,33</v>
      </c>
      <c r="G165" s="16" t="str">
        <f t="shared" si="36"/>
        <v>00.33</v>
      </c>
      <c r="H165" s="17">
        <f t="shared" si="35"/>
        <v>3.0667583333333326</v>
      </c>
      <c r="I165">
        <v>78.119399999999999</v>
      </c>
      <c r="J165" s="6">
        <v>20.3904</v>
      </c>
      <c r="K165">
        <v>0.93810000000000004</v>
      </c>
      <c r="L165" s="7">
        <v>0.54920000000000002</v>
      </c>
      <c r="M165">
        <v>1E-3</v>
      </c>
      <c r="N165">
        <v>1.8E-3</v>
      </c>
      <c r="O165" s="8">
        <v>634</v>
      </c>
      <c r="P165">
        <v>0.50319999999999998</v>
      </c>
      <c r="Q165">
        <v>0.4975</v>
      </c>
      <c r="R165">
        <v>1.0115000000000001</v>
      </c>
      <c r="S165" s="9">
        <v>4.3836000000000002E-10</v>
      </c>
      <c r="T165" s="9">
        <v>1.5104999999999999E-14</v>
      </c>
      <c r="U165" s="9">
        <v>9.4700000000000006E-11</v>
      </c>
      <c r="V165" s="9">
        <v>7.9494999999999996E-12</v>
      </c>
      <c r="W165" s="9">
        <v>5.6101000000000002E-15</v>
      </c>
      <c r="X165" s="9">
        <v>3.9096999999999998E-12</v>
      </c>
    </row>
    <row r="166" spans="1:24" x14ac:dyDescent="0.35">
      <c r="A166" t="s">
        <v>186</v>
      </c>
      <c r="B166" s="16" t="str" cm="1">
        <f t="array" ref="B166:C166">_xlfn.TEXTSPLIT(A166, " ")</f>
        <v>2022.10.27</v>
      </c>
      <c r="C166" s="16" t="str">
        <v>11:54:23,45</v>
      </c>
      <c r="D166" s="16" t="str" cm="1">
        <f t="array" ref="D166:F166">_xlfn.TEXTSPLIT(C166, ":")</f>
        <v>11</v>
      </c>
      <c r="E166" s="16" t="str">
        <v>54</v>
      </c>
      <c r="F166" s="16" t="str">
        <v>23,45</v>
      </c>
      <c r="G166" s="16" t="str">
        <f t="shared" si="36"/>
        <v>23.45</v>
      </c>
      <c r="H166" s="17">
        <f t="shared" si="35"/>
        <v>3.0898472222222235</v>
      </c>
      <c r="I166">
        <v>78.121499999999997</v>
      </c>
      <c r="J166" s="6">
        <v>20.374600000000001</v>
      </c>
      <c r="K166">
        <v>0.93779999999999997</v>
      </c>
      <c r="L166" s="7">
        <v>0.56399999999999995</v>
      </c>
      <c r="M166">
        <v>4.0000000000000002E-4</v>
      </c>
      <c r="N166">
        <v>1.8E-3</v>
      </c>
      <c r="O166" s="8">
        <v>639</v>
      </c>
      <c r="P166">
        <v>0.51829999999999998</v>
      </c>
      <c r="Q166">
        <v>0.51670000000000005</v>
      </c>
      <c r="R166">
        <v>1.0032000000000001</v>
      </c>
      <c r="S166" s="9">
        <v>4.3858999999999998E-10</v>
      </c>
      <c r="T166" s="9">
        <v>1.4779000000000001E-14</v>
      </c>
      <c r="U166" s="9">
        <v>9.4671999999999999E-11</v>
      </c>
      <c r="V166" s="9">
        <v>7.9509999999999995E-12</v>
      </c>
      <c r="W166" s="9">
        <v>4.0218E-15</v>
      </c>
      <c r="X166" s="9">
        <v>4.0135000000000002E-12</v>
      </c>
    </row>
    <row r="167" spans="1:24" x14ac:dyDescent="0.35">
      <c r="A167" t="s">
        <v>187</v>
      </c>
      <c r="B167" s="16" t="str" cm="1">
        <f t="array" ref="B167:C167">_xlfn.TEXTSPLIT(A167, " ")</f>
        <v>2022.10.27</v>
      </c>
      <c r="C167" s="16" t="str">
        <v>11:55:52,73</v>
      </c>
      <c r="D167" s="16" t="str" cm="1">
        <f t="array" ref="D167:F167">_xlfn.TEXTSPLIT(C167, ":")</f>
        <v>11</v>
      </c>
      <c r="E167" s="16" t="str">
        <v>55</v>
      </c>
      <c r="F167" s="16" t="str">
        <v>52,73</v>
      </c>
      <c r="G167" s="16" t="str">
        <f t="shared" si="36"/>
        <v>52.73</v>
      </c>
      <c r="H167" s="17">
        <f t="shared" si="35"/>
        <v>3.1146472222222226</v>
      </c>
      <c r="I167">
        <v>78.119299999999996</v>
      </c>
      <c r="J167" s="6">
        <v>20.363199999999999</v>
      </c>
      <c r="K167">
        <v>0.93769999999999998</v>
      </c>
      <c r="L167" s="7">
        <v>0.57789999999999997</v>
      </c>
      <c r="M167">
        <v>4.0000000000000002E-4</v>
      </c>
      <c r="N167">
        <v>1.5E-3</v>
      </c>
      <c r="O167" s="8">
        <v>637</v>
      </c>
      <c r="P167">
        <v>0.53269999999999995</v>
      </c>
      <c r="Q167">
        <v>0.52790000000000004</v>
      </c>
      <c r="R167">
        <v>1.0091000000000001</v>
      </c>
      <c r="S167" s="9">
        <v>4.3867999999999998E-10</v>
      </c>
      <c r="T167" s="9">
        <v>1.3619E-14</v>
      </c>
      <c r="U167" s="9">
        <v>9.4642E-11</v>
      </c>
      <c r="V167" s="9">
        <v>7.9520999999999996E-12</v>
      </c>
      <c r="W167" s="9">
        <v>3.9224E-15</v>
      </c>
      <c r="X167" s="9">
        <v>4.1131000000000003E-12</v>
      </c>
    </row>
    <row r="168" spans="1:24" x14ac:dyDescent="0.35">
      <c r="A168" t="s">
        <v>188</v>
      </c>
      <c r="B168" s="16" t="str" cm="1">
        <f t="array" ref="B168:C168">_xlfn.TEXTSPLIT(A168, " ")</f>
        <v>2022.10.27</v>
      </c>
      <c r="C168" s="16" t="str">
        <v>11:57:15,53</v>
      </c>
      <c r="D168" s="16" t="str" cm="1">
        <f t="array" ref="D168:F168">_xlfn.TEXTSPLIT(C168, ":")</f>
        <v>11</v>
      </c>
      <c r="E168" s="16" t="str">
        <v>57</v>
      </c>
      <c r="F168" s="16" t="str">
        <v>15,53</v>
      </c>
      <c r="G168" s="16" t="str">
        <f t="shared" si="36"/>
        <v>15.53</v>
      </c>
      <c r="H168" s="17">
        <f t="shared" si="35"/>
        <v>3.1376472222222223</v>
      </c>
      <c r="I168">
        <v>78.112099999999998</v>
      </c>
      <c r="J168" s="6">
        <v>20.357199999999999</v>
      </c>
      <c r="K168">
        <v>0.93789999999999996</v>
      </c>
      <c r="L168" s="7">
        <v>0.59140000000000004</v>
      </c>
      <c r="M168">
        <v>2.9999999999999997E-4</v>
      </c>
      <c r="N168">
        <v>1.1000000000000001E-3</v>
      </c>
      <c r="O168" s="8">
        <v>639</v>
      </c>
      <c r="P168">
        <v>0.54579999999999995</v>
      </c>
      <c r="Q168">
        <v>0.53439999999999999</v>
      </c>
      <c r="R168">
        <v>1.0214000000000001</v>
      </c>
      <c r="S168" s="9">
        <v>4.3864999999999998E-10</v>
      </c>
      <c r="T168" s="9">
        <v>1.1991999999999999E-14</v>
      </c>
      <c r="U168" s="9">
        <v>9.4615000000000001E-11</v>
      </c>
      <c r="V168" s="9">
        <v>7.9542999999999997E-12</v>
      </c>
      <c r="W168" s="9">
        <v>3.7099999999999999E-15</v>
      </c>
      <c r="X168" s="9">
        <v>4.2083000000000002E-12</v>
      </c>
    </row>
    <row r="169" spans="1:24" x14ac:dyDescent="0.35">
      <c r="A169" t="s">
        <v>189</v>
      </c>
      <c r="B169" s="16" t="str" cm="1">
        <f t="array" ref="B169:C169">_xlfn.TEXTSPLIT(A169, " ")</f>
        <v>2022.10.27</v>
      </c>
      <c r="C169" s="16" t="str">
        <v>11:58:38,25</v>
      </c>
      <c r="D169" s="16" t="str" cm="1">
        <f t="array" ref="D169:F169">_xlfn.TEXTSPLIT(C169, ":")</f>
        <v>11</v>
      </c>
      <c r="E169" s="16" t="str">
        <v>58</v>
      </c>
      <c r="F169" s="16" t="str">
        <v>38,25</v>
      </c>
      <c r="G169" s="16" t="str">
        <f t="shared" si="36"/>
        <v>38.25</v>
      </c>
      <c r="H169" s="17">
        <f t="shared" si="35"/>
        <v>3.1606249999999996</v>
      </c>
      <c r="I169">
        <v>78.115300000000005</v>
      </c>
      <c r="J169" s="6">
        <v>20.3368</v>
      </c>
      <c r="K169">
        <v>0.93820000000000003</v>
      </c>
      <c r="L169" s="7">
        <v>0.60740000000000005</v>
      </c>
      <c r="M169">
        <v>5.9999999999999995E-4</v>
      </c>
      <c r="N169">
        <v>1.6999999999999999E-3</v>
      </c>
      <c r="O169" s="8">
        <v>656</v>
      </c>
      <c r="P169">
        <v>0.56130000000000002</v>
      </c>
      <c r="Q169">
        <v>0.55459999999999998</v>
      </c>
      <c r="R169">
        <v>1.0121</v>
      </c>
      <c r="S169" s="9">
        <v>4.3987E-10</v>
      </c>
      <c r="T169" s="9">
        <v>1.4623000000000001E-14</v>
      </c>
      <c r="U169" s="9">
        <v>9.4776999999999995E-11</v>
      </c>
      <c r="V169" s="9">
        <v>7.9783000000000004E-12</v>
      </c>
      <c r="W169" s="9">
        <v>4.5226999999999999E-15</v>
      </c>
      <c r="X169" s="9">
        <v>4.3341000000000003E-12</v>
      </c>
    </row>
    <row r="170" spans="1:24" x14ac:dyDescent="0.35">
      <c r="A170" s="14" t="s">
        <v>190</v>
      </c>
      <c r="B170" s="16" t="str" cm="1">
        <f t="array" ref="B170:C170">_xlfn.TEXTSPLIT(A170, " ")</f>
        <v>2022.10.27</v>
      </c>
      <c r="C170" s="16" t="str">
        <v>12:00:07,53</v>
      </c>
      <c r="D170" s="16" t="str" cm="1">
        <f t="array" ref="D170:F170">_xlfn.TEXTSPLIT(C170, ":")</f>
        <v>12</v>
      </c>
      <c r="E170" s="16" t="str">
        <v>00</v>
      </c>
      <c r="F170" s="16" t="str">
        <v>07,53</v>
      </c>
      <c r="G170" s="16" t="str">
        <f t="shared" si="36"/>
        <v>07.53</v>
      </c>
      <c r="H170" s="17">
        <f t="shared" si="35"/>
        <v>3.1854250000000004</v>
      </c>
      <c r="I170">
        <v>78.119600000000005</v>
      </c>
      <c r="J170" s="6">
        <v>20.318300000000001</v>
      </c>
      <c r="K170">
        <v>0.93769999999999998</v>
      </c>
      <c r="L170" s="7">
        <v>0.62160000000000004</v>
      </c>
      <c r="M170">
        <v>5.0000000000000001E-4</v>
      </c>
      <c r="N170">
        <v>2.3E-3</v>
      </c>
      <c r="O170" s="8">
        <v>640</v>
      </c>
      <c r="P170">
        <v>0.57530000000000003</v>
      </c>
      <c r="Q170">
        <v>0.56989999999999996</v>
      </c>
      <c r="R170">
        <v>1.0094000000000001</v>
      </c>
      <c r="S170" s="9">
        <v>4.3875000000000001E-10</v>
      </c>
      <c r="T170" s="9">
        <v>1.688E-14</v>
      </c>
      <c r="U170" s="9">
        <v>9.4442999999999999E-11</v>
      </c>
      <c r="V170" s="9">
        <v>7.9535E-12</v>
      </c>
      <c r="W170" s="9">
        <v>4.5575999999999997E-15</v>
      </c>
      <c r="X170" s="9">
        <v>4.4228999999999997E-12</v>
      </c>
    </row>
    <row r="171" spans="1:24" x14ac:dyDescent="0.35">
      <c r="A171" t="s">
        <v>191</v>
      </c>
      <c r="B171" s="16" t="str" cm="1">
        <f t="array" ref="B171:C171">_xlfn.TEXTSPLIT(A171, " ")</f>
        <v>2022.10.27</v>
      </c>
      <c r="C171" s="16" t="str">
        <v>12:01:30,32</v>
      </c>
      <c r="D171" s="16" t="str" cm="1">
        <f t="array" ref="D171:F171">_xlfn.TEXTSPLIT(C171, ":")</f>
        <v>12</v>
      </c>
      <c r="E171" s="16" t="str">
        <v>01</v>
      </c>
      <c r="F171" s="16" t="str">
        <v>30,32</v>
      </c>
      <c r="G171" s="16" t="str">
        <f t="shared" si="36"/>
        <v>30.32</v>
      </c>
      <c r="H171" s="17">
        <f t="shared" si="35"/>
        <v>3.2084222222222234</v>
      </c>
      <c r="I171">
        <v>78.1036</v>
      </c>
      <c r="J171" s="6">
        <v>20.321100000000001</v>
      </c>
      <c r="K171">
        <v>0.93840000000000001</v>
      </c>
      <c r="L171" s="7">
        <v>0.63460000000000005</v>
      </c>
      <c r="M171">
        <v>6.9999999999999999E-4</v>
      </c>
      <c r="N171">
        <v>1.6999999999999999E-3</v>
      </c>
      <c r="O171" s="8">
        <v>651</v>
      </c>
      <c r="P171">
        <v>0.58850000000000002</v>
      </c>
      <c r="Q171">
        <v>0.56879999999999997</v>
      </c>
      <c r="R171">
        <v>1.0346</v>
      </c>
      <c r="S171" s="9">
        <v>4.3963999999999999E-10</v>
      </c>
      <c r="T171" s="9">
        <v>1.4383E-14</v>
      </c>
      <c r="U171" s="9">
        <v>9.4665999999999999E-11</v>
      </c>
      <c r="V171" s="9">
        <v>7.9769000000000001E-12</v>
      </c>
      <c r="W171" s="9">
        <v>4.7368E-15</v>
      </c>
      <c r="X171" s="9">
        <v>4.5258E-12</v>
      </c>
    </row>
    <row r="172" spans="1:24" x14ac:dyDescent="0.35">
      <c r="A172" t="s">
        <v>192</v>
      </c>
      <c r="B172" s="16" t="str" cm="1">
        <f t="array" ref="B172:C172">_xlfn.TEXTSPLIT(A172, " ")</f>
        <v>2022.10.27</v>
      </c>
      <c r="C172" s="16" t="str">
        <v>12:02:59,55</v>
      </c>
      <c r="D172" s="16" t="str" cm="1">
        <f t="array" ref="D172:F172">_xlfn.TEXTSPLIT(C172, ":")</f>
        <v>12</v>
      </c>
      <c r="E172" s="16" t="str">
        <v>02</v>
      </c>
      <c r="F172" s="16" t="str">
        <v>59,55</v>
      </c>
      <c r="G172" s="16" t="str">
        <f t="shared" si="36"/>
        <v>59.55</v>
      </c>
      <c r="H172" s="17">
        <f t="shared" si="35"/>
        <v>3.2332083333333337</v>
      </c>
      <c r="I172">
        <v>78.102000000000004</v>
      </c>
      <c r="J172" s="6">
        <v>20.305199999999999</v>
      </c>
      <c r="K172">
        <v>0.93859999999999999</v>
      </c>
      <c r="L172" s="7">
        <v>0.65190000000000003</v>
      </c>
      <c r="M172">
        <v>2.9999999999999997E-4</v>
      </c>
      <c r="N172">
        <v>2E-3</v>
      </c>
      <c r="O172" s="8">
        <v>655</v>
      </c>
      <c r="P172">
        <v>0.60619999999999996</v>
      </c>
      <c r="Q172">
        <v>0.57750000000000001</v>
      </c>
      <c r="R172">
        <v>1.0498000000000001</v>
      </c>
      <c r="S172" s="9">
        <v>4.3911E-10</v>
      </c>
      <c r="T172" s="9">
        <v>1.5646999999999999E-14</v>
      </c>
      <c r="U172" s="9">
        <v>9.4480000000000006E-11</v>
      </c>
      <c r="V172" s="9">
        <v>7.9691E-12</v>
      </c>
      <c r="W172" s="9">
        <v>4.0815999999999999E-15</v>
      </c>
      <c r="X172" s="9">
        <v>4.6415999999999999E-12</v>
      </c>
    </row>
    <row r="173" spans="1:24" x14ac:dyDescent="0.35">
      <c r="A173" t="s">
        <v>193</v>
      </c>
      <c r="B173" s="16" t="str" cm="1">
        <f t="array" ref="B173:C173">_xlfn.TEXTSPLIT(A173, " ")</f>
        <v>2022.10.27</v>
      </c>
      <c r="C173" s="16" t="str">
        <v>12:04:22,25</v>
      </c>
      <c r="D173" s="16" t="str" cm="1">
        <f t="array" ref="D173:F173">_xlfn.TEXTSPLIT(C173, ":")</f>
        <v>12</v>
      </c>
      <c r="E173" s="16" t="str">
        <v>04</v>
      </c>
      <c r="F173" s="16" t="str">
        <v>22,25</v>
      </c>
      <c r="G173" s="16" t="str">
        <f t="shared" si="36"/>
        <v>22.25</v>
      </c>
      <c r="H173" s="17">
        <f t="shared" si="35"/>
        <v>3.2561805555555559</v>
      </c>
      <c r="I173">
        <v>78.106300000000005</v>
      </c>
      <c r="J173" s="6">
        <v>20.2927</v>
      </c>
      <c r="K173">
        <v>0.93869999999999998</v>
      </c>
      <c r="L173" s="7">
        <v>0.66</v>
      </c>
      <c r="M173">
        <v>2.9999999999999997E-4</v>
      </c>
      <c r="N173">
        <v>2E-3</v>
      </c>
      <c r="O173" s="8">
        <v>658</v>
      </c>
      <c r="P173">
        <v>0.61399999999999999</v>
      </c>
      <c r="Q173">
        <v>0.5968</v>
      </c>
      <c r="R173">
        <v>1.0287999999999999</v>
      </c>
      <c r="S173" s="9">
        <v>4.3940999999999998E-10</v>
      </c>
      <c r="T173" s="9">
        <v>1.566E-14</v>
      </c>
      <c r="U173" s="9">
        <v>9.4481000000000002E-11</v>
      </c>
      <c r="V173" s="9">
        <v>7.9751999999999994E-12</v>
      </c>
      <c r="W173" s="9">
        <v>3.9933999999999998E-15</v>
      </c>
      <c r="X173" s="9">
        <v>4.7016000000000001E-12</v>
      </c>
    </row>
    <row r="174" spans="1:24" x14ac:dyDescent="0.35">
      <c r="A174" t="s">
        <v>194</v>
      </c>
      <c r="B174" s="16" t="str" cm="1">
        <f t="array" ref="B174:C174">_xlfn.TEXTSPLIT(A174, " ")</f>
        <v>2022.10.27</v>
      </c>
      <c r="C174" s="16" t="str">
        <v>12:05:44,88</v>
      </c>
      <c r="D174" s="16" t="str" cm="1">
        <f t="array" ref="D174:F174">_xlfn.TEXTSPLIT(C174, ":")</f>
        <v>12</v>
      </c>
      <c r="E174" s="16" t="str">
        <v>05</v>
      </c>
      <c r="F174" s="16" t="str">
        <v>44,88</v>
      </c>
      <c r="G174" s="16" t="str">
        <f t="shared" si="36"/>
        <v>44.88</v>
      </c>
      <c r="H174" s="17">
        <f t="shared" si="35"/>
        <v>3.2791333333333341</v>
      </c>
      <c r="I174">
        <v>78.116799999999998</v>
      </c>
      <c r="J174" s="6">
        <v>20.277200000000001</v>
      </c>
      <c r="K174">
        <v>0.9385</v>
      </c>
      <c r="L174" s="7">
        <v>0.66510000000000002</v>
      </c>
      <c r="M174">
        <v>6.9999999999999999E-4</v>
      </c>
      <c r="N174">
        <v>1.6000000000000001E-3</v>
      </c>
      <c r="O174" s="8">
        <v>646</v>
      </c>
      <c r="P174">
        <v>0.61870000000000003</v>
      </c>
      <c r="Q174">
        <v>0.6119</v>
      </c>
      <c r="R174">
        <v>1.0109999999999999</v>
      </c>
      <c r="S174" s="9">
        <v>4.3890999999999999E-10</v>
      </c>
      <c r="T174" s="9">
        <v>1.4285999999999999E-14</v>
      </c>
      <c r="U174" s="9">
        <v>9.4288000000000001E-11</v>
      </c>
      <c r="V174" s="9">
        <v>7.9630000000000007E-12</v>
      </c>
      <c r="W174" s="9">
        <v>4.8927E-15</v>
      </c>
      <c r="X174" s="9">
        <v>4.7332999999999996E-12</v>
      </c>
    </row>
    <row r="175" spans="1:24" x14ac:dyDescent="0.35">
      <c r="A175" t="s">
        <v>195</v>
      </c>
      <c r="B175" s="16" t="str" cm="1">
        <f t="array" ref="B175:C175">_xlfn.TEXTSPLIT(A175, " ")</f>
        <v>2022.10.27</v>
      </c>
      <c r="C175" s="16" t="str">
        <v>12:07:14,32</v>
      </c>
      <c r="D175" s="16" t="str" cm="1">
        <f t="array" ref="D175:F175">_xlfn.TEXTSPLIT(C175, ":")</f>
        <v>12</v>
      </c>
      <c r="E175" s="16" t="str">
        <v>07</v>
      </c>
      <c r="F175" s="16" t="str">
        <v>14,32</v>
      </c>
      <c r="G175" s="16" t="str">
        <f t="shared" si="36"/>
        <v>14.32</v>
      </c>
      <c r="H175" s="17">
        <f t="shared" si="35"/>
        <v>3.3039777777777779</v>
      </c>
      <c r="I175">
        <v>78.123599999999996</v>
      </c>
      <c r="J175" s="6">
        <v>20.265499999999999</v>
      </c>
      <c r="K175">
        <v>0.93879999999999997</v>
      </c>
      <c r="L175" s="7">
        <v>0.66969999999999996</v>
      </c>
      <c r="M175">
        <v>1.1000000000000001E-3</v>
      </c>
      <c r="N175">
        <v>1.1999999999999999E-3</v>
      </c>
      <c r="O175" s="8">
        <v>650</v>
      </c>
      <c r="P175">
        <v>0.62339999999999995</v>
      </c>
      <c r="Q175">
        <v>0.62539999999999996</v>
      </c>
      <c r="R175">
        <v>0.99680000000000002</v>
      </c>
      <c r="S175" s="9">
        <v>4.3902999999999998E-10</v>
      </c>
      <c r="T175" s="9">
        <v>1.2313999999999999E-14</v>
      </c>
      <c r="U175" s="9">
        <v>9.4251000000000006E-11</v>
      </c>
      <c r="V175" s="9">
        <v>7.9672999999999998E-12</v>
      </c>
      <c r="W175" s="9">
        <v>5.6482999999999999E-15</v>
      </c>
      <c r="X175" s="9">
        <v>4.7690000000000004E-12</v>
      </c>
    </row>
    <row r="176" spans="1:24" x14ac:dyDescent="0.35">
      <c r="A176" t="s">
        <v>196</v>
      </c>
      <c r="B176" s="16" t="str" cm="1">
        <f t="array" ref="B176:C176">_xlfn.TEXTSPLIT(A176, " ")</f>
        <v>2022.10.27</v>
      </c>
      <c r="C176" s="16" t="str">
        <v>12:08:36,76</v>
      </c>
      <c r="D176" s="16" t="str" cm="1">
        <f t="array" ref="D176:F176">_xlfn.TEXTSPLIT(C176, ":")</f>
        <v>12</v>
      </c>
      <c r="E176" s="16" t="str">
        <v>08</v>
      </c>
      <c r="F176" s="16" t="str">
        <v>36,76</v>
      </c>
      <c r="G176" s="16" t="str">
        <f t="shared" si="36"/>
        <v>36.76</v>
      </c>
      <c r="H176" s="17">
        <f t="shared" si="35"/>
        <v>3.3268777777777778</v>
      </c>
      <c r="I176">
        <v>78.131500000000003</v>
      </c>
      <c r="J176" s="6">
        <v>20.2515</v>
      </c>
      <c r="K176">
        <v>0.93899999999999995</v>
      </c>
      <c r="L176" s="7">
        <v>0.67649999999999999</v>
      </c>
      <c r="M176">
        <v>0</v>
      </c>
      <c r="N176">
        <v>1.4E-3</v>
      </c>
      <c r="O176" s="8">
        <v>655</v>
      </c>
      <c r="P176">
        <v>0.62990000000000002</v>
      </c>
      <c r="Q176">
        <v>0.63819999999999999</v>
      </c>
      <c r="R176">
        <v>0.9869</v>
      </c>
      <c r="S176" s="9">
        <v>4.3937E-10</v>
      </c>
      <c r="T176" s="9">
        <v>1.3479E-14</v>
      </c>
      <c r="U176" s="9">
        <v>9.4248000000000006E-11</v>
      </c>
      <c r="V176" s="9">
        <v>7.9740999999999993E-12</v>
      </c>
      <c r="W176" s="9">
        <v>2.3685000000000001E-15</v>
      </c>
      <c r="X176" s="9">
        <v>4.8153000000000003E-12</v>
      </c>
    </row>
    <row r="177" spans="1:24" x14ac:dyDescent="0.35">
      <c r="A177" s="14" t="s">
        <v>197</v>
      </c>
      <c r="B177" s="16" t="str" cm="1">
        <f t="array" ref="B177:C177">_xlfn.TEXTSPLIT(A177, " ")</f>
        <v>2022.10.27</v>
      </c>
      <c r="C177" s="16" t="str">
        <v>12:09:59,20</v>
      </c>
      <c r="D177" s="16" t="str" cm="1">
        <f t="array" ref="D177:F177">_xlfn.TEXTSPLIT(C177, ":")</f>
        <v>12</v>
      </c>
      <c r="E177" s="16" t="str">
        <v>09</v>
      </c>
      <c r="F177" s="16" t="str">
        <v>59,20</v>
      </c>
      <c r="G177" s="16" t="str">
        <f t="shared" si="36"/>
        <v>59.20</v>
      </c>
      <c r="H177" s="17">
        <f t="shared" si="35"/>
        <v>3.3497777777777777</v>
      </c>
      <c r="I177">
        <v>78.155000000000001</v>
      </c>
      <c r="J177" s="6">
        <v>20.2225</v>
      </c>
      <c r="K177">
        <v>0.93730000000000002</v>
      </c>
      <c r="L177" s="7">
        <v>0.68230000000000002</v>
      </c>
      <c r="M177">
        <v>1E-3</v>
      </c>
      <c r="N177">
        <v>1.9E-3</v>
      </c>
      <c r="O177" s="8">
        <v>661</v>
      </c>
      <c r="P177">
        <v>0.63539999999999996</v>
      </c>
      <c r="Q177">
        <v>0.68</v>
      </c>
      <c r="R177">
        <v>0.93440000000000001</v>
      </c>
      <c r="S177" s="9">
        <v>4.4068000000000002E-10</v>
      </c>
      <c r="T177" s="9">
        <v>1.5328E-14</v>
      </c>
      <c r="U177" s="9">
        <v>9.4365000000000002E-11</v>
      </c>
      <c r="V177" s="9">
        <v>7.9806000000000001E-12</v>
      </c>
      <c r="W177" s="9">
        <v>5.7325E-15</v>
      </c>
      <c r="X177" s="9">
        <v>4.8735999999999998E-12</v>
      </c>
    </row>
    <row r="178" spans="1:24" x14ac:dyDescent="0.35">
      <c r="A178" t="s">
        <v>198</v>
      </c>
      <c r="B178" s="16" t="str" cm="1">
        <f t="array" ref="B178:C178">_xlfn.TEXTSPLIT(A178, " ")</f>
        <v>2022.10.27</v>
      </c>
      <c r="C178" s="16" t="str">
        <v>12:11:28,67</v>
      </c>
      <c r="D178" s="16" t="str" cm="1">
        <f t="array" ref="D178:F178">_xlfn.TEXTSPLIT(C178, ":")</f>
        <v>12</v>
      </c>
      <c r="E178" s="16" t="str">
        <v>11</v>
      </c>
      <c r="F178" s="16" t="str">
        <v>28,67</v>
      </c>
      <c r="G178" s="16" t="str">
        <f t="shared" si="36"/>
        <v>28.67</v>
      </c>
      <c r="H178" s="17">
        <f t="shared" si="35"/>
        <v>3.3746305555555569</v>
      </c>
      <c r="I178">
        <v>78.148499999999999</v>
      </c>
      <c r="J178" s="6">
        <v>20.218499999999999</v>
      </c>
      <c r="K178">
        <v>0.93859999999999999</v>
      </c>
      <c r="L178" s="7">
        <v>0.69269999999999998</v>
      </c>
      <c r="M178">
        <v>0</v>
      </c>
      <c r="N178">
        <v>1.6999999999999999E-3</v>
      </c>
      <c r="O178" s="8">
        <v>635</v>
      </c>
      <c r="P178">
        <v>0.64600000000000002</v>
      </c>
      <c r="Q178">
        <v>0.68520000000000003</v>
      </c>
      <c r="R178">
        <v>0.94269999999999998</v>
      </c>
      <c r="S178" s="9">
        <v>4.3864999999999998E-10</v>
      </c>
      <c r="T178" s="9">
        <v>1.4519000000000001E-14</v>
      </c>
      <c r="U178" s="9">
        <v>9.3921000000000006E-11</v>
      </c>
      <c r="V178" s="9">
        <v>7.9560000000000004E-12</v>
      </c>
      <c r="W178" s="9">
        <v>2.8525000000000001E-15</v>
      </c>
      <c r="X178" s="9">
        <v>4.9209999999999997E-12</v>
      </c>
    </row>
    <row r="179" spans="1:24" x14ac:dyDescent="0.35">
      <c r="A179" t="s">
        <v>199</v>
      </c>
      <c r="B179" s="16" t="str" cm="1">
        <f t="array" ref="B179:C179">_xlfn.TEXTSPLIT(A179, " ")</f>
        <v>2022.10.27</v>
      </c>
      <c r="C179" s="16" t="str">
        <v>12:12:51,73</v>
      </c>
      <c r="D179" s="16" t="str" cm="1">
        <f t="array" ref="D179:F179">_xlfn.TEXTSPLIT(C179, ":")</f>
        <v>12</v>
      </c>
      <c r="E179" s="16" t="str">
        <v>12</v>
      </c>
      <c r="F179" s="16" t="str">
        <v>51,73</v>
      </c>
      <c r="G179" s="16" t="str">
        <f t="shared" si="36"/>
        <v>51.73</v>
      </c>
      <c r="H179" s="17">
        <f t="shared" si="35"/>
        <v>3.3977027777777771</v>
      </c>
      <c r="I179">
        <v>78.157600000000002</v>
      </c>
      <c r="J179" s="6">
        <v>20.204499999999999</v>
      </c>
      <c r="K179">
        <v>0.93879999999999997</v>
      </c>
      <c r="L179" s="7">
        <v>0.6976</v>
      </c>
      <c r="M179">
        <v>2.9999999999999997E-4</v>
      </c>
      <c r="N179">
        <v>1.1999999999999999E-3</v>
      </c>
      <c r="O179" s="8">
        <v>633</v>
      </c>
      <c r="P179">
        <v>0.65139999999999998</v>
      </c>
      <c r="Q179">
        <v>0.69099999999999995</v>
      </c>
      <c r="R179">
        <v>0.94279999999999997</v>
      </c>
      <c r="S179" s="9">
        <v>4.3849999999999999E-10</v>
      </c>
      <c r="T179" s="9">
        <v>1.2415E-14</v>
      </c>
      <c r="U179" s="9">
        <v>9.3812000000000001E-11</v>
      </c>
      <c r="V179" s="9">
        <v>7.9538000000000003E-12</v>
      </c>
      <c r="W179" s="9">
        <v>3.7790000000000001E-15</v>
      </c>
      <c r="X179" s="9">
        <v>4.9549000000000002E-12</v>
      </c>
    </row>
    <row r="180" spans="1:24" x14ac:dyDescent="0.35">
      <c r="A180" t="s">
        <v>200</v>
      </c>
      <c r="B180" s="16" t="str" cm="1">
        <f t="array" ref="B180:C180">_xlfn.TEXTSPLIT(A180, " ")</f>
        <v>2022.10.27</v>
      </c>
      <c r="C180" s="16" t="str">
        <v>12:14:21,40</v>
      </c>
      <c r="D180" s="16" t="str" cm="1">
        <f t="array" ref="D180:F180">_xlfn.TEXTSPLIT(C180, ":")</f>
        <v>12</v>
      </c>
      <c r="E180" s="16" t="str">
        <v>14</v>
      </c>
      <c r="F180" s="16" t="str">
        <v>21,40</v>
      </c>
      <c r="G180" s="16" t="str">
        <f t="shared" si="36"/>
        <v>21.40</v>
      </c>
      <c r="H180" s="17">
        <f t="shared" si="35"/>
        <v>3.4226111111111113</v>
      </c>
      <c r="I180">
        <v>78.153300000000002</v>
      </c>
      <c r="J180" s="6">
        <v>20.193999999999999</v>
      </c>
      <c r="K180">
        <v>0.93899999999999995</v>
      </c>
      <c r="L180" s="7">
        <v>0.71079999999999999</v>
      </c>
      <c r="M180">
        <v>5.9999999999999995E-4</v>
      </c>
      <c r="N180">
        <v>2.2000000000000001E-3</v>
      </c>
      <c r="O180" s="8">
        <v>631</v>
      </c>
      <c r="P180">
        <v>0.6643</v>
      </c>
      <c r="Q180">
        <v>0.69920000000000004</v>
      </c>
      <c r="R180">
        <v>0.95009999999999994</v>
      </c>
      <c r="S180" s="9">
        <v>4.3834000000000001E-10</v>
      </c>
      <c r="T180" s="9">
        <v>1.6736000000000001E-14</v>
      </c>
      <c r="U180" s="9">
        <v>9.3732999999999996E-11</v>
      </c>
      <c r="V180" s="9">
        <v>7.9531999999999997E-12</v>
      </c>
      <c r="W180" s="9">
        <v>4.7664000000000003E-15</v>
      </c>
      <c r="X180" s="9">
        <v>5.0475000000000001E-12</v>
      </c>
    </row>
    <row r="181" spans="1:24" x14ac:dyDescent="0.35">
      <c r="A181" t="s">
        <v>201</v>
      </c>
      <c r="B181" s="16" t="str" cm="1">
        <f t="array" ref="B181:C181">_xlfn.TEXTSPLIT(A181, " ")</f>
        <v>2022.10.27</v>
      </c>
      <c r="C181" s="16" t="str">
        <v>12:15:44,11</v>
      </c>
      <c r="D181" s="16" t="str" cm="1">
        <f t="array" ref="D181:F181">_xlfn.TEXTSPLIT(C181, ":")</f>
        <v>12</v>
      </c>
      <c r="E181" s="16" t="str">
        <v>15</v>
      </c>
      <c r="F181" s="16" t="str">
        <v>44,11</v>
      </c>
      <c r="G181" s="16" t="str">
        <f t="shared" si="36"/>
        <v>44.11</v>
      </c>
      <c r="H181" s="17">
        <f t="shared" si="35"/>
        <v>3.4455861111111119</v>
      </c>
      <c r="I181">
        <v>78.160300000000007</v>
      </c>
      <c r="J181" s="6">
        <v>20.171700000000001</v>
      </c>
      <c r="K181">
        <v>0.93869999999999998</v>
      </c>
      <c r="L181" s="7">
        <v>0.72719999999999996</v>
      </c>
      <c r="M181">
        <v>2.9999999999999997E-4</v>
      </c>
      <c r="N181">
        <v>1.8E-3</v>
      </c>
      <c r="O181" s="8">
        <v>628</v>
      </c>
      <c r="P181">
        <v>0.68049999999999999</v>
      </c>
      <c r="Q181">
        <v>0.72340000000000004</v>
      </c>
      <c r="R181">
        <v>0.94069999999999998</v>
      </c>
      <c r="S181" s="9">
        <v>4.3837999999999999E-10</v>
      </c>
      <c r="T181" s="9">
        <v>1.4740999999999999E-14</v>
      </c>
      <c r="U181" s="9">
        <v>9.3628999999999995E-11</v>
      </c>
      <c r="V181" s="9">
        <v>7.9498999999999995E-12</v>
      </c>
      <c r="W181" s="9">
        <v>3.9333000000000002E-15</v>
      </c>
      <c r="X181" s="9">
        <v>5.1625999999999998E-12</v>
      </c>
    </row>
    <row r="182" spans="1:24" x14ac:dyDescent="0.35">
      <c r="A182" t="s">
        <v>202</v>
      </c>
      <c r="B182" s="16" t="str" cm="1">
        <f t="array" ref="B182:C182">_xlfn.TEXTSPLIT(A182, " ")</f>
        <v>2022.10.27</v>
      </c>
      <c r="C182" s="16" t="str">
        <v>12:17:06,75</v>
      </c>
      <c r="D182" s="16" t="str" cm="1">
        <f t="array" ref="D182:F182">_xlfn.TEXTSPLIT(C182, ":")</f>
        <v>12</v>
      </c>
      <c r="E182" s="16" t="str">
        <v>17</v>
      </c>
      <c r="F182" s="16" t="str">
        <v>06,75</v>
      </c>
      <c r="G182" s="16" t="str">
        <f t="shared" si="36"/>
        <v>06.75</v>
      </c>
      <c r="H182" s="17">
        <f t="shared" si="35"/>
        <v>3.4685416666666669</v>
      </c>
      <c r="I182">
        <v>78.155100000000004</v>
      </c>
      <c r="J182" s="6">
        <v>20.1602</v>
      </c>
      <c r="K182">
        <v>0.93869999999999998</v>
      </c>
      <c r="L182" s="7">
        <v>0.74329999999999996</v>
      </c>
      <c r="M182">
        <v>1.1000000000000001E-3</v>
      </c>
      <c r="N182">
        <v>1.6999999999999999E-3</v>
      </c>
      <c r="O182" s="8">
        <v>626</v>
      </c>
      <c r="P182">
        <v>0.69630000000000003</v>
      </c>
      <c r="Q182">
        <v>0.74139999999999995</v>
      </c>
      <c r="R182">
        <v>0.93930000000000002</v>
      </c>
      <c r="S182" s="9">
        <v>4.3849E-10</v>
      </c>
      <c r="T182" s="9">
        <v>1.4257000000000001E-14</v>
      </c>
      <c r="U182" s="9">
        <v>9.3604000000000001E-11</v>
      </c>
      <c r="V182" s="9">
        <v>7.9528999999999994E-12</v>
      </c>
      <c r="W182" s="9">
        <v>5.7726E-15</v>
      </c>
      <c r="X182" s="9">
        <v>5.2807000000000003E-12</v>
      </c>
    </row>
    <row r="183" spans="1:24" x14ac:dyDescent="0.35">
      <c r="A183" t="s">
        <v>203</v>
      </c>
      <c r="B183" s="16" t="str" cm="1">
        <f t="array" ref="B183:C183">_xlfn.TEXTSPLIT(A183, " ")</f>
        <v>2022.10.27</v>
      </c>
      <c r="C183" s="16" t="str">
        <v>12:18:36,29</v>
      </c>
      <c r="D183" s="16" t="str" cm="1">
        <f t="array" ref="D183:F183">_xlfn.TEXTSPLIT(C183, ":")</f>
        <v>12</v>
      </c>
      <c r="E183" s="16" t="str">
        <v>18</v>
      </c>
      <c r="F183" s="16" t="str">
        <v>36,29</v>
      </c>
      <c r="G183" s="16" t="str">
        <f t="shared" si="36"/>
        <v>36.29</v>
      </c>
      <c r="H183" s="17">
        <f t="shared" si="35"/>
        <v>3.4934138888888899</v>
      </c>
      <c r="I183">
        <v>78.152299999999997</v>
      </c>
      <c r="J183" s="6">
        <v>20.144500000000001</v>
      </c>
      <c r="K183">
        <v>0.93910000000000005</v>
      </c>
      <c r="L183" s="7">
        <v>0.76029999999999998</v>
      </c>
      <c r="M183">
        <v>1.6999999999999999E-3</v>
      </c>
      <c r="N183">
        <v>2.0999999999999999E-3</v>
      </c>
      <c r="O183" s="8">
        <v>627</v>
      </c>
      <c r="P183">
        <v>0.71330000000000005</v>
      </c>
      <c r="Q183">
        <v>0.75390000000000001</v>
      </c>
      <c r="R183">
        <v>0.94620000000000004</v>
      </c>
      <c r="S183" s="9">
        <v>4.3858E-10</v>
      </c>
      <c r="T183" s="9">
        <v>1.6108000000000001E-14</v>
      </c>
      <c r="U183" s="9">
        <v>9.3550999999999998E-11</v>
      </c>
      <c r="V183" s="9">
        <v>7.9579000000000003E-12</v>
      </c>
      <c r="W183" s="9">
        <v>7.3706999999999996E-15</v>
      </c>
      <c r="X183" s="9">
        <v>5.4049000000000001E-12</v>
      </c>
    </row>
    <row r="184" spans="1:24" x14ac:dyDescent="0.35">
      <c r="A184" t="s">
        <v>204</v>
      </c>
      <c r="B184" s="16" t="str" cm="1">
        <f t="array" ref="B184:C184">_xlfn.TEXTSPLIT(A184, " ")</f>
        <v>2022.10.27</v>
      </c>
      <c r="C184" s="16" t="str">
        <v>12:19:58,93</v>
      </c>
      <c r="D184" s="16" t="str" cm="1">
        <f t="array" ref="D184:F184">_xlfn.TEXTSPLIT(C184, ":")</f>
        <v>12</v>
      </c>
      <c r="E184" s="16" t="str">
        <v>19</v>
      </c>
      <c r="F184" s="16" t="str">
        <v>58,93</v>
      </c>
      <c r="G184" s="16" t="str">
        <f t="shared" si="36"/>
        <v>58.93</v>
      </c>
      <c r="H184" s="17">
        <f t="shared" si="35"/>
        <v>3.5163694444444449</v>
      </c>
      <c r="I184">
        <v>78.150300000000001</v>
      </c>
      <c r="J184" s="6">
        <v>20.133500000000002</v>
      </c>
      <c r="K184">
        <v>0.93910000000000005</v>
      </c>
      <c r="L184" s="7">
        <v>0.77390000000000003</v>
      </c>
      <c r="M184">
        <v>1.4E-3</v>
      </c>
      <c r="N184">
        <v>1.6999999999999999E-3</v>
      </c>
      <c r="O184" s="8">
        <v>633</v>
      </c>
      <c r="P184">
        <v>0.72719999999999996</v>
      </c>
      <c r="Q184">
        <v>0.76290000000000002</v>
      </c>
      <c r="R184">
        <v>0.95320000000000005</v>
      </c>
      <c r="S184" s="9">
        <v>4.3861999999999998E-10</v>
      </c>
      <c r="T184" s="9">
        <v>1.4660000000000001E-14</v>
      </c>
      <c r="U184" s="9">
        <v>9.3509999999999996E-11</v>
      </c>
      <c r="V184" s="9">
        <v>7.9586000000000004E-12</v>
      </c>
      <c r="W184" s="9">
        <v>6.6809000000000002E-15</v>
      </c>
      <c r="X184" s="9">
        <v>5.5006000000000002E-12</v>
      </c>
    </row>
    <row r="185" spans="1:24" x14ac:dyDescent="0.35">
      <c r="A185" t="s">
        <v>205</v>
      </c>
      <c r="B185" s="16" t="str" cm="1">
        <f t="array" ref="B185:C185">_xlfn.TEXTSPLIT(A185, " ")</f>
        <v>2022.10.27</v>
      </c>
      <c r="C185" s="16" t="str">
        <v>12:21:21,79</v>
      </c>
      <c r="D185" s="16" t="str" cm="1">
        <f t="array" ref="D185:F185">_xlfn.TEXTSPLIT(C185, ":")</f>
        <v>12</v>
      </c>
      <c r="E185" s="16" t="str">
        <v>21</v>
      </c>
      <c r="F185" s="16" t="str">
        <v>21,79</v>
      </c>
      <c r="G185" s="16" t="str">
        <f t="shared" si="36"/>
        <v>21.79</v>
      </c>
      <c r="H185" s="17">
        <f t="shared" si="35"/>
        <v>3.5393861111111118</v>
      </c>
      <c r="I185">
        <v>78.155699999999996</v>
      </c>
      <c r="J185" s="6">
        <v>20.111899999999999</v>
      </c>
      <c r="K185">
        <v>0.93830000000000002</v>
      </c>
      <c r="L185" s="7">
        <v>0.7923</v>
      </c>
      <c r="M185">
        <v>0</v>
      </c>
      <c r="N185">
        <v>1.9E-3</v>
      </c>
      <c r="O185" s="8">
        <v>649</v>
      </c>
      <c r="P185">
        <v>0.74539999999999995</v>
      </c>
      <c r="Q185">
        <v>0.79330000000000001</v>
      </c>
      <c r="R185">
        <v>0.93969999999999998</v>
      </c>
      <c r="S185" s="9">
        <v>4.3983000000000002E-10</v>
      </c>
      <c r="T185" s="9">
        <v>1.5200000000000001E-14</v>
      </c>
      <c r="U185" s="9">
        <v>9.3660000000000003E-11</v>
      </c>
      <c r="V185" s="9">
        <v>7.9728000000000001E-12</v>
      </c>
      <c r="W185" s="9">
        <v>2.7757999999999999E-15</v>
      </c>
      <c r="X185" s="9">
        <v>5.6391999999999996E-12</v>
      </c>
    </row>
    <row r="186" spans="1:24" x14ac:dyDescent="0.35">
      <c r="A186" t="s">
        <v>206</v>
      </c>
      <c r="B186" s="16" t="str" cm="1">
        <f t="array" ref="B186:C186">_xlfn.TEXTSPLIT(A186, " ")</f>
        <v>2022.10.27</v>
      </c>
      <c r="C186" s="16" t="str">
        <v>12:22:50,93</v>
      </c>
      <c r="D186" s="16" t="str" cm="1">
        <f t="array" ref="D186:F186">_xlfn.TEXTSPLIT(C186, ":")</f>
        <v>12</v>
      </c>
      <c r="E186" s="16" t="str">
        <v>22</v>
      </c>
      <c r="F186" s="16" t="str">
        <v>50,93</v>
      </c>
      <c r="G186" s="16" t="str">
        <f t="shared" si="36"/>
        <v>50.93</v>
      </c>
      <c r="H186" s="17">
        <f t="shared" si="35"/>
        <v>3.564147222222223</v>
      </c>
      <c r="I186">
        <v>78.174199999999999</v>
      </c>
      <c r="J186" s="6">
        <v>20.086099999999998</v>
      </c>
      <c r="K186">
        <v>0.93899999999999995</v>
      </c>
      <c r="L186" s="7">
        <v>0.79730000000000001</v>
      </c>
      <c r="M186">
        <v>1.6000000000000001E-3</v>
      </c>
      <c r="N186">
        <v>1.6999999999999999E-3</v>
      </c>
      <c r="O186" s="8">
        <v>632</v>
      </c>
      <c r="P186">
        <v>0.75029999999999997</v>
      </c>
      <c r="Q186">
        <v>0.81579999999999997</v>
      </c>
      <c r="R186">
        <v>0.91969999999999996</v>
      </c>
      <c r="S186" s="9">
        <v>4.3887999999999999E-10</v>
      </c>
      <c r="T186" s="9">
        <v>1.4430000000000001E-14</v>
      </c>
      <c r="U186" s="9">
        <v>9.3315999999999999E-11</v>
      </c>
      <c r="V186" s="9">
        <v>7.9602999999999995E-12</v>
      </c>
      <c r="W186" s="9">
        <v>7.1577999999999997E-15</v>
      </c>
      <c r="X186" s="9">
        <v>5.6683E-12</v>
      </c>
    </row>
    <row r="187" spans="1:24" x14ac:dyDescent="0.35">
      <c r="A187" t="s">
        <v>207</v>
      </c>
      <c r="B187" s="16" t="str" cm="1">
        <f t="array" ref="B187:C187">_xlfn.TEXTSPLIT(A187, " ")</f>
        <v>2022.10.27</v>
      </c>
      <c r="C187" s="16" t="str">
        <v>12:24:13,69</v>
      </c>
      <c r="D187" s="16" t="str" cm="1">
        <f t="array" ref="D187:F187">_xlfn.TEXTSPLIT(C187, ":")</f>
        <v>12</v>
      </c>
      <c r="E187" s="16" t="str">
        <v>24</v>
      </c>
      <c r="F187" s="16" t="str">
        <v>13,69</v>
      </c>
      <c r="G187" s="16" t="str">
        <f t="shared" si="36"/>
        <v>13.69</v>
      </c>
      <c r="H187" s="17">
        <f t="shared" si="35"/>
        <v>3.5871361111111124</v>
      </c>
      <c r="I187">
        <v>78.195099999999996</v>
      </c>
      <c r="J187" s="6">
        <v>20.086300000000001</v>
      </c>
      <c r="K187">
        <v>0.93930000000000002</v>
      </c>
      <c r="L187" s="7">
        <v>0.77749999999999997</v>
      </c>
      <c r="M187">
        <v>6.9999999999999999E-4</v>
      </c>
      <c r="N187">
        <v>1.1000000000000001E-3</v>
      </c>
      <c r="O187" s="8">
        <v>634</v>
      </c>
      <c r="P187">
        <v>0.73050000000000004</v>
      </c>
      <c r="Q187">
        <v>0.82540000000000002</v>
      </c>
      <c r="R187">
        <v>0.8851</v>
      </c>
      <c r="S187" s="9">
        <v>4.3923999999999997E-10</v>
      </c>
      <c r="T187" s="9">
        <v>1.2136E-14</v>
      </c>
      <c r="U187" s="9">
        <v>9.3369000000000001E-11</v>
      </c>
      <c r="V187" s="9">
        <v>7.9667000000000008E-12</v>
      </c>
      <c r="W187" s="9">
        <v>4.6620999999999998E-15</v>
      </c>
      <c r="X187" s="9">
        <v>5.5272999999999997E-12</v>
      </c>
    </row>
    <row r="188" spans="1:24" x14ac:dyDescent="0.35">
      <c r="A188" s="14" t="s">
        <v>208</v>
      </c>
      <c r="B188" s="16" t="str" cm="1">
        <f t="array" ref="B188:C188">_xlfn.TEXTSPLIT(A188, " ")</f>
        <v>2022.10.27</v>
      </c>
      <c r="C188" s="16" t="str">
        <v>12:25:42,96</v>
      </c>
      <c r="D188" s="16" t="str" cm="1">
        <f t="array" ref="D188:F188">_xlfn.TEXTSPLIT(C188, ":")</f>
        <v>12</v>
      </c>
      <c r="E188" s="16" t="str">
        <v>25</v>
      </c>
      <c r="F188" s="16" t="str">
        <v>42,96</v>
      </c>
      <c r="G188" s="16" t="str">
        <f t="shared" si="36"/>
        <v>42.96</v>
      </c>
      <c r="H188" s="17">
        <f t="shared" si="35"/>
        <v>3.611933333333333</v>
      </c>
      <c r="I188">
        <v>78.229399999999998</v>
      </c>
      <c r="J188" s="6">
        <v>20.05</v>
      </c>
      <c r="K188">
        <v>0.93869999999999998</v>
      </c>
      <c r="L188" s="7">
        <v>0.77990000000000004</v>
      </c>
      <c r="M188">
        <v>2.9999999999999997E-4</v>
      </c>
      <c r="N188">
        <v>1.6999999999999999E-3</v>
      </c>
      <c r="O188" s="8">
        <v>0</v>
      </c>
      <c r="P188">
        <v>0.73319999999999996</v>
      </c>
      <c r="Q188">
        <v>0.86890000000000001</v>
      </c>
      <c r="R188">
        <v>0.84379999999999999</v>
      </c>
      <c r="S188" s="9">
        <v>4.2311999999999998E-10</v>
      </c>
      <c r="T188" s="9">
        <v>1.3879E-14</v>
      </c>
      <c r="U188" s="9">
        <v>8.9741999999999996E-11</v>
      </c>
      <c r="V188" s="9">
        <v>7.6668000000000004E-12</v>
      </c>
      <c r="W188" s="9">
        <v>3.9298000000000001E-15</v>
      </c>
      <c r="X188" s="9">
        <v>5.3374999999999998E-12</v>
      </c>
    </row>
    <row r="189" spans="1:24" x14ac:dyDescent="0.35">
      <c r="A189" t="s">
        <v>209</v>
      </c>
      <c r="B189" s="16" t="str" cm="1">
        <f t="array" ref="B189:C189">_xlfn.TEXTSPLIT(A189, " ")</f>
        <v>2022.10.27</v>
      </c>
      <c r="C189" s="16" t="str">
        <v>12:27:05,81</v>
      </c>
      <c r="D189" s="16" t="str" cm="1">
        <f t="array" ref="D189:F189">_xlfn.TEXTSPLIT(C189, ":")</f>
        <v>12</v>
      </c>
      <c r="E189" s="16" t="str">
        <v>27</v>
      </c>
      <c r="F189" s="16" t="str">
        <v>05,81</v>
      </c>
      <c r="G189" s="16" t="str">
        <f t="shared" si="36"/>
        <v>05.81</v>
      </c>
      <c r="H189" s="17">
        <f t="shared" si="35"/>
        <v>3.6349472222222214</v>
      </c>
      <c r="I189">
        <v>78.217600000000004</v>
      </c>
      <c r="J189" s="6">
        <v>20.038699999999999</v>
      </c>
      <c r="K189">
        <v>0.94059999999999999</v>
      </c>
      <c r="L189" s="7">
        <v>0.80079999999999996</v>
      </c>
      <c r="M189">
        <v>4.0000000000000002E-4</v>
      </c>
      <c r="N189">
        <v>1.8E-3</v>
      </c>
      <c r="O189" s="8">
        <v>664</v>
      </c>
      <c r="P189">
        <v>0.75309999999999999</v>
      </c>
      <c r="Q189">
        <v>0.88200000000000001</v>
      </c>
      <c r="R189">
        <v>0.85389999999999999</v>
      </c>
      <c r="S189" s="9">
        <v>4.4019999999999999E-10</v>
      </c>
      <c r="T189" s="9">
        <v>1.4719999999999999E-14</v>
      </c>
      <c r="U189" s="9">
        <v>9.3324999999999998E-11</v>
      </c>
      <c r="V189" s="9">
        <v>7.9936000000000002E-12</v>
      </c>
      <c r="W189" s="9">
        <v>4.2661999999999998E-15</v>
      </c>
      <c r="X189" s="9">
        <v>5.7019999999999997E-12</v>
      </c>
    </row>
    <row r="190" spans="1:24" x14ac:dyDescent="0.35">
      <c r="A190" t="s">
        <v>210</v>
      </c>
      <c r="B190" s="16" t="str" cm="1">
        <f t="array" ref="B190:C190">_xlfn.TEXTSPLIT(A190, " ")</f>
        <v>2022.10.27</v>
      </c>
      <c r="C190" s="16" t="str">
        <v>12:28:28,39</v>
      </c>
      <c r="D190" s="16" t="str" cm="1">
        <f t="array" ref="D190:F190">_xlfn.TEXTSPLIT(C190, ":")</f>
        <v>12</v>
      </c>
      <c r="E190" s="16" t="str">
        <v>28</v>
      </c>
      <c r="F190" s="16" t="str">
        <v>28,39</v>
      </c>
      <c r="G190" s="16" t="str">
        <f t="shared" si="36"/>
        <v>28.39</v>
      </c>
      <c r="H190" s="17">
        <f t="shared" si="35"/>
        <v>3.6578861111111109</v>
      </c>
      <c r="I190">
        <v>78.187100000000001</v>
      </c>
      <c r="J190" s="6">
        <v>20.03</v>
      </c>
      <c r="K190">
        <v>0.93940000000000001</v>
      </c>
      <c r="L190" s="7">
        <v>0.8407</v>
      </c>
      <c r="M190">
        <v>8.0000000000000004E-4</v>
      </c>
      <c r="N190">
        <v>2E-3</v>
      </c>
      <c r="O190" s="8">
        <v>652</v>
      </c>
      <c r="P190">
        <v>0.79379999999999995</v>
      </c>
      <c r="Q190">
        <v>0.87719999999999998</v>
      </c>
      <c r="R190">
        <v>0.90500000000000003</v>
      </c>
      <c r="S190" s="9">
        <v>4.4022000000000001E-10</v>
      </c>
      <c r="T190" s="9">
        <v>1.5778E-14</v>
      </c>
      <c r="U190" s="9">
        <v>9.3321000000000003E-11</v>
      </c>
      <c r="V190" s="9">
        <v>7.9858000000000002E-12</v>
      </c>
      <c r="W190" s="9">
        <v>5.3746000000000002E-15</v>
      </c>
      <c r="X190" s="9">
        <v>5.9885999999999997E-12</v>
      </c>
    </row>
    <row r="191" spans="1:24" x14ac:dyDescent="0.35">
      <c r="A191" t="s">
        <v>211</v>
      </c>
      <c r="B191" s="16" t="str" cm="1">
        <f t="array" ref="B191:C191">_xlfn.TEXTSPLIT(A191, " ")</f>
        <v>2022.10.27</v>
      </c>
      <c r="C191" s="16" t="str">
        <v>12:29:57,57</v>
      </c>
      <c r="D191" s="16" t="str" cm="1">
        <f t="array" ref="D191:F191">_xlfn.TEXTSPLIT(C191, ":")</f>
        <v>12</v>
      </c>
      <c r="E191" s="16" t="str">
        <v>29</v>
      </c>
      <c r="F191" s="16" t="str">
        <v>57,57</v>
      </c>
      <c r="G191" s="16" t="str">
        <f t="shared" si="36"/>
        <v>57.57</v>
      </c>
      <c r="H191" s="17">
        <f t="shared" si="35"/>
        <v>3.6826583333333325</v>
      </c>
      <c r="I191">
        <v>78.187299999999993</v>
      </c>
      <c r="J191" s="6">
        <v>19.978000000000002</v>
      </c>
      <c r="K191">
        <v>0.93869999999999998</v>
      </c>
      <c r="L191" s="7">
        <v>0.89259999999999995</v>
      </c>
      <c r="M191">
        <v>1.1999999999999999E-3</v>
      </c>
      <c r="N191">
        <v>2E-3</v>
      </c>
      <c r="O191" s="8">
        <v>649</v>
      </c>
      <c r="P191">
        <v>0.84560000000000002</v>
      </c>
      <c r="Q191">
        <v>0.9284</v>
      </c>
      <c r="R191">
        <v>0.91080000000000005</v>
      </c>
      <c r="S191" s="9">
        <v>4.3975000000000001E-10</v>
      </c>
      <c r="T191" s="9">
        <v>1.5765E-14</v>
      </c>
      <c r="U191" s="9">
        <v>9.2976000000000003E-11</v>
      </c>
      <c r="V191" s="9">
        <v>7.9716000000000005E-12</v>
      </c>
      <c r="W191" s="9">
        <v>6.4218999999999997E-15</v>
      </c>
      <c r="X191" s="9">
        <v>6.3519E-12</v>
      </c>
    </row>
    <row r="192" spans="1:24" x14ac:dyDescent="0.35">
      <c r="A192" t="s">
        <v>212</v>
      </c>
      <c r="B192" s="16" t="str" cm="1">
        <f t="array" ref="B192:C192">_xlfn.TEXTSPLIT(A192, " ")</f>
        <v>2022.10.27</v>
      </c>
      <c r="C192" s="16" t="str">
        <v>12:31:20,42</v>
      </c>
      <c r="D192" s="16" t="str" cm="1">
        <f t="array" ref="D192:F192">_xlfn.TEXTSPLIT(C192, ":")</f>
        <v>12</v>
      </c>
      <c r="E192" s="16" t="str">
        <v>31</v>
      </c>
      <c r="F192" s="16" t="str">
        <v>20,42</v>
      </c>
      <c r="G192" s="16" t="str">
        <f t="shared" si="36"/>
        <v>20.42</v>
      </c>
      <c r="H192" s="17">
        <f t="shared" si="35"/>
        <v>3.7056722222222227</v>
      </c>
      <c r="I192">
        <v>78.163399999999996</v>
      </c>
      <c r="J192" s="6">
        <v>19.9512</v>
      </c>
      <c r="K192">
        <v>0.93889999999999996</v>
      </c>
      <c r="L192" s="7">
        <v>0.94379999999999997</v>
      </c>
      <c r="M192">
        <v>8.0000000000000004E-4</v>
      </c>
      <c r="N192">
        <v>1.9E-3</v>
      </c>
      <c r="O192" s="8">
        <v>650</v>
      </c>
      <c r="P192">
        <v>0.89749999999999996</v>
      </c>
      <c r="Q192">
        <v>0.94769999999999999</v>
      </c>
      <c r="R192">
        <v>0.94699999999999995</v>
      </c>
      <c r="S192" s="9">
        <v>4.3972999999999999E-10</v>
      </c>
      <c r="T192" s="9">
        <v>1.5051999999999999E-14</v>
      </c>
      <c r="U192" s="9">
        <v>9.2872000000000003E-11</v>
      </c>
      <c r="V192" s="9">
        <v>7.9751999999999994E-12</v>
      </c>
      <c r="W192" s="9">
        <v>5.4062000000000002E-15</v>
      </c>
      <c r="X192" s="9">
        <v>6.7141000000000002E-12</v>
      </c>
    </row>
    <row r="193" spans="1:24" x14ac:dyDescent="0.35">
      <c r="A193" t="s">
        <v>213</v>
      </c>
      <c r="B193" s="16" t="str" cm="1">
        <f t="array" ref="B193:C193">_xlfn.TEXTSPLIT(A193, " ")</f>
        <v>2022.10.27</v>
      </c>
      <c r="C193" s="16" t="str">
        <v>12:32:43,15</v>
      </c>
      <c r="D193" s="16" t="str" cm="1">
        <f t="array" ref="D193:F193">_xlfn.TEXTSPLIT(C193, ":")</f>
        <v>12</v>
      </c>
      <c r="E193" s="16" t="str">
        <v>32</v>
      </c>
      <c r="F193" s="16" t="str">
        <v>43,15</v>
      </c>
      <c r="G193" s="16" t="str">
        <f t="shared" si="36"/>
        <v>43.15</v>
      </c>
      <c r="H193" s="17">
        <f t="shared" si="35"/>
        <v>3.7286527777777785</v>
      </c>
      <c r="I193">
        <v>78.141400000000004</v>
      </c>
      <c r="J193" s="6">
        <v>19.927299999999999</v>
      </c>
      <c r="K193">
        <v>0.9385</v>
      </c>
      <c r="L193" s="7">
        <v>0.99129999999999996</v>
      </c>
      <c r="M193">
        <v>2.9999999999999997E-4</v>
      </c>
      <c r="N193">
        <v>1.1999999999999999E-3</v>
      </c>
      <c r="O193" s="8">
        <v>657</v>
      </c>
      <c r="P193">
        <v>0.94469999999999998</v>
      </c>
      <c r="Q193">
        <v>0.9698</v>
      </c>
      <c r="R193">
        <v>0.97419999999999995</v>
      </c>
      <c r="S193" s="9">
        <v>4.4104000000000001E-10</v>
      </c>
      <c r="T193" s="9">
        <v>1.2276E-14</v>
      </c>
      <c r="U193" s="9">
        <v>9.306E-11</v>
      </c>
      <c r="V193" s="9">
        <v>7.9970999999999995E-12</v>
      </c>
      <c r="W193" s="9">
        <v>3.8927000000000003E-15</v>
      </c>
      <c r="X193" s="9">
        <v>7.0712E-12</v>
      </c>
    </row>
    <row r="194" spans="1:24" x14ac:dyDescent="0.35">
      <c r="A194" t="s">
        <v>214</v>
      </c>
      <c r="B194" s="16" t="str" cm="1">
        <f t="array" ref="B194:C194">_xlfn.TEXTSPLIT(A194, " ")</f>
        <v>2022.10.27</v>
      </c>
      <c r="C194" s="16" t="str">
        <v>12:34:12,15</v>
      </c>
      <c r="D194" s="16" t="str" cm="1">
        <f t="array" ref="D194:F194">_xlfn.TEXTSPLIT(C194, ":")</f>
        <v>12</v>
      </c>
      <c r="E194" s="16" t="str">
        <v>34</v>
      </c>
      <c r="F194" s="16" t="str">
        <v>12,15</v>
      </c>
      <c r="G194" s="16" t="str">
        <f t="shared" si="36"/>
        <v>12.15</v>
      </c>
      <c r="H194" s="17">
        <f t="shared" ref="H194:H257" si="37">D194+(E194/60)+(G194/(60*60))-$AD$3</f>
        <v>3.7533750000000001</v>
      </c>
      <c r="I194">
        <v>78.116799999999998</v>
      </c>
      <c r="J194" s="6">
        <v>19.920300000000001</v>
      </c>
      <c r="K194">
        <v>0.93869999999999998</v>
      </c>
      <c r="L194" s="7">
        <v>1.0217000000000001</v>
      </c>
      <c r="M194">
        <v>1.1000000000000001E-3</v>
      </c>
      <c r="N194">
        <v>1.4E-3</v>
      </c>
      <c r="O194" s="8">
        <v>659</v>
      </c>
      <c r="P194">
        <v>0.97560000000000002</v>
      </c>
      <c r="Q194">
        <v>0.97470000000000001</v>
      </c>
      <c r="R194">
        <v>1.0009999999999999</v>
      </c>
      <c r="S194" s="9">
        <v>4.4010000000000001E-10</v>
      </c>
      <c r="T194" s="9">
        <v>1.3164E-14</v>
      </c>
      <c r="U194" s="9">
        <v>9.2857999999999999E-11</v>
      </c>
      <c r="V194" s="9">
        <v>7.9839999999999999E-12</v>
      </c>
      <c r="W194" s="9">
        <v>5.9417999999999996E-15</v>
      </c>
      <c r="X194" s="9">
        <v>7.2772000000000005E-12</v>
      </c>
    </row>
    <row r="195" spans="1:24" x14ac:dyDescent="0.35">
      <c r="A195" t="s">
        <v>215</v>
      </c>
      <c r="B195" s="16" t="str" cm="1">
        <f t="array" ref="B195:C195">_xlfn.TEXTSPLIT(A195, " ")</f>
        <v>2022.10.27</v>
      </c>
      <c r="C195" s="16" t="str">
        <v>12:35:34,97</v>
      </c>
      <c r="D195" s="16" t="str" cm="1">
        <f t="array" ref="D195:F195">_xlfn.TEXTSPLIT(C195, ":")</f>
        <v>12</v>
      </c>
      <c r="E195" s="16" t="str">
        <v>35</v>
      </c>
      <c r="F195" s="16" t="str">
        <v>34,97</v>
      </c>
      <c r="G195" s="16" t="str">
        <f t="shared" ref="G195:G258" si="38">SUBSTITUTE(F195,",",".")</f>
        <v>34.97</v>
      </c>
      <c r="H195" s="17">
        <f t="shared" si="37"/>
        <v>3.7763805555555567</v>
      </c>
      <c r="I195">
        <v>78.110200000000006</v>
      </c>
      <c r="J195" s="6">
        <v>19.904</v>
      </c>
      <c r="K195">
        <v>0.93840000000000001</v>
      </c>
      <c r="L195" s="7">
        <v>1.0458000000000001</v>
      </c>
      <c r="M195">
        <v>2.0000000000000001E-4</v>
      </c>
      <c r="N195">
        <v>1.5E-3</v>
      </c>
      <c r="O195" s="8">
        <v>659</v>
      </c>
      <c r="P195">
        <v>1</v>
      </c>
      <c r="Q195">
        <v>0.98380000000000001</v>
      </c>
      <c r="R195">
        <v>1.0164</v>
      </c>
      <c r="S195" s="9">
        <v>4.4002999999999998E-10</v>
      </c>
      <c r="T195" s="9">
        <v>1.3571000000000001E-14</v>
      </c>
      <c r="U195" s="9">
        <v>9.2773000000000006E-11</v>
      </c>
      <c r="V195" s="9">
        <v>7.9806999999999997E-12</v>
      </c>
      <c r="W195" s="9">
        <v>3.8747999999999998E-15</v>
      </c>
      <c r="X195" s="9">
        <v>7.4438999999999998E-12</v>
      </c>
    </row>
    <row r="196" spans="1:24" x14ac:dyDescent="0.35">
      <c r="A196" t="s">
        <v>216</v>
      </c>
      <c r="B196" s="16" t="str" cm="1">
        <f t="array" ref="B196:C196">_xlfn.TEXTSPLIT(A196, " ")</f>
        <v>2022.10.27</v>
      </c>
      <c r="C196" s="16" t="str">
        <v>12:37:03,99</v>
      </c>
      <c r="D196" s="16" t="str" cm="1">
        <f t="array" ref="D196:F196">_xlfn.TEXTSPLIT(C196, ":")</f>
        <v>12</v>
      </c>
      <c r="E196" s="16" t="str">
        <v>37</v>
      </c>
      <c r="F196" s="16" t="str">
        <v>03,99</v>
      </c>
      <c r="G196" s="16" t="str">
        <f t="shared" si="38"/>
        <v>03.99</v>
      </c>
      <c r="H196" s="17">
        <f t="shared" si="37"/>
        <v>3.8011083333333335</v>
      </c>
      <c r="I196">
        <v>78.107600000000005</v>
      </c>
      <c r="J196" s="6">
        <v>19.8887</v>
      </c>
      <c r="K196">
        <v>0.93879999999999997</v>
      </c>
      <c r="L196" s="7">
        <v>1.0629</v>
      </c>
      <c r="M196">
        <v>0</v>
      </c>
      <c r="N196">
        <v>2E-3</v>
      </c>
      <c r="O196" s="8">
        <v>649</v>
      </c>
      <c r="P196">
        <v>1.0168999999999999</v>
      </c>
      <c r="Q196">
        <v>0.99790000000000001</v>
      </c>
      <c r="R196">
        <v>1.0189999999999999</v>
      </c>
      <c r="S196" s="9">
        <v>4.3963000000000001E-10</v>
      </c>
      <c r="T196" s="9">
        <v>1.5782999999999999E-14</v>
      </c>
      <c r="U196" s="9">
        <v>9.2617999999999995E-11</v>
      </c>
      <c r="V196" s="9">
        <v>7.9769000000000001E-12</v>
      </c>
      <c r="W196" s="9">
        <v>3.3083000000000001E-15</v>
      </c>
      <c r="X196" s="9">
        <v>7.5576999999999996E-12</v>
      </c>
    </row>
    <row r="197" spans="1:24" x14ac:dyDescent="0.35">
      <c r="A197" t="s">
        <v>217</v>
      </c>
      <c r="B197" s="16" t="str" cm="1">
        <f t="array" ref="B197:C197">_xlfn.TEXTSPLIT(A197, " ")</f>
        <v>2022.10.27</v>
      </c>
      <c r="C197" s="16" t="str">
        <v>12:38:27,00</v>
      </c>
      <c r="D197" s="16" t="str" cm="1">
        <f t="array" ref="D197:F197">_xlfn.TEXTSPLIT(C197, ":")</f>
        <v>12</v>
      </c>
      <c r="E197" s="16" t="str">
        <v>38</v>
      </c>
      <c r="F197" s="16" t="str">
        <v>27,00</v>
      </c>
      <c r="G197" s="16" t="str">
        <f t="shared" si="38"/>
        <v>27.00</v>
      </c>
      <c r="H197" s="17">
        <f t="shared" si="37"/>
        <v>3.8241666666666667</v>
      </c>
      <c r="I197">
        <v>78.110699999999994</v>
      </c>
      <c r="J197" s="6">
        <v>19.867799999999999</v>
      </c>
      <c r="K197">
        <v>0.93969999999999998</v>
      </c>
      <c r="L197" s="7">
        <v>1.0792999999999999</v>
      </c>
      <c r="M197">
        <v>4.0000000000000002E-4</v>
      </c>
      <c r="N197">
        <v>2.0999999999999999E-3</v>
      </c>
      <c r="O197" s="8">
        <v>661</v>
      </c>
      <c r="P197">
        <v>1.0331999999999999</v>
      </c>
      <c r="Q197">
        <v>1.0224</v>
      </c>
      <c r="R197">
        <v>1.0105</v>
      </c>
      <c r="S197" s="9">
        <v>4.3969000000000001E-10</v>
      </c>
      <c r="T197" s="9">
        <v>1.5855999999999999E-14</v>
      </c>
      <c r="U197" s="9">
        <v>9.2530000000000003E-11</v>
      </c>
      <c r="V197" s="9">
        <v>7.9858000000000002E-12</v>
      </c>
      <c r="W197" s="9">
        <v>4.6439000000000004E-15</v>
      </c>
      <c r="X197" s="9">
        <v>7.6765000000000003E-12</v>
      </c>
    </row>
    <row r="198" spans="1:24" x14ac:dyDescent="0.35">
      <c r="A198" t="s">
        <v>218</v>
      </c>
      <c r="B198" s="16" t="str" cm="1">
        <f t="array" ref="B198:C198">_xlfn.TEXTSPLIT(A198, " ")</f>
        <v>2022.10.27</v>
      </c>
      <c r="C198" s="16" t="str">
        <v>12:39:49,83</v>
      </c>
      <c r="D198" s="16" t="str" cm="1">
        <f t="array" ref="D198:F198">_xlfn.TEXTSPLIT(C198, ":")</f>
        <v>12</v>
      </c>
      <c r="E198" s="16" t="str">
        <v>39</v>
      </c>
      <c r="F198" s="16" t="str">
        <v>49,83</v>
      </c>
      <c r="G198" s="16" t="str">
        <f t="shared" si="38"/>
        <v>49.83</v>
      </c>
      <c r="H198" s="17">
        <f t="shared" si="37"/>
        <v>3.847175</v>
      </c>
      <c r="I198">
        <v>78.117900000000006</v>
      </c>
      <c r="J198" s="6">
        <v>19.8476</v>
      </c>
      <c r="K198">
        <v>0.93799999999999994</v>
      </c>
      <c r="L198" s="7">
        <v>1.0944</v>
      </c>
      <c r="M198">
        <v>1.1000000000000001E-3</v>
      </c>
      <c r="N198">
        <v>1.1999999999999999E-3</v>
      </c>
      <c r="O198" s="8">
        <v>649</v>
      </c>
      <c r="P198">
        <v>1.0483</v>
      </c>
      <c r="Q198">
        <v>1.0430999999999999</v>
      </c>
      <c r="R198">
        <v>1.0049999999999999</v>
      </c>
      <c r="S198" s="9">
        <v>4.3942000000000002E-10</v>
      </c>
      <c r="T198" s="9">
        <v>1.2089000000000001E-14</v>
      </c>
      <c r="U198" s="9">
        <v>9.2369000000000004E-11</v>
      </c>
      <c r="V198" s="9">
        <v>7.9650000000000001E-12</v>
      </c>
      <c r="W198" s="9">
        <v>5.8265000000000003E-15</v>
      </c>
      <c r="X198" s="9">
        <v>7.7802999999999999E-12</v>
      </c>
    </row>
    <row r="199" spans="1:24" x14ac:dyDescent="0.35">
      <c r="A199" t="s">
        <v>219</v>
      </c>
      <c r="B199" s="16" t="str" cm="1">
        <f t="array" ref="B199:C199">_xlfn.TEXTSPLIT(A199, " ")</f>
        <v>2022.10.27</v>
      </c>
      <c r="C199" s="16" t="str">
        <v>12:41:18,98</v>
      </c>
      <c r="D199" s="16" t="str" cm="1">
        <f t="array" ref="D199:F199">_xlfn.TEXTSPLIT(C199, ":")</f>
        <v>12</v>
      </c>
      <c r="E199" s="16" t="str">
        <v>41</v>
      </c>
      <c r="F199" s="16" t="str">
        <v>18,98</v>
      </c>
      <c r="G199" s="16" t="str">
        <f t="shared" si="38"/>
        <v>18.98</v>
      </c>
      <c r="H199" s="17">
        <f t="shared" si="37"/>
        <v>3.8719388888888897</v>
      </c>
      <c r="I199">
        <v>78.121600000000001</v>
      </c>
      <c r="J199" s="6">
        <v>19.825099999999999</v>
      </c>
      <c r="K199">
        <v>0.9385</v>
      </c>
      <c r="L199" s="7">
        <v>1.1116999999999999</v>
      </c>
      <c r="M199">
        <v>1.1999999999999999E-3</v>
      </c>
      <c r="N199">
        <v>1.9E-3</v>
      </c>
      <c r="O199" s="8">
        <v>637</v>
      </c>
      <c r="P199">
        <v>1.0654999999999999</v>
      </c>
      <c r="Q199">
        <v>1.0649</v>
      </c>
      <c r="R199">
        <v>1.0005999999999999</v>
      </c>
      <c r="S199" s="9">
        <v>4.3910000000000001E-10</v>
      </c>
      <c r="T199" s="9">
        <v>1.5331999999999999E-14</v>
      </c>
      <c r="U199" s="9">
        <v>9.2192999999999994E-11</v>
      </c>
      <c r="V199" s="9">
        <v>7.9635000000000001E-12</v>
      </c>
      <c r="W199" s="9">
        <v>6.3930999999999997E-15</v>
      </c>
      <c r="X199" s="9">
        <v>7.8973999999999999E-12</v>
      </c>
    </row>
    <row r="200" spans="1:24" x14ac:dyDescent="0.35">
      <c r="A200" t="s">
        <v>220</v>
      </c>
      <c r="B200" s="16" t="str" cm="1">
        <f t="array" ref="B200:C200">_xlfn.TEXTSPLIT(A200, " ")</f>
        <v>2022.10.27</v>
      </c>
      <c r="C200" s="16" t="str">
        <v>12:42:41,74</v>
      </c>
      <c r="D200" s="16" t="str" cm="1">
        <f t="array" ref="D200:F200">_xlfn.TEXTSPLIT(C200, ":")</f>
        <v>12</v>
      </c>
      <c r="E200" s="16" t="str">
        <v>42</v>
      </c>
      <c r="F200" s="16" t="str">
        <v>41,74</v>
      </c>
      <c r="G200" s="16" t="str">
        <f t="shared" si="38"/>
        <v>41.74</v>
      </c>
      <c r="H200" s="17">
        <f t="shared" si="37"/>
        <v>3.8949277777777773</v>
      </c>
      <c r="I200">
        <v>78.109700000000004</v>
      </c>
      <c r="J200" s="6">
        <v>19.8187</v>
      </c>
      <c r="K200">
        <v>0.93879999999999997</v>
      </c>
      <c r="L200" s="7">
        <v>1.1302000000000001</v>
      </c>
      <c r="M200">
        <v>5.9999999999999995E-4</v>
      </c>
      <c r="N200">
        <v>1.9E-3</v>
      </c>
      <c r="O200" s="8">
        <v>663</v>
      </c>
      <c r="P200">
        <v>1.0843</v>
      </c>
      <c r="Q200">
        <v>1.0665</v>
      </c>
      <c r="R200">
        <v>1.0166999999999999</v>
      </c>
      <c r="S200" s="9">
        <v>4.4016999999999999E-10</v>
      </c>
      <c r="T200" s="9">
        <v>1.5432E-14</v>
      </c>
      <c r="U200" s="9">
        <v>9.2399000000000003E-11</v>
      </c>
      <c r="V200" s="9">
        <v>7.9862E-12</v>
      </c>
      <c r="W200" s="9">
        <v>4.9777999999999998E-15</v>
      </c>
      <c r="X200" s="9">
        <v>8.0468E-12</v>
      </c>
    </row>
    <row r="201" spans="1:24" x14ac:dyDescent="0.35">
      <c r="A201" t="s">
        <v>221</v>
      </c>
      <c r="B201" s="16" t="str" cm="1">
        <f t="array" ref="B201:C201">_xlfn.TEXTSPLIT(A201, " ")</f>
        <v>2022.10.27</v>
      </c>
      <c r="C201" s="16" t="str">
        <v>12:44:04,48</v>
      </c>
      <c r="D201" s="16" t="str" cm="1">
        <f t="array" ref="D201:F201">_xlfn.TEXTSPLIT(C201, ":")</f>
        <v>12</v>
      </c>
      <c r="E201" s="16" t="str">
        <v>44</v>
      </c>
      <c r="F201" s="16" t="str">
        <v>04,48</v>
      </c>
      <c r="G201" s="16" t="str">
        <f t="shared" si="38"/>
        <v>04.48</v>
      </c>
      <c r="H201" s="17">
        <f t="shared" si="37"/>
        <v>3.9179111111111098</v>
      </c>
      <c r="I201">
        <v>78.104500000000002</v>
      </c>
      <c r="J201" s="6">
        <v>19.797999999999998</v>
      </c>
      <c r="K201">
        <v>0.93869999999999998</v>
      </c>
      <c r="L201" s="7">
        <v>1.1568000000000001</v>
      </c>
      <c r="M201">
        <v>0</v>
      </c>
      <c r="N201">
        <v>1.9E-3</v>
      </c>
      <c r="O201" s="8">
        <v>689</v>
      </c>
      <c r="P201">
        <v>1.1109</v>
      </c>
      <c r="Q201">
        <v>1.0880000000000001</v>
      </c>
      <c r="R201">
        <v>1.0210999999999999</v>
      </c>
      <c r="S201" s="9">
        <v>4.4116E-10</v>
      </c>
      <c r="T201" s="9">
        <v>1.5464E-14</v>
      </c>
      <c r="U201" s="9">
        <v>9.2515000000000003E-11</v>
      </c>
      <c r="V201" s="9">
        <v>8.0040000000000002E-12</v>
      </c>
      <c r="W201" s="9">
        <v>3.2922000000000001E-15</v>
      </c>
      <c r="X201" s="9">
        <v>8.252E-12</v>
      </c>
    </row>
    <row r="202" spans="1:24" x14ac:dyDescent="0.35">
      <c r="A202" t="s">
        <v>222</v>
      </c>
      <c r="B202" s="16" t="str" cm="1">
        <f t="array" ref="B202:C202">_xlfn.TEXTSPLIT(A202, " ")</f>
        <v>2022.10.27</v>
      </c>
      <c r="C202" s="16" t="str">
        <v>12:45:33,61</v>
      </c>
      <c r="D202" s="16" t="str" cm="1">
        <f t="array" ref="D202:F202">_xlfn.TEXTSPLIT(C202, ":")</f>
        <v>12</v>
      </c>
      <c r="E202" s="16" t="str">
        <v>45</v>
      </c>
      <c r="F202" s="16" t="str">
        <v>33,61</v>
      </c>
      <c r="G202" s="16" t="str">
        <f t="shared" si="38"/>
        <v>33.61</v>
      </c>
      <c r="H202" s="17">
        <f t="shared" si="37"/>
        <v>3.9426694444444443</v>
      </c>
      <c r="I202">
        <v>78.068799999999996</v>
      </c>
      <c r="J202" s="6">
        <v>19.808800000000002</v>
      </c>
      <c r="K202">
        <v>0.9415</v>
      </c>
      <c r="L202" s="7">
        <v>1.1778</v>
      </c>
      <c r="M202">
        <v>8.9999999999999998E-4</v>
      </c>
      <c r="N202">
        <v>2.3E-3</v>
      </c>
      <c r="O202" s="8">
        <v>656</v>
      </c>
      <c r="P202">
        <v>1.1323000000000001</v>
      </c>
      <c r="Q202">
        <v>1.0687</v>
      </c>
      <c r="R202">
        <v>1.0593999999999999</v>
      </c>
      <c r="S202" s="9">
        <v>4.3637000000000001E-10</v>
      </c>
      <c r="T202" s="9">
        <v>1.6601E-14</v>
      </c>
      <c r="U202" s="9">
        <v>9.1599999999999999E-11</v>
      </c>
      <c r="V202" s="9">
        <v>7.9439999999999993E-12</v>
      </c>
      <c r="W202" s="9">
        <v>5.8943000000000003E-15</v>
      </c>
      <c r="X202" s="9">
        <v>8.3174999999999996E-12</v>
      </c>
    </row>
    <row r="203" spans="1:24" x14ac:dyDescent="0.35">
      <c r="A203" t="s">
        <v>223</v>
      </c>
      <c r="B203" s="16" t="str" cm="1">
        <f t="array" ref="B203:C203">_xlfn.TEXTSPLIT(A203, " ")</f>
        <v>2022.10.27</v>
      </c>
      <c r="C203" s="16" t="str">
        <v>12:46:56,02</v>
      </c>
      <c r="D203" s="16" t="str" cm="1">
        <f t="array" ref="D203:F203">_xlfn.TEXTSPLIT(C203, ":")</f>
        <v>12</v>
      </c>
      <c r="E203" s="16" t="str">
        <v>46</v>
      </c>
      <c r="F203" s="16" t="str">
        <v>56,02</v>
      </c>
      <c r="G203" s="16" t="str">
        <f t="shared" si="38"/>
        <v>56.02</v>
      </c>
      <c r="H203" s="17">
        <f t="shared" si="37"/>
        <v>3.9655611111111124</v>
      </c>
      <c r="I203">
        <v>78.149199999999993</v>
      </c>
      <c r="J203" s="6">
        <v>19.7271</v>
      </c>
      <c r="K203">
        <v>0.93789999999999996</v>
      </c>
      <c r="L203" s="7">
        <v>1.1839</v>
      </c>
      <c r="M203">
        <v>5.9999999999999995E-4</v>
      </c>
      <c r="N203">
        <v>1.2999999999999999E-3</v>
      </c>
      <c r="O203" s="8">
        <v>646</v>
      </c>
      <c r="P203">
        <v>1.1376999999999999</v>
      </c>
      <c r="Q203">
        <v>1.1726000000000001</v>
      </c>
      <c r="R203">
        <v>0.97019999999999995</v>
      </c>
      <c r="S203" s="9">
        <v>4.3579E-10</v>
      </c>
      <c r="T203" s="9">
        <v>1.2579E-14</v>
      </c>
      <c r="U203" s="9">
        <v>9.1008E-11</v>
      </c>
      <c r="V203" s="9">
        <v>7.8951999999999997E-12</v>
      </c>
      <c r="W203" s="9">
        <v>4.8517999999999997E-15</v>
      </c>
      <c r="X203" s="9">
        <v>8.3397999999999997E-12</v>
      </c>
    </row>
    <row r="204" spans="1:24" x14ac:dyDescent="0.35">
      <c r="A204" t="s">
        <v>224</v>
      </c>
      <c r="B204" s="16" t="str" cm="1">
        <f t="array" ref="B204:C204">_xlfn.TEXTSPLIT(A204, " ")</f>
        <v>2022.10.27</v>
      </c>
      <c r="C204" s="16" t="str">
        <v>12:48:25,10</v>
      </c>
      <c r="D204" s="16" t="str" cm="1">
        <f t="array" ref="D204:F204">_xlfn.TEXTSPLIT(C204, ":")</f>
        <v>12</v>
      </c>
      <c r="E204" s="16" t="str">
        <v>48</v>
      </c>
      <c r="F204" s="16" t="str">
        <v>25,10</v>
      </c>
      <c r="G204" s="16" t="str">
        <f t="shared" si="38"/>
        <v>25.10</v>
      </c>
      <c r="H204" s="17">
        <f t="shared" si="37"/>
        <v>3.9903055555555564</v>
      </c>
      <c r="I204">
        <v>78.151200000000003</v>
      </c>
      <c r="J204" s="6">
        <v>19.715199999999999</v>
      </c>
      <c r="K204">
        <v>0.93730000000000002</v>
      </c>
      <c r="L204" s="7">
        <v>1.1933</v>
      </c>
      <c r="M204">
        <v>1.2999999999999999E-3</v>
      </c>
      <c r="N204">
        <v>1.8E-3</v>
      </c>
      <c r="O204" s="8">
        <v>0</v>
      </c>
      <c r="P204">
        <v>1.1469</v>
      </c>
      <c r="Q204">
        <v>1.1843999999999999</v>
      </c>
      <c r="R204">
        <v>0.96830000000000005</v>
      </c>
      <c r="S204" s="9">
        <v>4.1788999999999999E-10</v>
      </c>
      <c r="T204" s="9">
        <v>1.3902000000000001E-14</v>
      </c>
      <c r="U204" s="9">
        <v>8.7216000000000002E-11</v>
      </c>
      <c r="V204" s="9">
        <v>7.5657000000000004E-12</v>
      </c>
      <c r="W204" s="9">
        <v>6.3768999999999999E-15</v>
      </c>
      <c r="X204" s="9">
        <v>8.0632999999999994E-12</v>
      </c>
    </row>
    <row r="205" spans="1:24" x14ac:dyDescent="0.35">
      <c r="A205" t="s">
        <v>225</v>
      </c>
      <c r="B205" s="16" t="str" cm="1">
        <f t="array" ref="B205:C205">_xlfn.TEXTSPLIT(A205, " ")</f>
        <v>2022.10.27</v>
      </c>
      <c r="C205" s="16" t="str">
        <v>12:49:47,87</v>
      </c>
      <c r="D205" s="16" t="str" cm="1">
        <f t="array" ref="D205:F205">_xlfn.TEXTSPLIT(C205, ":")</f>
        <v>12</v>
      </c>
      <c r="E205" s="16" t="str">
        <v>49</v>
      </c>
      <c r="F205" s="16" t="str">
        <v>47,87</v>
      </c>
      <c r="G205" s="16" t="str">
        <f t="shared" si="38"/>
        <v>47.87</v>
      </c>
      <c r="H205" s="17">
        <f t="shared" si="37"/>
        <v>4.0132972222222225</v>
      </c>
      <c r="I205">
        <v>78.300799999999995</v>
      </c>
      <c r="J205" s="6">
        <v>19.811199999999999</v>
      </c>
      <c r="K205">
        <v>0.93859999999999999</v>
      </c>
      <c r="L205" s="7">
        <v>0.94699999999999995</v>
      </c>
      <c r="M205">
        <v>5.0000000000000001E-4</v>
      </c>
      <c r="N205">
        <v>1.9E-3</v>
      </c>
      <c r="O205" s="8">
        <v>0</v>
      </c>
      <c r="P205">
        <v>0.89980000000000004</v>
      </c>
      <c r="Q205">
        <v>1.1271</v>
      </c>
      <c r="R205">
        <v>0.79830000000000001</v>
      </c>
      <c r="S205" s="9">
        <v>4.2451000000000002E-10</v>
      </c>
      <c r="T205" s="9">
        <v>1.4842999999999999E-14</v>
      </c>
      <c r="U205" s="9">
        <v>8.8873999999999995E-11</v>
      </c>
      <c r="V205" s="9">
        <v>7.6828000000000003E-12</v>
      </c>
      <c r="W205" s="9">
        <v>4.4390999999999999E-15</v>
      </c>
      <c r="X205" s="9">
        <v>6.4916999999999999E-12</v>
      </c>
    </row>
    <row r="206" spans="1:24" x14ac:dyDescent="0.35">
      <c r="A206" t="s">
        <v>226</v>
      </c>
      <c r="B206" s="16" t="str" cm="1">
        <f t="array" ref="B206:C206">_xlfn.TEXTSPLIT(A206, " ")</f>
        <v>2022.10.27</v>
      </c>
      <c r="C206" s="16" t="str">
        <v>12:51:10,66</v>
      </c>
      <c r="D206" s="16" t="str" cm="1">
        <f t="array" ref="D206:F206">_xlfn.TEXTSPLIT(C206, ":")</f>
        <v>12</v>
      </c>
      <c r="E206" s="16" t="str">
        <v>51</v>
      </c>
      <c r="F206" s="16" t="str">
        <v>10,66</v>
      </c>
      <c r="G206" s="16" t="str">
        <f t="shared" si="38"/>
        <v>10.66</v>
      </c>
      <c r="H206" s="17">
        <f t="shared" si="37"/>
        <v>4.0362944444444437</v>
      </c>
      <c r="I206">
        <v>78.239999999999995</v>
      </c>
      <c r="J206" s="6">
        <v>19.801500000000001</v>
      </c>
      <c r="K206">
        <v>0.93730000000000002</v>
      </c>
      <c r="L206" s="7">
        <v>1.0187999999999999</v>
      </c>
      <c r="M206">
        <v>5.9999999999999995E-4</v>
      </c>
      <c r="N206">
        <v>1.6999999999999999E-3</v>
      </c>
      <c r="O206" s="8">
        <v>0</v>
      </c>
      <c r="P206">
        <v>0.9718</v>
      </c>
      <c r="Q206">
        <v>1.1203000000000001</v>
      </c>
      <c r="R206">
        <v>0.86750000000000005</v>
      </c>
      <c r="S206" s="9">
        <v>4.2449999999999998E-10</v>
      </c>
      <c r="T206" s="9">
        <v>1.3877E-14</v>
      </c>
      <c r="U206" s="9">
        <v>8.8893999999999998E-11</v>
      </c>
      <c r="V206" s="9">
        <v>7.6780999999999998E-12</v>
      </c>
      <c r="W206" s="9">
        <v>4.7867000000000003E-15</v>
      </c>
      <c r="X206" s="9">
        <v>6.9875000000000003E-12</v>
      </c>
    </row>
    <row r="207" spans="1:24" x14ac:dyDescent="0.35">
      <c r="A207" t="s">
        <v>227</v>
      </c>
      <c r="B207" s="16" t="str" cm="1">
        <f t="array" ref="B207:C207">_xlfn.TEXTSPLIT(A207, " ")</f>
        <v>2022.10.27</v>
      </c>
      <c r="C207" s="16" t="str">
        <v>12:52:39,87</v>
      </c>
      <c r="D207" s="16" t="str" cm="1">
        <f t="array" ref="D207:F207">_xlfn.TEXTSPLIT(C207, ":")</f>
        <v>12</v>
      </c>
      <c r="E207" s="16" t="str">
        <v>52</v>
      </c>
      <c r="F207" s="16" t="str">
        <v>39,87</v>
      </c>
      <c r="G207" s="16" t="str">
        <f t="shared" si="38"/>
        <v>39.87</v>
      </c>
      <c r="H207" s="17">
        <f t="shared" si="37"/>
        <v>4.0610750000000007</v>
      </c>
      <c r="I207">
        <v>78.215900000000005</v>
      </c>
      <c r="J207" s="6">
        <v>19.829499999999999</v>
      </c>
      <c r="K207">
        <v>0.93679999999999997</v>
      </c>
      <c r="L207" s="7">
        <v>1.0147999999999999</v>
      </c>
      <c r="M207">
        <v>1.1999999999999999E-3</v>
      </c>
      <c r="N207">
        <v>1.8E-3</v>
      </c>
      <c r="O207" s="8">
        <v>0</v>
      </c>
      <c r="P207">
        <v>0.96799999999999997</v>
      </c>
      <c r="Q207">
        <v>1.0861000000000001</v>
      </c>
      <c r="R207">
        <v>0.89119999999999999</v>
      </c>
      <c r="S207" s="9">
        <v>4.2425999999999999E-10</v>
      </c>
      <c r="T207" s="9">
        <v>1.4482000000000001E-14</v>
      </c>
      <c r="U207" s="9">
        <v>8.8995999999999994E-11</v>
      </c>
      <c r="V207" s="9">
        <v>7.6716000000000006E-12</v>
      </c>
      <c r="W207" s="9">
        <v>6.0982000000000004E-15</v>
      </c>
      <c r="X207" s="9">
        <v>6.9602999999999997E-12</v>
      </c>
    </row>
    <row r="208" spans="1:24" x14ac:dyDescent="0.35">
      <c r="A208" t="s">
        <v>228</v>
      </c>
      <c r="B208" s="16" t="str" cm="1">
        <f t="array" ref="B208:C208">_xlfn.TEXTSPLIT(A208, " ")</f>
        <v>2022.10.27</v>
      </c>
      <c r="C208" s="16" t="str">
        <v>12:54:02,58</v>
      </c>
      <c r="D208" s="16" t="str" cm="1">
        <f t="array" ref="D208:F208">_xlfn.TEXTSPLIT(C208, ":")</f>
        <v>12</v>
      </c>
      <c r="E208" s="16" t="str">
        <v>54</v>
      </c>
      <c r="F208" s="16" t="str">
        <v>02,58</v>
      </c>
      <c r="G208" s="16" t="str">
        <f t="shared" si="38"/>
        <v>02.58</v>
      </c>
      <c r="H208" s="17">
        <f t="shared" si="37"/>
        <v>4.0840500000000013</v>
      </c>
      <c r="I208">
        <v>78.206800000000001</v>
      </c>
      <c r="J208" s="6">
        <v>19.8261</v>
      </c>
      <c r="K208">
        <v>0.93740000000000001</v>
      </c>
      <c r="L208" s="7">
        <v>1.0279</v>
      </c>
      <c r="M208">
        <v>0</v>
      </c>
      <c r="N208">
        <v>1.8E-3</v>
      </c>
      <c r="O208" s="8">
        <v>0</v>
      </c>
      <c r="P208">
        <v>0.98099999999999998</v>
      </c>
      <c r="Q208">
        <v>1.0867</v>
      </c>
      <c r="R208">
        <v>0.90269999999999995</v>
      </c>
      <c r="S208" s="9">
        <v>4.2393E-10</v>
      </c>
      <c r="T208" s="9">
        <v>1.4178E-14</v>
      </c>
      <c r="U208" s="9">
        <v>8.8920999999999997E-11</v>
      </c>
      <c r="V208" s="9">
        <v>7.6709999999999999E-12</v>
      </c>
      <c r="W208" s="9">
        <v>2.4608999999999998E-15</v>
      </c>
      <c r="X208" s="9">
        <v>7.0407000000000001E-12</v>
      </c>
    </row>
    <row r="209" spans="1:24" x14ac:dyDescent="0.35">
      <c r="A209" t="s">
        <v>229</v>
      </c>
      <c r="B209" s="16" t="str" cm="1">
        <f t="array" ref="B209:C209">_xlfn.TEXTSPLIT(A209, " ")</f>
        <v>2022.10.27</v>
      </c>
      <c r="C209" s="16" t="str">
        <v>12:55:25,36</v>
      </c>
      <c r="D209" s="16" t="str" cm="1">
        <f t="array" ref="D209:F209">_xlfn.TEXTSPLIT(C209, ":")</f>
        <v>12</v>
      </c>
      <c r="E209" s="16" t="str">
        <v>55</v>
      </c>
      <c r="F209" s="16" t="str">
        <v>25,36</v>
      </c>
      <c r="G209" s="16" t="str">
        <f t="shared" si="38"/>
        <v>25.36</v>
      </c>
      <c r="H209" s="17">
        <f t="shared" si="37"/>
        <v>4.1070444444444441</v>
      </c>
      <c r="I209">
        <v>78.212400000000002</v>
      </c>
      <c r="J209" s="6">
        <v>19.797699999999999</v>
      </c>
      <c r="K209">
        <v>0.9375</v>
      </c>
      <c r="L209" s="7">
        <v>1.0506</v>
      </c>
      <c r="M209">
        <v>5.9999999999999995E-4</v>
      </c>
      <c r="N209">
        <v>1.1999999999999999E-3</v>
      </c>
      <c r="O209" s="8">
        <v>0</v>
      </c>
      <c r="P209">
        <v>1.0036</v>
      </c>
      <c r="Q209">
        <v>1.1189</v>
      </c>
      <c r="R209">
        <v>0.89690000000000003</v>
      </c>
      <c r="S209" s="9">
        <v>4.2387000000000001E-10</v>
      </c>
      <c r="T209" s="9">
        <v>1.2001000000000001E-14</v>
      </c>
      <c r="U209" s="9">
        <v>8.8772999999999994E-11</v>
      </c>
      <c r="V209" s="9">
        <v>7.6702000000000002E-12</v>
      </c>
      <c r="W209" s="9">
        <v>4.5777000000000002E-15</v>
      </c>
      <c r="X209" s="9">
        <v>7.1959999999999996E-12</v>
      </c>
    </row>
    <row r="210" spans="1:24" x14ac:dyDescent="0.35">
      <c r="A210" t="s">
        <v>230</v>
      </c>
      <c r="B210" s="16" t="str" cm="1">
        <f t="array" ref="B210:C210">_xlfn.TEXTSPLIT(A210, " ")</f>
        <v>2022.10.27</v>
      </c>
      <c r="C210" s="16" t="str">
        <v>12:56:54,50</v>
      </c>
      <c r="D210" s="16" t="str" cm="1">
        <f t="array" ref="D210:F210">_xlfn.TEXTSPLIT(C210, ":")</f>
        <v>12</v>
      </c>
      <c r="E210" s="16" t="str">
        <v>56</v>
      </c>
      <c r="F210" s="16" t="str">
        <v>54,50</v>
      </c>
      <c r="G210" s="16" t="str">
        <f t="shared" si="38"/>
        <v>54.50</v>
      </c>
      <c r="H210" s="17">
        <f t="shared" si="37"/>
        <v>4.1318055555555553</v>
      </c>
      <c r="I210">
        <v>78.212900000000005</v>
      </c>
      <c r="J210" s="6">
        <v>19.8154</v>
      </c>
      <c r="K210">
        <v>0.93720000000000003</v>
      </c>
      <c r="L210" s="7">
        <v>1.0327</v>
      </c>
      <c r="M210">
        <v>1E-4</v>
      </c>
      <c r="N210">
        <v>1.6999999999999999E-3</v>
      </c>
      <c r="O210" s="8">
        <v>0</v>
      </c>
      <c r="P210">
        <v>0.98560000000000003</v>
      </c>
      <c r="Q210">
        <v>1.099</v>
      </c>
      <c r="R210">
        <v>0.89680000000000004</v>
      </c>
      <c r="S210" s="9">
        <v>4.2446E-10</v>
      </c>
      <c r="T210" s="9">
        <v>1.3802E-14</v>
      </c>
      <c r="U210" s="9">
        <v>8.8977999999999995E-11</v>
      </c>
      <c r="V210" s="9">
        <v>7.6785999999999992E-12</v>
      </c>
      <c r="W210" s="9">
        <v>3.6511999999999998E-15</v>
      </c>
      <c r="X210" s="9">
        <v>7.0823999999999998E-12</v>
      </c>
    </row>
    <row r="211" spans="1:24" x14ac:dyDescent="0.35">
      <c r="A211" s="14" t="s">
        <v>231</v>
      </c>
      <c r="B211" s="16" t="str" cm="1">
        <f t="array" ref="B211:C211">_xlfn.TEXTSPLIT(A211, " ")</f>
        <v>2022.10.27</v>
      </c>
      <c r="C211" s="16" t="str">
        <v>12:58:17,18</v>
      </c>
      <c r="D211" s="16" t="str" cm="1">
        <f t="array" ref="D211:F211">_xlfn.TEXTSPLIT(C211, ":")</f>
        <v>12</v>
      </c>
      <c r="E211" s="16" t="str">
        <v>58</v>
      </c>
      <c r="F211" s="16" t="str">
        <v>17,18</v>
      </c>
      <c r="G211" s="16" t="str">
        <f t="shared" si="38"/>
        <v>17.18</v>
      </c>
      <c r="H211" s="17">
        <f t="shared" si="37"/>
        <v>4.1547722222222223</v>
      </c>
      <c r="I211">
        <v>78.143199999999993</v>
      </c>
      <c r="J211" s="6">
        <v>19.878</v>
      </c>
      <c r="K211">
        <v>0.9375</v>
      </c>
      <c r="L211" s="7">
        <v>1.0396000000000001</v>
      </c>
      <c r="M211">
        <v>0</v>
      </c>
      <c r="N211">
        <v>1.6999999999999999E-3</v>
      </c>
      <c r="O211" s="8">
        <v>0</v>
      </c>
      <c r="P211">
        <v>0.99390000000000001</v>
      </c>
      <c r="Q211">
        <v>1.0238</v>
      </c>
      <c r="R211">
        <v>0.9708</v>
      </c>
      <c r="S211" s="9">
        <v>4.2405E-10</v>
      </c>
      <c r="T211" s="9">
        <v>1.3785E-14</v>
      </c>
      <c r="U211" s="9">
        <v>8.9250999999999998E-11</v>
      </c>
      <c r="V211" s="9">
        <v>7.6807999999999993E-12</v>
      </c>
      <c r="W211" s="9">
        <v>3.2295000000000001E-15</v>
      </c>
      <c r="X211" s="9">
        <v>7.1280000000000003E-12</v>
      </c>
    </row>
    <row r="212" spans="1:24" x14ac:dyDescent="0.35">
      <c r="A212" t="s">
        <v>232</v>
      </c>
      <c r="B212" s="16" t="str" cm="1">
        <f t="array" ref="B212:C212">_xlfn.TEXTSPLIT(A212, " ")</f>
        <v>2022.10.27</v>
      </c>
      <c r="C212" s="16" t="str">
        <v>12:59:46,56</v>
      </c>
      <c r="D212" s="16" t="str" cm="1">
        <f t="array" ref="D212:F212">_xlfn.TEXTSPLIT(C212, ":")</f>
        <v>12</v>
      </c>
      <c r="E212" s="16" t="str">
        <v>59</v>
      </c>
      <c r="F212" s="16" t="str">
        <v>46,56</v>
      </c>
      <c r="G212" s="16" t="str">
        <f t="shared" si="38"/>
        <v>46.56</v>
      </c>
      <c r="H212" s="17">
        <f t="shared" si="37"/>
        <v>4.1795999999999989</v>
      </c>
      <c r="I212">
        <v>78.210099999999997</v>
      </c>
      <c r="J212" s="6">
        <v>19.8535</v>
      </c>
      <c r="K212">
        <v>0.93710000000000004</v>
      </c>
      <c r="L212" s="7">
        <v>0.99739999999999995</v>
      </c>
      <c r="M212">
        <v>2.9999999999999997E-4</v>
      </c>
      <c r="N212">
        <v>1.6000000000000001E-3</v>
      </c>
      <c r="O212" s="8">
        <v>0</v>
      </c>
      <c r="P212">
        <v>0.9506</v>
      </c>
      <c r="Q212">
        <v>1.0639000000000001</v>
      </c>
      <c r="R212">
        <v>0.89349999999999996</v>
      </c>
      <c r="S212" s="9">
        <v>4.2451000000000002E-10</v>
      </c>
      <c r="T212" s="9">
        <v>1.3672E-14</v>
      </c>
      <c r="U212" s="9">
        <v>8.9164000000000001E-11</v>
      </c>
      <c r="V212" s="9">
        <v>7.6791999999999998E-12</v>
      </c>
      <c r="W212" s="9">
        <v>3.9757999999999996E-15</v>
      </c>
      <c r="X212" s="9">
        <v>6.8429999999999998E-12</v>
      </c>
    </row>
    <row r="213" spans="1:24" x14ac:dyDescent="0.35">
      <c r="A213" t="s">
        <v>233</v>
      </c>
      <c r="B213" s="16" t="str" cm="1">
        <f t="array" ref="B213:C213">_xlfn.TEXTSPLIT(A213, " ")</f>
        <v>2022.10.27</v>
      </c>
      <c r="C213" s="16" t="str">
        <v>13:01:09,15</v>
      </c>
      <c r="D213" s="16" t="str" cm="1">
        <f t="array" ref="D213:F213">_xlfn.TEXTSPLIT(C213, ":")</f>
        <v>13</v>
      </c>
      <c r="E213" s="16" t="str">
        <v>01</v>
      </c>
      <c r="F213" s="16" t="str">
        <v>09,15</v>
      </c>
      <c r="G213" s="16" t="str">
        <f t="shared" si="38"/>
        <v>09.15</v>
      </c>
      <c r="H213" s="17">
        <f t="shared" si="37"/>
        <v>4.2025416666666686</v>
      </c>
      <c r="I213">
        <v>78.170900000000003</v>
      </c>
      <c r="J213" s="6">
        <v>19.973199999999999</v>
      </c>
      <c r="K213">
        <v>0.93740000000000001</v>
      </c>
      <c r="L213" s="7">
        <v>0.91649999999999998</v>
      </c>
      <c r="M213">
        <v>0</v>
      </c>
      <c r="N213">
        <v>1.9E-3</v>
      </c>
      <c r="O213" s="8">
        <v>0</v>
      </c>
      <c r="P213">
        <v>0.87</v>
      </c>
      <c r="Q213">
        <v>0.93300000000000005</v>
      </c>
      <c r="R213">
        <v>0.9325</v>
      </c>
      <c r="S213" s="9">
        <v>4.2440999999999999E-10</v>
      </c>
      <c r="T213" s="9">
        <v>1.456E-14</v>
      </c>
      <c r="U213" s="9">
        <v>8.9731000000000005E-11</v>
      </c>
      <c r="V213" s="9">
        <v>7.6844999999999994E-12</v>
      </c>
      <c r="W213" s="9">
        <v>3.3992000000000001E-15</v>
      </c>
      <c r="X213" s="9">
        <v>6.2907000000000002E-12</v>
      </c>
    </row>
    <row r="214" spans="1:24" x14ac:dyDescent="0.35">
      <c r="A214" t="s">
        <v>234</v>
      </c>
      <c r="B214" s="16" t="str" cm="1">
        <f t="array" ref="B214:C214">_xlfn.TEXTSPLIT(A214, " ")</f>
        <v>2022.10.27</v>
      </c>
      <c r="C214" s="16" t="str">
        <v>13:02:31,68</v>
      </c>
      <c r="D214" s="16" t="str" cm="1">
        <f t="array" ref="D214:F214">_xlfn.TEXTSPLIT(C214, ":")</f>
        <v>13</v>
      </c>
      <c r="E214" s="16" t="str">
        <v>02</v>
      </c>
      <c r="F214" s="16" t="str">
        <v>31,68</v>
      </c>
      <c r="G214" s="16" t="str">
        <f t="shared" si="38"/>
        <v>31.68</v>
      </c>
      <c r="H214" s="17">
        <f t="shared" si="37"/>
        <v>4.2254666666666676</v>
      </c>
      <c r="I214">
        <v>78.136799999999994</v>
      </c>
      <c r="J214" s="6">
        <v>19.9893</v>
      </c>
      <c r="K214">
        <v>0.93620000000000003</v>
      </c>
      <c r="L214" s="7">
        <v>0.93530000000000002</v>
      </c>
      <c r="M214">
        <v>8.0000000000000004E-4</v>
      </c>
      <c r="N214">
        <v>1.6000000000000001E-3</v>
      </c>
      <c r="O214" s="8">
        <v>0</v>
      </c>
      <c r="P214">
        <v>0.88959999999999995</v>
      </c>
      <c r="Q214">
        <v>0.90659999999999996</v>
      </c>
      <c r="R214">
        <v>0.98119999999999996</v>
      </c>
      <c r="S214" s="9">
        <v>4.2463999999999999E-10</v>
      </c>
      <c r="T214" s="9">
        <v>1.3472E-14</v>
      </c>
      <c r="U214" s="9">
        <v>8.9889000000000004E-11</v>
      </c>
      <c r="V214" s="9">
        <v>7.6816000000000007E-12</v>
      </c>
      <c r="W214" s="9">
        <v>5.1896999999999999E-15</v>
      </c>
      <c r="X214" s="9">
        <v>6.4284000000000004E-12</v>
      </c>
    </row>
    <row r="215" spans="1:24" x14ac:dyDescent="0.35">
      <c r="A215" t="s">
        <v>235</v>
      </c>
      <c r="B215" s="16" t="str" cm="1">
        <f t="array" ref="B215:C215">_xlfn.TEXTSPLIT(A215, " ")</f>
        <v>2022.10.27</v>
      </c>
      <c r="C215" s="16" t="str">
        <v>13:04:00,57</v>
      </c>
      <c r="D215" s="16" t="str" cm="1">
        <f t="array" ref="D215:F215">_xlfn.TEXTSPLIT(C215, ":")</f>
        <v>13</v>
      </c>
      <c r="E215" s="16" t="str">
        <v>04</v>
      </c>
      <c r="F215" s="16" t="str">
        <v>00,57</v>
      </c>
      <c r="G215" s="16" t="str">
        <f t="shared" si="38"/>
        <v>00.57</v>
      </c>
      <c r="H215" s="17">
        <f t="shared" si="37"/>
        <v>4.2501583333333333</v>
      </c>
      <c r="I215">
        <v>78.0946</v>
      </c>
      <c r="J215" s="6">
        <v>20.130400000000002</v>
      </c>
      <c r="K215">
        <v>0.9365</v>
      </c>
      <c r="L215" s="7">
        <v>0.83599999999999997</v>
      </c>
      <c r="M215">
        <v>1.1000000000000001E-3</v>
      </c>
      <c r="N215">
        <v>1.4E-3</v>
      </c>
      <c r="O215" s="8">
        <v>0</v>
      </c>
      <c r="P215">
        <v>0.79010000000000002</v>
      </c>
      <c r="Q215">
        <v>0.75629999999999997</v>
      </c>
      <c r="R215">
        <v>1.0447</v>
      </c>
      <c r="S215" s="9">
        <v>4.2502999999999998E-10</v>
      </c>
      <c r="T215" s="9">
        <v>1.2963E-14</v>
      </c>
      <c r="U215" s="9">
        <v>9.0663E-11</v>
      </c>
      <c r="V215" s="9">
        <v>7.6958000000000004E-12</v>
      </c>
      <c r="W215" s="9">
        <v>5.6904000000000003E-15</v>
      </c>
      <c r="X215" s="9">
        <v>5.7586000000000001E-12</v>
      </c>
    </row>
    <row r="216" spans="1:24" x14ac:dyDescent="0.35">
      <c r="A216" t="s">
        <v>236</v>
      </c>
      <c r="B216" s="16" t="str" cm="1">
        <f t="array" ref="B216:C216">_xlfn.TEXTSPLIT(A216, " ")</f>
        <v>2022.10.27</v>
      </c>
      <c r="C216" s="16" t="str">
        <v>13:05:23,24</v>
      </c>
      <c r="D216" s="16" t="str" cm="1">
        <f t="array" ref="D216:F216">_xlfn.TEXTSPLIT(C216, ":")</f>
        <v>13</v>
      </c>
      <c r="E216" s="16" t="str">
        <v>05</v>
      </c>
      <c r="F216" s="16" t="str">
        <v>23,24</v>
      </c>
      <c r="G216" s="16" t="str">
        <f t="shared" si="38"/>
        <v>23.24</v>
      </c>
      <c r="H216" s="17">
        <f t="shared" si="37"/>
        <v>4.2731222222222236</v>
      </c>
      <c r="I216">
        <v>78.159899999999993</v>
      </c>
      <c r="J216" s="6">
        <v>19.9636</v>
      </c>
      <c r="K216">
        <v>0.9365</v>
      </c>
      <c r="L216" s="7">
        <v>0.9385</v>
      </c>
      <c r="M216">
        <v>1E-4</v>
      </c>
      <c r="N216">
        <v>1.4E-3</v>
      </c>
      <c r="O216" s="8">
        <v>0</v>
      </c>
      <c r="P216">
        <v>0.89249999999999996</v>
      </c>
      <c r="Q216">
        <v>0.94069999999999998</v>
      </c>
      <c r="R216">
        <v>0.94869999999999999</v>
      </c>
      <c r="S216" s="9">
        <v>4.2436000000000002E-10</v>
      </c>
      <c r="T216" s="9">
        <v>1.2871999999999999E-14</v>
      </c>
      <c r="U216" s="9">
        <v>8.9687999999999998E-11</v>
      </c>
      <c r="V216" s="9">
        <v>7.6765000000000003E-12</v>
      </c>
      <c r="W216" s="9">
        <v>3.4789999999999999E-15</v>
      </c>
      <c r="X216" s="9">
        <v>6.4414000000000004E-12</v>
      </c>
    </row>
    <row r="217" spans="1:24" x14ac:dyDescent="0.35">
      <c r="A217" t="s">
        <v>237</v>
      </c>
      <c r="B217" s="16" t="str" cm="1">
        <f t="array" ref="B217:C217">_xlfn.TEXTSPLIT(A217, " ")</f>
        <v>2022.10.27</v>
      </c>
      <c r="C217" s="16" t="str">
        <v>13:06:45,80</v>
      </c>
      <c r="D217" s="16" t="str" cm="1">
        <f t="array" ref="D217:F217">_xlfn.TEXTSPLIT(C217, ":")</f>
        <v>13</v>
      </c>
      <c r="E217" s="16" t="str">
        <v>06</v>
      </c>
      <c r="F217" s="16" t="str">
        <v>45,80</v>
      </c>
      <c r="G217" s="16" t="str">
        <f t="shared" si="38"/>
        <v>45.80</v>
      </c>
      <c r="H217" s="17">
        <f t="shared" si="37"/>
        <v>4.2960555555555562</v>
      </c>
      <c r="I217">
        <v>78.186899999999994</v>
      </c>
      <c r="J217" s="6">
        <v>19.981200000000001</v>
      </c>
      <c r="K217">
        <v>0.93669999999999998</v>
      </c>
      <c r="L217" s="7">
        <v>0.8931</v>
      </c>
      <c r="M217">
        <v>8.9999999999999998E-4</v>
      </c>
      <c r="N217">
        <v>1.1999999999999999E-3</v>
      </c>
      <c r="O217" s="8">
        <v>0</v>
      </c>
      <c r="P217">
        <v>0.84660000000000002</v>
      </c>
      <c r="Q217">
        <v>0.92889999999999995</v>
      </c>
      <c r="R217">
        <v>0.91139999999999999</v>
      </c>
      <c r="S217" s="9">
        <v>4.2467999999999997E-10</v>
      </c>
      <c r="T217" s="9">
        <v>1.2113999999999999E-14</v>
      </c>
      <c r="U217" s="9">
        <v>8.9806999999999998E-11</v>
      </c>
      <c r="V217" s="9">
        <v>7.6820000000000006E-12</v>
      </c>
      <c r="W217" s="9">
        <v>5.1443000000000004E-15</v>
      </c>
      <c r="X217" s="9">
        <v>6.1366999999999999E-12</v>
      </c>
    </row>
    <row r="218" spans="1:24" x14ac:dyDescent="0.35">
      <c r="A218" t="s">
        <v>238</v>
      </c>
      <c r="B218" s="16" t="str" cm="1">
        <f t="array" ref="B218:C218">_xlfn.TEXTSPLIT(A218, " ")</f>
        <v>2022.10.27</v>
      </c>
      <c r="C218" s="16" t="str">
        <v>13:08:15,43</v>
      </c>
      <c r="D218" s="16" t="str" cm="1">
        <f t="array" ref="D218:F218">_xlfn.TEXTSPLIT(C218, ":")</f>
        <v>13</v>
      </c>
      <c r="E218" s="16" t="str">
        <v>08</v>
      </c>
      <c r="F218" s="16" t="str">
        <v>15,43</v>
      </c>
      <c r="G218" s="16" t="str">
        <f t="shared" si="38"/>
        <v>15.43</v>
      </c>
      <c r="H218" s="17">
        <f t="shared" si="37"/>
        <v>4.3209527777777783</v>
      </c>
      <c r="I218">
        <v>78.2654</v>
      </c>
      <c r="J218" s="6">
        <v>19.860499999999998</v>
      </c>
      <c r="K218">
        <v>0.9385</v>
      </c>
      <c r="L218" s="7">
        <v>0.93330000000000002</v>
      </c>
      <c r="M218">
        <v>4.0000000000000002E-4</v>
      </c>
      <c r="N218">
        <v>1.8E-3</v>
      </c>
      <c r="O218" s="8">
        <v>0</v>
      </c>
      <c r="P218">
        <v>0.88590000000000002</v>
      </c>
      <c r="Q218">
        <v>1.0657000000000001</v>
      </c>
      <c r="R218">
        <v>0.83130000000000004</v>
      </c>
      <c r="S218" s="9">
        <v>4.2414E-10</v>
      </c>
      <c r="T218" s="9">
        <v>1.4321999999999999E-14</v>
      </c>
      <c r="U218" s="9">
        <v>8.9059000000000005E-11</v>
      </c>
      <c r="V218" s="9">
        <v>7.6791000000000003E-12</v>
      </c>
      <c r="W218" s="9">
        <v>4.3733000000000003E-15</v>
      </c>
      <c r="X218" s="9">
        <v>6.3952000000000001E-12</v>
      </c>
    </row>
    <row r="219" spans="1:24" x14ac:dyDescent="0.35">
      <c r="A219" t="s">
        <v>239</v>
      </c>
      <c r="B219" s="16" t="str" cm="1">
        <f t="array" ref="B219:C219">_xlfn.TEXTSPLIT(A219, " ")</f>
        <v>2022.10.27</v>
      </c>
      <c r="C219" s="16" t="str">
        <v>13:09:38,29</v>
      </c>
      <c r="D219" s="16" t="str" cm="1">
        <f t="array" ref="D219:F219">_xlfn.TEXTSPLIT(C219, ":")</f>
        <v>13</v>
      </c>
      <c r="E219" s="16" t="str">
        <v>09</v>
      </c>
      <c r="F219" s="16" t="str">
        <v>38,29</v>
      </c>
      <c r="G219" s="16" t="str">
        <f t="shared" si="38"/>
        <v>38.29</v>
      </c>
      <c r="H219" s="17">
        <f t="shared" si="37"/>
        <v>4.3439694444444452</v>
      </c>
      <c r="I219">
        <v>78.373500000000007</v>
      </c>
      <c r="J219" s="6">
        <v>19.8948</v>
      </c>
      <c r="K219">
        <v>0.9385</v>
      </c>
      <c r="L219" s="7">
        <v>0.79039999999999999</v>
      </c>
      <c r="M219">
        <v>8.9999999999999998E-4</v>
      </c>
      <c r="N219">
        <v>1.9E-3</v>
      </c>
      <c r="O219" s="8">
        <v>0</v>
      </c>
      <c r="P219">
        <v>0.74260000000000004</v>
      </c>
      <c r="Q219">
        <v>1.0656000000000001</v>
      </c>
      <c r="R219">
        <v>0.69689999999999996</v>
      </c>
      <c r="S219" s="9">
        <v>4.2489000000000002E-10</v>
      </c>
      <c r="T219" s="9">
        <v>1.4756999999999999E-14</v>
      </c>
      <c r="U219" s="9">
        <v>8.9256999999999997E-11</v>
      </c>
      <c r="V219" s="9">
        <v>7.6824000000000005E-12</v>
      </c>
      <c r="W219" s="9">
        <v>5.3634000000000003E-15</v>
      </c>
      <c r="X219" s="9">
        <v>5.4244000000000002E-12</v>
      </c>
    </row>
    <row r="220" spans="1:24" x14ac:dyDescent="0.35">
      <c r="A220" t="s">
        <v>240</v>
      </c>
      <c r="B220" s="16" t="str" cm="1">
        <f t="array" ref="B220:C220">_xlfn.TEXTSPLIT(A220, " ")</f>
        <v>2022.10.27</v>
      </c>
      <c r="C220" s="16" t="str">
        <v>13:11:07,34</v>
      </c>
      <c r="D220" s="16" t="str" cm="1">
        <f t="array" ref="D220:F220">_xlfn.TEXTSPLIT(C220, ":")</f>
        <v>13</v>
      </c>
      <c r="E220" s="16" t="str">
        <v>11</v>
      </c>
      <c r="F220" s="16" t="str">
        <v>07,34</v>
      </c>
      <c r="G220" s="16" t="str">
        <f t="shared" si="38"/>
        <v>07.34</v>
      </c>
      <c r="H220" s="17">
        <f t="shared" si="37"/>
        <v>4.3687055555555556</v>
      </c>
      <c r="I220">
        <v>78.236699999999999</v>
      </c>
      <c r="J220" s="6">
        <v>19.881</v>
      </c>
      <c r="K220">
        <v>0.93840000000000001</v>
      </c>
      <c r="L220" s="7">
        <v>0.94159999999999999</v>
      </c>
      <c r="M220">
        <v>4.0000000000000002E-4</v>
      </c>
      <c r="N220">
        <v>1.9E-3</v>
      </c>
      <c r="O220" s="8">
        <v>0</v>
      </c>
      <c r="P220">
        <v>0.89459999999999995</v>
      </c>
      <c r="Q220">
        <v>1.0492999999999999</v>
      </c>
      <c r="R220">
        <v>0.85260000000000002</v>
      </c>
      <c r="S220" s="9">
        <v>4.2461999999999998E-10</v>
      </c>
      <c r="T220" s="9">
        <v>1.4643000000000001E-14</v>
      </c>
      <c r="U220" s="9">
        <v>8.9283000000000001E-11</v>
      </c>
      <c r="V220" s="9">
        <v>7.6892999999999996E-12</v>
      </c>
      <c r="W220" s="9">
        <v>4.3912E-15</v>
      </c>
      <c r="X220" s="9">
        <v>6.4615000000000003E-12</v>
      </c>
    </row>
    <row r="221" spans="1:24" x14ac:dyDescent="0.35">
      <c r="A221" t="s">
        <v>241</v>
      </c>
      <c r="B221" s="16" t="str" cm="1">
        <f t="array" ref="B221:C221">_xlfn.TEXTSPLIT(A221, " ")</f>
        <v>2022.10.27</v>
      </c>
      <c r="C221" s="16" t="str">
        <v>13:12:30,37</v>
      </c>
      <c r="D221" s="16" t="str" cm="1">
        <f t="array" ref="D221:F221">_xlfn.TEXTSPLIT(C221, ":")</f>
        <v>13</v>
      </c>
      <c r="E221" s="16" t="str">
        <v>12</v>
      </c>
      <c r="F221" s="16" t="str">
        <v>30,37</v>
      </c>
      <c r="G221" s="16" t="str">
        <f t="shared" si="38"/>
        <v>30.37</v>
      </c>
      <c r="H221" s="17">
        <f t="shared" si="37"/>
        <v>4.3917694444444439</v>
      </c>
      <c r="I221">
        <v>78.254900000000006</v>
      </c>
      <c r="J221" s="6">
        <v>19.7683</v>
      </c>
      <c r="K221">
        <v>0.93769999999999998</v>
      </c>
      <c r="L221" s="7">
        <v>1.0365</v>
      </c>
      <c r="M221">
        <v>6.9999999999999999E-4</v>
      </c>
      <c r="N221">
        <v>1.8E-3</v>
      </c>
      <c r="O221" s="8">
        <v>0</v>
      </c>
      <c r="P221">
        <v>0.98899999999999999</v>
      </c>
      <c r="Q221">
        <v>1.1575</v>
      </c>
      <c r="R221">
        <v>0.85440000000000005</v>
      </c>
      <c r="S221" s="9">
        <v>4.2469999999999999E-10</v>
      </c>
      <c r="T221" s="9">
        <v>1.4441999999999999E-14</v>
      </c>
      <c r="U221" s="9">
        <v>8.8766999999999994E-11</v>
      </c>
      <c r="V221" s="9">
        <v>7.6831000000000007E-12</v>
      </c>
      <c r="W221" s="9">
        <v>5.1497E-15</v>
      </c>
      <c r="X221" s="9">
        <v>7.1106E-12</v>
      </c>
    </row>
    <row r="222" spans="1:24" x14ac:dyDescent="0.35">
      <c r="A222" t="s">
        <v>242</v>
      </c>
      <c r="B222" s="16" t="str" cm="1">
        <f t="array" ref="B222:C222">_xlfn.TEXTSPLIT(A222, " ")</f>
        <v>2022.10.27</v>
      </c>
      <c r="C222" s="16" t="str">
        <v>13:13:53,01</v>
      </c>
      <c r="D222" s="16" t="str" cm="1">
        <f t="array" ref="D222:F222">_xlfn.TEXTSPLIT(C222, ":")</f>
        <v>13</v>
      </c>
      <c r="E222" s="16" t="str">
        <v>13</v>
      </c>
      <c r="F222" s="16" t="str">
        <v>53,01</v>
      </c>
      <c r="G222" s="16" t="str">
        <f t="shared" si="38"/>
        <v>53.01</v>
      </c>
      <c r="H222" s="17">
        <f t="shared" si="37"/>
        <v>4.4147250000000007</v>
      </c>
      <c r="I222">
        <v>78.304299999999998</v>
      </c>
      <c r="J222" s="6">
        <v>19.732199999999999</v>
      </c>
      <c r="K222">
        <v>0.93869999999999998</v>
      </c>
      <c r="L222" s="7">
        <v>1.0219</v>
      </c>
      <c r="M222">
        <v>1.4E-3</v>
      </c>
      <c r="N222">
        <v>1.6000000000000001E-3</v>
      </c>
      <c r="O222" s="8">
        <v>0</v>
      </c>
      <c r="P222">
        <v>0.97419999999999995</v>
      </c>
      <c r="Q222">
        <v>1.2135</v>
      </c>
      <c r="R222">
        <v>0.80279999999999996</v>
      </c>
      <c r="S222" s="9">
        <v>4.2475999999999999E-10</v>
      </c>
      <c r="T222" s="9">
        <v>1.3398E-14</v>
      </c>
      <c r="U222" s="9">
        <v>8.8563999999999998E-11</v>
      </c>
      <c r="V222" s="9">
        <v>7.6873000000000002E-12</v>
      </c>
      <c r="W222" s="9">
        <v>6.4789999999999998E-15</v>
      </c>
      <c r="X222" s="9">
        <v>7.0102000000000002E-12</v>
      </c>
    </row>
    <row r="223" spans="1:24" x14ac:dyDescent="0.35">
      <c r="A223" t="s">
        <v>243</v>
      </c>
      <c r="B223" s="16" t="str" cm="1">
        <f t="array" ref="B223:C223">_xlfn.TEXTSPLIT(A223, " ")</f>
        <v>2022.10.27</v>
      </c>
      <c r="C223" s="16" t="str">
        <v>13:15:22,04</v>
      </c>
      <c r="D223" s="16" t="str" cm="1">
        <f t="array" ref="D223:F223">_xlfn.TEXTSPLIT(C223, ":")</f>
        <v>13</v>
      </c>
      <c r="E223" s="16" t="str">
        <v>15</v>
      </c>
      <c r="F223" s="16" t="str">
        <v>22,04</v>
      </c>
      <c r="G223" s="16" t="str">
        <f t="shared" si="38"/>
        <v>22.04</v>
      </c>
      <c r="H223" s="17">
        <f t="shared" si="37"/>
        <v>4.4394555555555559</v>
      </c>
      <c r="I223">
        <v>78.272300000000001</v>
      </c>
      <c r="J223" s="6">
        <v>19.806799999999999</v>
      </c>
      <c r="K223">
        <v>0.93830000000000002</v>
      </c>
      <c r="L223" s="7">
        <v>0.97909999999999997</v>
      </c>
      <c r="M223">
        <v>1.8E-3</v>
      </c>
      <c r="N223">
        <v>1.6999999999999999E-3</v>
      </c>
      <c r="O223" s="8">
        <v>0</v>
      </c>
      <c r="P223">
        <v>0.93130000000000002</v>
      </c>
      <c r="Q223">
        <v>1.1225000000000001</v>
      </c>
      <c r="R223">
        <v>0.8296</v>
      </c>
      <c r="S223" s="9">
        <v>4.2460999999999999E-10</v>
      </c>
      <c r="T223" s="9">
        <v>1.3815000000000001E-14</v>
      </c>
      <c r="U223" s="9">
        <v>8.8907000000000006E-11</v>
      </c>
      <c r="V223" s="9">
        <v>7.6850000000000005E-12</v>
      </c>
      <c r="W223" s="9">
        <v>7.5531000000000004E-15</v>
      </c>
      <c r="X223" s="9">
        <v>6.7199000000000001E-12</v>
      </c>
    </row>
    <row r="224" spans="1:24" x14ac:dyDescent="0.35">
      <c r="A224" t="s">
        <v>244</v>
      </c>
      <c r="B224" s="16" t="str" cm="1">
        <f t="array" ref="B224:C224">_xlfn.TEXTSPLIT(A224, " ")</f>
        <v>2022.10.27</v>
      </c>
      <c r="C224" s="16" t="str">
        <v>13:16:44,54</v>
      </c>
      <c r="D224" s="16" t="str" cm="1">
        <f t="array" ref="D224:F224">_xlfn.TEXTSPLIT(C224, ":")</f>
        <v>13</v>
      </c>
      <c r="E224" s="16" t="str">
        <v>16</v>
      </c>
      <c r="F224" s="16" t="str">
        <v>44,54</v>
      </c>
      <c r="G224" s="16" t="str">
        <f t="shared" si="38"/>
        <v>44.54</v>
      </c>
      <c r="H224" s="17">
        <f t="shared" si="37"/>
        <v>4.4623722222222231</v>
      </c>
      <c r="I224">
        <v>78.217799999999997</v>
      </c>
      <c r="J224" s="6">
        <v>19.857800000000001</v>
      </c>
      <c r="K224">
        <v>0.93789999999999996</v>
      </c>
      <c r="L224" s="7">
        <v>0.98519999999999996</v>
      </c>
      <c r="M224">
        <v>0</v>
      </c>
      <c r="N224">
        <v>1.4E-3</v>
      </c>
      <c r="O224" s="8">
        <v>0</v>
      </c>
      <c r="P224">
        <v>0.93840000000000001</v>
      </c>
      <c r="Q224">
        <v>1.0592999999999999</v>
      </c>
      <c r="R224">
        <v>0.88590000000000002</v>
      </c>
      <c r="S224" s="9">
        <v>4.2484E-10</v>
      </c>
      <c r="T224" s="9">
        <v>1.2699000000000001E-14</v>
      </c>
      <c r="U224" s="9">
        <v>8.9244000000000002E-11</v>
      </c>
      <c r="V224" s="9">
        <v>7.6909000000000007E-12</v>
      </c>
      <c r="W224" s="9">
        <v>2.8511999999999999E-15</v>
      </c>
      <c r="X224" s="9">
        <v>6.7626000000000003E-12</v>
      </c>
    </row>
    <row r="225" spans="1:24" x14ac:dyDescent="0.35">
      <c r="A225" t="s">
        <v>245</v>
      </c>
      <c r="B225" s="16" t="str" cm="1">
        <f t="array" ref="B225:C225">_xlfn.TEXTSPLIT(A225, " ")</f>
        <v>2022.10.27</v>
      </c>
      <c r="C225" s="16" t="str">
        <v>13:18:07,01</v>
      </c>
      <c r="D225" s="16" t="str" cm="1">
        <f t="array" ref="D225:F225">_xlfn.TEXTSPLIT(C225, ":")</f>
        <v>13</v>
      </c>
      <c r="E225" s="16" t="str">
        <v>18</v>
      </c>
      <c r="F225" s="16" t="str">
        <v>07,01</v>
      </c>
      <c r="G225" s="16" t="str">
        <f t="shared" si="38"/>
        <v>07.01</v>
      </c>
      <c r="H225" s="17">
        <f t="shared" si="37"/>
        <v>4.4852805555555566</v>
      </c>
      <c r="I225">
        <v>78.178299999999993</v>
      </c>
      <c r="J225" s="6">
        <v>19.869299999999999</v>
      </c>
      <c r="K225">
        <v>0.93710000000000004</v>
      </c>
      <c r="L225" s="7">
        <v>1.0118</v>
      </c>
      <c r="M225">
        <v>1.5E-3</v>
      </c>
      <c r="N225">
        <v>2.0999999999999999E-3</v>
      </c>
      <c r="O225" s="8">
        <v>0</v>
      </c>
      <c r="P225">
        <v>0.96530000000000005</v>
      </c>
      <c r="Q225">
        <v>1.0426</v>
      </c>
      <c r="R225">
        <v>0.92579999999999996</v>
      </c>
      <c r="S225" s="9">
        <v>4.249E-10</v>
      </c>
      <c r="T225" s="9">
        <v>1.5512000000000001E-14</v>
      </c>
      <c r="U225" s="9">
        <v>8.9351999999999998E-11</v>
      </c>
      <c r="V225" s="9">
        <v>7.6894000000000007E-12</v>
      </c>
      <c r="W225" s="9">
        <v>6.8764999999999996E-15</v>
      </c>
      <c r="X225" s="9">
        <v>6.9548999999999998E-12</v>
      </c>
    </row>
    <row r="226" spans="1:24" x14ac:dyDescent="0.35">
      <c r="A226" t="s">
        <v>246</v>
      </c>
      <c r="B226" s="16" t="str" cm="1">
        <f t="array" ref="B226:C226">_xlfn.TEXTSPLIT(A226, " ")</f>
        <v>2022.10.27</v>
      </c>
      <c r="C226" s="16" t="str">
        <v>13:19:36,47</v>
      </c>
      <c r="D226" s="16" t="str" cm="1">
        <f t="array" ref="D226:F226">_xlfn.TEXTSPLIT(C226, ":")</f>
        <v>13</v>
      </c>
      <c r="E226" s="16" t="str">
        <v>19</v>
      </c>
      <c r="F226" s="16" t="str">
        <v>36,47</v>
      </c>
      <c r="G226" s="16" t="str">
        <f t="shared" si="38"/>
        <v>36.47</v>
      </c>
      <c r="H226" s="17">
        <f t="shared" si="37"/>
        <v>4.5101305555555555</v>
      </c>
      <c r="I226">
        <v>78.394499999999994</v>
      </c>
      <c r="J226" s="6">
        <v>19.776399999999999</v>
      </c>
      <c r="K226">
        <v>0.93789999999999996</v>
      </c>
      <c r="L226" s="7">
        <v>0.88890000000000002</v>
      </c>
      <c r="M226">
        <v>5.0000000000000001E-4</v>
      </c>
      <c r="N226">
        <v>1.8E-3</v>
      </c>
      <c r="O226" s="8">
        <v>0</v>
      </c>
      <c r="P226">
        <v>0.84030000000000005</v>
      </c>
      <c r="Q226">
        <v>1.1918</v>
      </c>
      <c r="R226">
        <v>0.70509999999999995</v>
      </c>
      <c r="S226" s="9">
        <v>4.2558999999999997E-10</v>
      </c>
      <c r="T226" s="9">
        <v>1.4278E-14</v>
      </c>
      <c r="U226" s="9">
        <v>8.8840999999999996E-11</v>
      </c>
      <c r="V226" s="9">
        <v>7.6874999999999993E-12</v>
      </c>
      <c r="W226" s="9">
        <v>4.3799E-15</v>
      </c>
      <c r="X226" s="9">
        <v>6.1035000000000004E-12</v>
      </c>
    </row>
    <row r="227" spans="1:24" x14ac:dyDescent="0.35">
      <c r="A227" t="s">
        <v>247</v>
      </c>
      <c r="B227" s="16" t="str" cm="1">
        <f t="array" ref="B227:C227">_xlfn.TEXTSPLIT(A227, " ")</f>
        <v>2022.10.27</v>
      </c>
      <c r="C227" s="16" t="str">
        <v>13:20:59,19</v>
      </c>
      <c r="D227" s="16" t="str" cm="1">
        <f t="array" ref="D227:F227">_xlfn.TEXTSPLIT(C227, ":")</f>
        <v>13</v>
      </c>
      <c r="E227" s="16" t="str">
        <v>20</v>
      </c>
      <c r="F227" s="16" t="str">
        <v>59,19</v>
      </c>
      <c r="G227" s="16" t="str">
        <f t="shared" si="38"/>
        <v>59.19</v>
      </c>
      <c r="H227" s="17">
        <f t="shared" si="37"/>
        <v>4.5331083333333346</v>
      </c>
      <c r="I227">
        <v>78.193799999999996</v>
      </c>
      <c r="J227" s="6">
        <v>19.985499999999998</v>
      </c>
      <c r="K227">
        <v>0.93659999999999999</v>
      </c>
      <c r="L227" s="7">
        <v>0.88190000000000002</v>
      </c>
      <c r="M227">
        <v>1E-4</v>
      </c>
      <c r="N227">
        <v>2.2000000000000001E-3</v>
      </c>
      <c r="O227" s="8">
        <v>0</v>
      </c>
      <c r="P227">
        <v>0.83550000000000002</v>
      </c>
      <c r="Q227">
        <v>0.92959999999999998</v>
      </c>
      <c r="R227">
        <v>0.89880000000000004</v>
      </c>
      <c r="S227" s="9">
        <v>4.254E-10</v>
      </c>
      <c r="T227" s="9">
        <v>1.6027999999999999E-14</v>
      </c>
      <c r="U227" s="9">
        <v>8.9970999999999996E-11</v>
      </c>
      <c r="V227" s="9">
        <v>7.6932999999999999E-12</v>
      </c>
      <c r="W227" s="9">
        <v>3.6547E-15</v>
      </c>
      <c r="X227" s="9">
        <v>6.0664000000000001E-12</v>
      </c>
    </row>
    <row r="228" spans="1:24" x14ac:dyDescent="0.35">
      <c r="A228" t="s">
        <v>248</v>
      </c>
      <c r="B228" s="16" t="str" cm="1">
        <f t="array" ref="B228:C228">_xlfn.TEXTSPLIT(A228, " ")</f>
        <v>2022.10.27</v>
      </c>
      <c r="C228" s="16" t="str">
        <v>13:22:28,17</v>
      </c>
      <c r="D228" s="16" t="str" cm="1">
        <f t="array" ref="D228:F228">_xlfn.TEXTSPLIT(C228, ":")</f>
        <v>13</v>
      </c>
      <c r="E228" s="16" t="str">
        <v>22</v>
      </c>
      <c r="F228" s="16" t="str">
        <v>28,17</v>
      </c>
      <c r="G228" s="16" t="str">
        <f t="shared" si="38"/>
        <v>28.17</v>
      </c>
      <c r="H228" s="17">
        <f t="shared" si="37"/>
        <v>4.5578250000000011</v>
      </c>
      <c r="I228">
        <v>78.146199999999993</v>
      </c>
      <c r="J228" s="6">
        <v>20.0992</v>
      </c>
      <c r="K228">
        <v>0.9375</v>
      </c>
      <c r="L228" s="7">
        <v>0.81420000000000003</v>
      </c>
      <c r="M228">
        <v>1.8E-3</v>
      </c>
      <c r="N228">
        <v>1E-3</v>
      </c>
      <c r="O228" s="8">
        <v>0</v>
      </c>
      <c r="P228">
        <v>0.76819999999999999</v>
      </c>
      <c r="Q228">
        <v>0.79369999999999996</v>
      </c>
      <c r="R228">
        <v>0.96789999999999998</v>
      </c>
      <c r="S228" s="9">
        <v>4.2510000000000001E-10</v>
      </c>
      <c r="T228" s="9">
        <v>1.1309E-14</v>
      </c>
      <c r="U228" s="9">
        <v>9.0478000000000003E-11</v>
      </c>
      <c r="V228" s="9">
        <v>7.7007999999999997E-12</v>
      </c>
      <c r="W228" s="9">
        <v>7.0666000000000001E-15</v>
      </c>
      <c r="X228" s="9">
        <v>5.6093000000000003E-12</v>
      </c>
    </row>
    <row r="229" spans="1:24" x14ac:dyDescent="0.35">
      <c r="A229" t="s">
        <v>249</v>
      </c>
      <c r="B229" s="16" t="str" cm="1">
        <f t="array" ref="B229:C229">_xlfn.TEXTSPLIT(A229, " ")</f>
        <v>2022.10.27</v>
      </c>
      <c r="C229" s="16" t="str">
        <v>13:23:50,92</v>
      </c>
      <c r="D229" s="16" t="str" cm="1">
        <f t="array" ref="D229:F229">_xlfn.TEXTSPLIT(C229, ":")</f>
        <v>13</v>
      </c>
      <c r="E229" s="16" t="str">
        <v>23</v>
      </c>
      <c r="F229" s="16" t="str">
        <v>50,92</v>
      </c>
      <c r="G229" s="16" t="str">
        <f t="shared" si="38"/>
        <v>50.92</v>
      </c>
      <c r="H229" s="17">
        <f t="shared" si="37"/>
        <v>4.5808111111111103</v>
      </c>
      <c r="I229">
        <v>78.310900000000004</v>
      </c>
      <c r="J229" s="6">
        <v>19.655999999999999</v>
      </c>
      <c r="K229">
        <v>0.93920000000000003</v>
      </c>
      <c r="L229" s="7">
        <v>1.0916999999999999</v>
      </c>
      <c r="M229">
        <v>0</v>
      </c>
      <c r="N229">
        <v>2E-3</v>
      </c>
      <c r="O229" s="8">
        <v>0</v>
      </c>
      <c r="P229">
        <v>1.0432999999999999</v>
      </c>
      <c r="Q229">
        <v>1.2829999999999999</v>
      </c>
      <c r="R229">
        <v>0.81320000000000003</v>
      </c>
      <c r="S229" s="9">
        <v>4.2466000000000001E-10</v>
      </c>
      <c r="T229" s="9">
        <v>1.5087999999999999E-14</v>
      </c>
      <c r="U229" s="9">
        <v>8.8188999999999999E-11</v>
      </c>
      <c r="V229" s="9">
        <v>7.6888999999999997E-12</v>
      </c>
      <c r="W229" s="9">
        <v>3.5731999999999998E-15</v>
      </c>
      <c r="X229" s="9">
        <v>7.4791999999999999E-12</v>
      </c>
    </row>
    <row r="230" spans="1:24" x14ac:dyDescent="0.35">
      <c r="A230" t="s">
        <v>250</v>
      </c>
      <c r="B230" s="16" t="str" cm="1">
        <f t="array" ref="B230:C230">_xlfn.TEXTSPLIT(A230, " ")</f>
        <v>2022.10.27</v>
      </c>
      <c r="C230" s="16" t="str">
        <v>13:25:13,47</v>
      </c>
      <c r="D230" s="16" t="str" cm="1">
        <f t="array" ref="D230:F230">_xlfn.TEXTSPLIT(C230, ":")</f>
        <v>13</v>
      </c>
      <c r="E230" s="16" t="str">
        <v>25</v>
      </c>
      <c r="F230" s="16" t="str">
        <v>13,47</v>
      </c>
      <c r="G230" s="16" t="str">
        <f t="shared" si="38"/>
        <v>13.47</v>
      </c>
      <c r="H230" s="17">
        <f t="shared" si="37"/>
        <v>4.6037416666666662</v>
      </c>
      <c r="I230">
        <v>78.310699999999997</v>
      </c>
      <c r="J230" s="6">
        <v>19.586600000000001</v>
      </c>
      <c r="K230">
        <v>0.93840000000000001</v>
      </c>
      <c r="L230" s="7">
        <v>1.1627000000000001</v>
      </c>
      <c r="M230">
        <v>0</v>
      </c>
      <c r="N230">
        <v>1.6000000000000001E-3</v>
      </c>
      <c r="O230" s="8">
        <v>0</v>
      </c>
      <c r="P230">
        <v>1.1134999999999999</v>
      </c>
      <c r="Q230">
        <v>1.3513999999999999</v>
      </c>
      <c r="R230">
        <v>0.82399999999999995</v>
      </c>
      <c r="S230" s="9">
        <v>4.2496E-10</v>
      </c>
      <c r="T230" s="9">
        <v>1.3566E-14</v>
      </c>
      <c r="U230" s="9">
        <v>8.7935000000000004E-11</v>
      </c>
      <c r="V230" s="9">
        <v>7.6874999999999993E-12</v>
      </c>
      <c r="W230" s="9">
        <v>3.2633E-15</v>
      </c>
      <c r="X230" s="9">
        <v>7.9686000000000006E-12</v>
      </c>
    </row>
    <row r="231" spans="1:24" x14ac:dyDescent="0.35">
      <c r="A231" t="s">
        <v>251</v>
      </c>
      <c r="B231" s="16" t="str" cm="1">
        <f t="array" ref="B231:C231">_xlfn.TEXTSPLIT(A231, " ")</f>
        <v>2022.10.27</v>
      </c>
      <c r="C231" s="16" t="str">
        <v>13:26:42,73</v>
      </c>
      <c r="D231" s="16" t="str" cm="1">
        <f t="array" ref="D231:F231">_xlfn.TEXTSPLIT(C231, ":")</f>
        <v>13</v>
      </c>
      <c r="E231" s="16" t="str">
        <v>26</v>
      </c>
      <c r="F231" s="16" t="str">
        <v>42,73</v>
      </c>
      <c r="G231" s="16" t="str">
        <f t="shared" si="38"/>
        <v>42.73</v>
      </c>
      <c r="H231" s="17">
        <f t="shared" si="37"/>
        <v>4.6285361111111119</v>
      </c>
      <c r="I231">
        <v>78.331699999999998</v>
      </c>
      <c r="J231" s="6">
        <v>19.470600000000001</v>
      </c>
      <c r="K231">
        <v>0.93869999999999998</v>
      </c>
      <c r="L231" s="7">
        <v>1.2573000000000001</v>
      </c>
      <c r="M231">
        <v>0</v>
      </c>
      <c r="N231">
        <v>1.6999999999999999E-3</v>
      </c>
      <c r="O231" s="8">
        <v>0</v>
      </c>
      <c r="P231">
        <v>1.2087000000000001</v>
      </c>
      <c r="Q231">
        <v>1.4684999999999999</v>
      </c>
      <c r="R231">
        <v>0.82310000000000005</v>
      </c>
      <c r="S231" s="9">
        <v>4.2516000000000001E-10</v>
      </c>
      <c r="T231" s="9">
        <v>1.3823000000000001E-14</v>
      </c>
      <c r="U231" s="9">
        <v>8.7429000000000006E-11</v>
      </c>
      <c r="V231" s="9">
        <v>7.6910000000000002E-12</v>
      </c>
      <c r="W231" s="9">
        <v>3.6210000000000003E-15</v>
      </c>
      <c r="X231" s="9">
        <v>8.6166999999999998E-12</v>
      </c>
    </row>
    <row r="232" spans="1:24" x14ac:dyDescent="0.35">
      <c r="A232" t="s">
        <v>252</v>
      </c>
      <c r="B232" s="16" t="str" cm="1">
        <f t="array" ref="B232:C232">_xlfn.TEXTSPLIT(A232, " ")</f>
        <v>2022.10.27</v>
      </c>
      <c r="C232" s="16" t="str">
        <v>13:28:05,49</v>
      </c>
      <c r="D232" s="16" t="str" cm="1">
        <f t="array" ref="D232:F232">_xlfn.TEXTSPLIT(C232, ":")</f>
        <v>13</v>
      </c>
      <c r="E232" s="16" t="str">
        <v>28</v>
      </c>
      <c r="F232" s="16" t="str">
        <v>05,49</v>
      </c>
      <c r="G232" s="16" t="str">
        <f t="shared" si="38"/>
        <v>05.49</v>
      </c>
      <c r="H232" s="17">
        <f t="shared" si="37"/>
        <v>4.6515250000000012</v>
      </c>
      <c r="I232">
        <v>78.383799999999994</v>
      </c>
      <c r="J232" s="6">
        <v>19.383199999999999</v>
      </c>
      <c r="K232">
        <v>0.93989999999999996</v>
      </c>
      <c r="L232" s="7">
        <v>1.2907999999999999</v>
      </c>
      <c r="M232">
        <v>8.9999999999999998E-4</v>
      </c>
      <c r="N232">
        <v>1.5E-3</v>
      </c>
      <c r="O232" s="8">
        <v>0</v>
      </c>
      <c r="P232">
        <v>1.2412000000000001</v>
      </c>
      <c r="Q232">
        <v>1.5783</v>
      </c>
      <c r="R232">
        <v>0.78639999999999999</v>
      </c>
      <c r="S232" s="9">
        <v>4.2549999999999998E-10</v>
      </c>
      <c r="T232" s="9">
        <v>1.2734000000000001E-14</v>
      </c>
      <c r="U232" s="9">
        <v>8.7046000000000004E-11</v>
      </c>
      <c r="V232" s="9">
        <v>7.7011999999999995E-12</v>
      </c>
      <c r="W232" s="9">
        <v>5.5125000000000003E-15</v>
      </c>
      <c r="X232" s="9">
        <v>8.8504000000000003E-12</v>
      </c>
    </row>
    <row r="233" spans="1:24" x14ac:dyDescent="0.35">
      <c r="A233" t="s">
        <v>253</v>
      </c>
      <c r="B233" s="16" t="str" cm="1">
        <f t="array" ref="B233:C233">_xlfn.TEXTSPLIT(A233, " ")</f>
        <v>2022.10.27</v>
      </c>
      <c r="C233" s="16" t="str">
        <v>13:29:28,17</v>
      </c>
      <c r="D233" s="16" t="str" cm="1">
        <f t="array" ref="D233:F233">_xlfn.TEXTSPLIT(C233, ":")</f>
        <v>13</v>
      </c>
      <c r="E233" s="16" t="str">
        <v>29</v>
      </c>
      <c r="F233" s="16" t="str">
        <v>28,17</v>
      </c>
      <c r="G233" s="16" t="str">
        <f t="shared" si="38"/>
        <v>28.17</v>
      </c>
      <c r="H233" s="17">
        <f t="shared" si="37"/>
        <v>4.6744916666666665</v>
      </c>
      <c r="I233">
        <v>78.3613</v>
      </c>
      <c r="J233" s="6">
        <v>19.360700000000001</v>
      </c>
      <c r="K233">
        <v>0.93910000000000005</v>
      </c>
      <c r="L233" s="7">
        <v>1.3361000000000001</v>
      </c>
      <c r="M233">
        <v>1E-3</v>
      </c>
      <c r="N233">
        <v>1.6999999999999999E-3</v>
      </c>
      <c r="O233" s="8">
        <v>0</v>
      </c>
      <c r="P233">
        <v>1.2864</v>
      </c>
      <c r="Q233">
        <v>1.5912999999999999</v>
      </c>
      <c r="R233">
        <v>0.80840000000000001</v>
      </c>
      <c r="S233" s="9">
        <v>4.2507000000000001E-10</v>
      </c>
      <c r="T233" s="9">
        <v>1.388E-14</v>
      </c>
      <c r="U233" s="9">
        <v>8.6877999999999997E-11</v>
      </c>
      <c r="V233" s="9">
        <v>7.6889999999999992E-12</v>
      </c>
      <c r="W233" s="9">
        <v>6.0011999999999998E-15</v>
      </c>
      <c r="X233" s="9">
        <v>9.1538E-12</v>
      </c>
    </row>
    <row r="234" spans="1:24" x14ac:dyDescent="0.35">
      <c r="A234" t="s">
        <v>254</v>
      </c>
      <c r="B234" s="16" t="str" cm="1">
        <f t="array" ref="B234:C234">_xlfn.TEXTSPLIT(A234, " ")</f>
        <v>2022.10.27</v>
      </c>
      <c r="C234" s="16" t="str">
        <v>13:30:57,34</v>
      </c>
      <c r="D234" s="16" t="str" cm="1">
        <f t="array" ref="D234:F234">_xlfn.TEXTSPLIT(C234, ":")</f>
        <v>13</v>
      </c>
      <c r="E234" s="16" t="str">
        <v>30</v>
      </c>
      <c r="F234" s="16" t="str">
        <v>57,34</v>
      </c>
      <c r="G234" s="16" t="str">
        <f t="shared" si="38"/>
        <v>57.34</v>
      </c>
      <c r="H234" s="17">
        <f t="shared" si="37"/>
        <v>4.6992611111111113</v>
      </c>
      <c r="I234">
        <v>78.1648</v>
      </c>
      <c r="J234" s="6">
        <v>19.592300000000002</v>
      </c>
      <c r="K234">
        <v>0.9365</v>
      </c>
      <c r="L234" s="7">
        <v>1.3035000000000001</v>
      </c>
      <c r="M234">
        <v>8.0000000000000004E-4</v>
      </c>
      <c r="N234">
        <v>2.0999999999999999E-3</v>
      </c>
      <c r="O234" s="8">
        <v>0</v>
      </c>
      <c r="P234">
        <v>1.2578</v>
      </c>
      <c r="Q234">
        <v>1.3090999999999999</v>
      </c>
      <c r="R234">
        <v>0.96079999999999999</v>
      </c>
      <c r="S234" s="9">
        <v>4.2422999999999999E-10</v>
      </c>
      <c r="T234" s="9">
        <v>1.5416999999999999E-14</v>
      </c>
      <c r="U234" s="9">
        <v>8.7965999999999999E-11</v>
      </c>
      <c r="V234" s="9">
        <v>7.6718999999999992E-12</v>
      </c>
      <c r="W234" s="9">
        <v>5.6198000000000003E-15</v>
      </c>
      <c r="X234" s="9">
        <v>8.9349999999999994E-12</v>
      </c>
    </row>
    <row r="235" spans="1:24" x14ac:dyDescent="0.35">
      <c r="A235" t="s">
        <v>255</v>
      </c>
      <c r="B235" s="16" t="str" cm="1">
        <f t="array" ref="B235:C235">_xlfn.TEXTSPLIT(A235, " ")</f>
        <v>2022.10.27</v>
      </c>
      <c r="C235" s="16" t="str">
        <v>13:32:19,93</v>
      </c>
      <c r="D235" s="16" t="str" cm="1">
        <f t="array" ref="D235:F235">_xlfn.TEXTSPLIT(C235, ":")</f>
        <v>13</v>
      </c>
      <c r="E235" s="16" t="str">
        <v>32</v>
      </c>
      <c r="F235" s="16" t="str">
        <v>19,93</v>
      </c>
      <c r="G235" s="16" t="str">
        <f t="shared" si="38"/>
        <v>19.93</v>
      </c>
      <c r="H235" s="17">
        <f t="shared" si="37"/>
        <v>4.7222027777777775</v>
      </c>
      <c r="I235">
        <v>77.966800000000006</v>
      </c>
      <c r="J235" s="6">
        <v>19.9099</v>
      </c>
      <c r="K235">
        <v>0.93489999999999995</v>
      </c>
      <c r="L235" s="7">
        <v>1.1863999999999999</v>
      </c>
      <c r="M235">
        <v>2.0000000000000001E-4</v>
      </c>
      <c r="N235">
        <v>1.6000000000000001E-3</v>
      </c>
      <c r="O235" s="8">
        <v>0</v>
      </c>
      <c r="P235">
        <v>1.1432</v>
      </c>
      <c r="Q235">
        <v>0.94650000000000001</v>
      </c>
      <c r="R235">
        <v>1.2079</v>
      </c>
      <c r="S235" s="9">
        <v>4.2376999999999997E-10</v>
      </c>
      <c r="T235" s="9">
        <v>1.3690999999999999E-14</v>
      </c>
      <c r="U235" s="9">
        <v>8.9527999999999996E-11</v>
      </c>
      <c r="V235" s="9">
        <v>7.6709999999999999E-12</v>
      </c>
      <c r="W235" s="9">
        <v>4.0455E-15</v>
      </c>
      <c r="X235" s="9">
        <v>8.1449999999999997E-12</v>
      </c>
    </row>
    <row r="236" spans="1:24" x14ac:dyDescent="0.35">
      <c r="A236" t="s">
        <v>256</v>
      </c>
      <c r="B236" s="16" t="str" cm="1">
        <f t="array" ref="B236:C236">_xlfn.TEXTSPLIT(A236, " ")</f>
        <v>2022.10.27</v>
      </c>
      <c r="C236" s="16" t="str">
        <v>13:33:49,12</v>
      </c>
      <c r="D236" s="16" t="str" cm="1">
        <f t="array" ref="D236:F236">_xlfn.TEXTSPLIT(C236, ":")</f>
        <v>13</v>
      </c>
      <c r="E236" s="16" t="str">
        <v>33</v>
      </c>
      <c r="F236" s="16" t="str">
        <v>49,12</v>
      </c>
      <c r="G236" s="16" t="str">
        <f t="shared" si="38"/>
        <v>49.12</v>
      </c>
      <c r="H236" s="17">
        <f t="shared" si="37"/>
        <v>4.7469777777777793</v>
      </c>
      <c r="I236">
        <v>78.014300000000006</v>
      </c>
      <c r="J236" s="6">
        <v>20.0031</v>
      </c>
      <c r="K236">
        <v>0.93589999999999995</v>
      </c>
      <c r="L236" s="7">
        <v>1.0439000000000001</v>
      </c>
      <c r="M236">
        <v>5.9999999999999995E-4</v>
      </c>
      <c r="N236">
        <v>2.0999999999999999E-3</v>
      </c>
      <c r="O236" s="8">
        <v>0</v>
      </c>
      <c r="P236">
        <v>1.0002</v>
      </c>
      <c r="Q236">
        <v>0.86450000000000005</v>
      </c>
      <c r="R236">
        <v>1.1569</v>
      </c>
      <c r="S236" s="9">
        <v>4.2305999999999998E-10</v>
      </c>
      <c r="T236" s="9">
        <v>1.5659E-14</v>
      </c>
      <c r="U236" s="9">
        <v>8.9749000000000005E-11</v>
      </c>
      <c r="V236" s="9">
        <v>7.6619000000000007E-12</v>
      </c>
      <c r="W236" s="9">
        <v>4.9526000000000001E-15</v>
      </c>
      <c r="X236" s="9">
        <v>7.1555000000000004E-12</v>
      </c>
    </row>
    <row r="237" spans="1:24" x14ac:dyDescent="0.35">
      <c r="A237" t="s">
        <v>257</v>
      </c>
      <c r="B237" s="16" t="str" cm="1">
        <f t="array" ref="B237:C237">_xlfn.TEXTSPLIT(A237, " ")</f>
        <v>2022.10.27</v>
      </c>
      <c r="C237" s="16" t="str">
        <v>13:35:11,77</v>
      </c>
      <c r="D237" s="16" t="str" cm="1">
        <f t="array" ref="D237:F237">_xlfn.TEXTSPLIT(C237, ":")</f>
        <v>13</v>
      </c>
      <c r="E237" s="16" t="str">
        <v>35</v>
      </c>
      <c r="F237" s="16" t="str">
        <v>11,77</v>
      </c>
      <c r="G237" s="16" t="str">
        <f t="shared" si="38"/>
        <v>11.77</v>
      </c>
      <c r="H237" s="17">
        <f t="shared" si="37"/>
        <v>4.7699361111111127</v>
      </c>
      <c r="I237">
        <v>78.094800000000006</v>
      </c>
      <c r="J237" s="6">
        <v>20.2545</v>
      </c>
      <c r="K237">
        <v>0.93600000000000005</v>
      </c>
      <c r="L237" s="7">
        <v>0.71140000000000003</v>
      </c>
      <c r="M237">
        <v>6.9999999999999999E-4</v>
      </c>
      <c r="N237">
        <v>2.5999999999999999E-3</v>
      </c>
      <c r="O237" s="8">
        <v>0</v>
      </c>
      <c r="P237">
        <v>0.66620000000000001</v>
      </c>
      <c r="Q237">
        <v>0.62960000000000005</v>
      </c>
      <c r="R237">
        <v>1.0580000000000001</v>
      </c>
      <c r="S237" s="9">
        <v>4.2308E-10</v>
      </c>
      <c r="T237" s="9">
        <v>1.747E-14</v>
      </c>
      <c r="U237" s="9">
        <v>9.0809999999999995E-11</v>
      </c>
      <c r="V237" s="9">
        <v>7.6572000000000001E-12</v>
      </c>
      <c r="W237" s="9">
        <v>5.0460999999999997E-15</v>
      </c>
      <c r="X237" s="9">
        <v>4.8808E-12</v>
      </c>
    </row>
    <row r="238" spans="1:24" x14ac:dyDescent="0.35">
      <c r="A238" t="s">
        <v>258</v>
      </c>
      <c r="B238" s="16" t="str" cm="1">
        <f t="array" ref="B238:C238">_xlfn.TEXTSPLIT(A238, " ")</f>
        <v>2022.10.27</v>
      </c>
      <c r="C238" s="16" t="str">
        <v>13:36:34,48</v>
      </c>
      <c r="D238" s="16" t="str" cm="1">
        <f t="array" ref="D238:F238">_xlfn.TEXTSPLIT(C238, ":")</f>
        <v>13</v>
      </c>
      <c r="E238" s="16" t="str">
        <v>36</v>
      </c>
      <c r="F238" s="16" t="str">
        <v>34,48</v>
      </c>
      <c r="G238" s="16" t="str">
        <f t="shared" si="38"/>
        <v>34.48</v>
      </c>
      <c r="H238" s="17">
        <f t="shared" si="37"/>
        <v>4.7929111111111116</v>
      </c>
      <c r="I238">
        <v>78.093699999999998</v>
      </c>
      <c r="J238" s="6">
        <v>20.485399999999998</v>
      </c>
      <c r="K238">
        <v>0.93630000000000002</v>
      </c>
      <c r="L238" s="7">
        <v>0.48270000000000002</v>
      </c>
      <c r="M238">
        <v>5.0000000000000001E-4</v>
      </c>
      <c r="N238">
        <v>1.2999999999999999E-3</v>
      </c>
      <c r="O238" s="8">
        <v>0</v>
      </c>
      <c r="P238">
        <v>0.43740000000000001</v>
      </c>
      <c r="Q238">
        <v>0.39879999999999999</v>
      </c>
      <c r="R238">
        <v>1.0966</v>
      </c>
      <c r="S238" s="9">
        <v>4.2364E-10</v>
      </c>
      <c r="T238" s="9">
        <v>1.2581E-14</v>
      </c>
      <c r="U238" s="9">
        <v>9.1980999999999998E-11</v>
      </c>
      <c r="V238" s="9">
        <v>7.6712000000000007E-12</v>
      </c>
      <c r="W238" s="9">
        <v>4.0970000000000001E-15</v>
      </c>
      <c r="X238" s="9">
        <v>3.3239E-12</v>
      </c>
    </row>
    <row r="239" spans="1:24" x14ac:dyDescent="0.35">
      <c r="A239" t="s">
        <v>259</v>
      </c>
      <c r="B239" s="16" t="str" cm="1">
        <f t="array" ref="B239:C239">_xlfn.TEXTSPLIT(A239, " ")</f>
        <v>2022.10.27</v>
      </c>
      <c r="C239" s="16" t="str">
        <v>13:38:03,50</v>
      </c>
      <c r="D239" s="16" t="str" cm="1">
        <f t="array" ref="D239:F239">_xlfn.TEXTSPLIT(C239, ":")</f>
        <v>13</v>
      </c>
      <c r="E239" s="16" t="str">
        <v>38</v>
      </c>
      <c r="F239" s="16" t="str">
        <v>03,50</v>
      </c>
      <c r="G239" s="16" t="str">
        <f t="shared" si="38"/>
        <v>03.50</v>
      </c>
      <c r="H239" s="17">
        <f t="shared" si="37"/>
        <v>4.8176388888888884</v>
      </c>
      <c r="I239">
        <v>78.126999999999995</v>
      </c>
      <c r="J239" s="6">
        <v>20.6173</v>
      </c>
      <c r="K239">
        <v>0.93679999999999997</v>
      </c>
      <c r="L239" s="7">
        <v>0.316</v>
      </c>
      <c r="M239">
        <v>1E-3</v>
      </c>
      <c r="N239">
        <v>2E-3</v>
      </c>
      <c r="O239" s="8">
        <v>0</v>
      </c>
      <c r="P239">
        <v>0.27129999999999999</v>
      </c>
      <c r="Q239">
        <v>0.27629999999999999</v>
      </c>
      <c r="R239">
        <v>0.98170000000000002</v>
      </c>
      <c r="S239" s="9">
        <v>4.2339000000000002E-10</v>
      </c>
      <c r="T239" s="9">
        <v>1.5181000000000001E-14</v>
      </c>
      <c r="U239" s="9">
        <v>9.2491000000000004E-11</v>
      </c>
      <c r="V239" s="9">
        <v>7.6683999999999999E-12</v>
      </c>
      <c r="W239" s="9">
        <v>5.2319999999999998E-15</v>
      </c>
      <c r="X239" s="9">
        <v>2.1844999999999998E-12</v>
      </c>
    </row>
    <row r="240" spans="1:24" x14ac:dyDescent="0.35">
      <c r="A240" t="s">
        <v>260</v>
      </c>
      <c r="B240" s="16" t="str" cm="1">
        <f t="array" ref="B240:C240">_xlfn.TEXTSPLIT(A240, " ")</f>
        <v>2022.10.27</v>
      </c>
      <c r="C240" s="16" t="str">
        <v>13:39:26,12</v>
      </c>
      <c r="D240" s="16" t="str" cm="1">
        <f t="array" ref="D240:F240">_xlfn.TEXTSPLIT(C240, ":")</f>
        <v>13</v>
      </c>
      <c r="E240" s="16" t="str">
        <v>39</v>
      </c>
      <c r="F240" s="16" t="str">
        <v>26,12</v>
      </c>
      <c r="G240" s="16" t="str">
        <f t="shared" si="38"/>
        <v>26.12</v>
      </c>
      <c r="H240" s="17">
        <f t="shared" si="37"/>
        <v>4.8405888888888899</v>
      </c>
      <c r="I240">
        <v>78.131699999999995</v>
      </c>
      <c r="J240" s="6">
        <v>20.705200000000001</v>
      </c>
      <c r="K240">
        <v>0.93630000000000002</v>
      </c>
      <c r="L240" s="7">
        <v>0.22459999999999999</v>
      </c>
      <c r="M240">
        <v>5.9999999999999995E-4</v>
      </c>
      <c r="N240">
        <v>1.6000000000000001E-3</v>
      </c>
      <c r="O240" s="8">
        <v>0</v>
      </c>
      <c r="P240">
        <v>0.17960000000000001</v>
      </c>
      <c r="Q240">
        <v>0.19359999999999999</v>
      </c>
      <c r="R240">
        <v>0.92749999999999999</v>
      </c>
      <c r="S240" s="9">
        <v>4.2361999999999998E-10</v>
      </c>
      <c r="T240" s="9">
        <v>1.38E-14</v>
      </c>
      <c r="U240" s="9">
        <v>9.2935E-11</v>
      </c>
      <c r="V240" s="9">
        <v>7.6682000000000008E-12</v>
      </c>
      <c r="W240" s="9">
        <v>4.2545E-15</v>
      </c>
      <c r="X240" s="9">
        <v>1.5593E-12</v>
      </c>
    </row>
    <row r="241" spans="1:24" x14ac:dyDescent="0.35">
      <c r="A241" t="s">
        <v>261</v>
      </c>
      <c r="B241" s="16" t="str" cm="1">
        <f t="array" ref="B241:C241">_xlfn.TEXTSPLIT(A241, " ")</f>
        <v>2022.10.27</v>
      </c>
      <c r="C241" s="16" t="str">
        <v>13:40:49,02</v>
      </c>
      <c r="D241" s="16" t="str" cm="1">
        <f t="array" ref="D241:F241">_xlfn.TEXTSPLIT(C241, ":")</f>
        <v>13</v>
      </c>
      <c r="E241" s="16" t="str">
        <v>40</v>
      </c>
      <c r="F241" s="16" t="str">
        <v>49,02</v>
      </c>
      <c r="G241" s="16" t="str">
        <f t="shared" si="38"/>
        <v>49.02</v>
      </c>
      <c r="H241" s="17">
        <f t="shared" si="37"/>
        <v>4.8636166666666671</v>
      </c>
      <c r="I241">
        <v>78.143799999999999</v>
      </c>
      <c r="J241" s="6">
        <v>20.765699999999999</v>
      </c>
      <c r="K241">
        <v>0.93700000000000006</v>
      </c>
      <c r="L241" s="7">
        <v>0.1512</v>
      </c>
      <c r="M241">
        <v>1.5E-3</v>
      </c>
      <c r="N241">
        <v>8.9999999999999998E-4</v>
      </c>
      <c r="O241" s="8">
        <v>0</v>
      </c>
      <c r="P241">
        <v>0.10630000000000001</v>
      </c>
      <c r="Q241">
        <v>0.12939999999999999</v>
      </c>
      <c r="R241">
        <v>0.8216</v>
      </c>
      <c r="S241" s="9">
        <v>4.2317E-10</v>
      </c>
      <c r="T241" s="9">
        <v>1.0879E-14</v>
      </c>
      <c r="U241" s="9">
        <v>9.3098000000000003E-11</v>
      </c>
      <c r="V241" s="9">
        <v>7.6650000000000002E-12</v>
      </c>
      <c r="W241" s="9">
        <v>5.9294999999999998E-15</v>
      </c>
      <c r="X241" s="9">
        <v>1.0601000000000001E-12</v>
      </c>
    </row>
    <row r="242" spans="1:24" x14ac:dyDescent="0.35">
      <c r="A242" t="s">
        <v>262</v>
      </c>
      <c r="B242" s="16" t="str" cm="1">
        <f t="array" ref="B242:C242">_xlfn.TEXTSPLIT(A242, " ")</f>
        <v>2022.10.27</v>
      </c>
      <c r="C242" s="16" t="str">
        <v>13:42:18,48</v>
      </c>
      <c r="D242" s="16" t="str" cm="1">
        <f t="array" ref="D242:F242">_xlfn.TEXTSPLIT(C242, ":")</f>
        <v>13</v>
      </c>
      <c r="E242" s="16" t="str">
        <v>42</v>
      </c>
      <c r="F242" s="16" t="str">
        <v>18,48</v>
      </c>
      <c r="G242" s="16" t="str">
        <f t="shared" si="38"/>
        <v>18.48</v>
      </c>
      <c r="H242" s="17">
        <f t="shared" si="37"/>
        <v>4.8884666666666661</v>
      </c>
      <c r="I242">
        <v>78.133399999999995</v>
      </c>
      <c r="J242" s="6">
        <v>20.808499999999999</v>
      </c>
      <c r="K242">
        <v>0.93710000000000004</v>
      </c>
      <c r="L242" s="7">
        <v>0.1183</v>
      </c>
      <c r="M242">
        <v>1E-3</v>
      </c>
      <c r="N242">
        <v>1.6999999999999999E-3</v>
      </c>
      <c r="O242" s="8">
        <v>0</v>
      </c>
      <c r="P242">
        <v>7.2800000000000004E-2</v>
      </c>
      <c r="Q242">
        <v>9.1300000000000006E-2</v>
      </c>
      <c r="R242">
        <v>0.79710000000000003</v>
      </c>
      <c r="S242" s="9">
        <v>4.2340999999999999E-10</v>
      </c>
      <c r="T242" s="9">
        <v>1.4129000000000001E-14</v>
      </c>
      <c r="U242" s="9">
        <v>9.3357000000000001E-11</v>
      </c>
      <c r="V242" s="9">
        <v>7.6717000000000001E-12</v>
      </c>
      <c r="W242" s="9">
        <v>5.0890999999999998E-15</v>
      </c>
      <c r="X242" s="9">
        <v>8.3438000000000003E-13</v>
      </c>
    </row>
    <row r="243" spans="1:24" x14ac:dyDescent="0.35">
      <c r="A243" t="s">
        <v>263</v>
      </c>
      <c r="B243" s="16" t="str" cm="1">
        <f t="array" ref="B243:C243">_xlfn.TEXTSPLIT(A243, " ")</f>
        <v>2022.10.27</v>
      </c>
      <c r="C243" s="16" t="str">
        <v>13:43:42,26</v>
      </c>
      <c r="D243" s="16" t="str" cm="1">
        <f t="array" ref="D243:F243">_xlfn.TEXTSPLIT(C243, ":")</f>
        <v>13</v>
      </c>
      <c r="E243" s="16" t="str">
        <v>43</v>
      </c>
      <c r="F243" s="16" t="str">
        <v>42,26</v>
      </c>
      <c r="G243" s="16" t="str">
        <f t="shared" si="38"/>
        <v>42.26</v>
      </c>
      <c r="H243" s="17">
        <f t="shared" si="37"/>
        <v>4.9117388888888893</v>
      </c>
      <c r="I243">
        <v>78.145799999999994</v>
      </c>
      <c r="J243" s="6">
        <v>20.814499999999999</v>
      </c>
      <c r="K243">
        <v>0.9365</v>
      </c>
      <c r="L243" s="7">
        <v>0.10100000000000001</v>
      </c>
      <c r="M243">
        <v>4.0000000000000002E-4</v>
      </c>
      <c r="N243">
        <v>1.6999999999999999E-3</v>
      </c>
      <c r="O243" s="8">
        <v>0</v>
      </c>
      <c r="P243">
        <v>5.5500000000000001E-2</v>
      </c>
      <c r="Q243">
        <v>8.6400000000000005E-2</v>
      </c>
      <c r="R243">
        <v>0.64249999999999996</v>
      </c>
      <c r="S243" s="9">
        <v>4.2363000000000001E-10</v>
      </c>
      <c r="T243" s="9">
        <v>1.4314E-14</v>
      </c>
      <c r="U243" s="9">
        <v>9.3417999999999995E-11</v>
      </c>
      <c r="V243" s="9">
        <v>7.6698000000000003E-12</v>
      </c>
      <c r="W243" s="9">
        <v>3.7081999999999998E-15</v>
      </c>
      <c r="X243" s="9">
        <v>7.1380000000000005E-13</v>
      </c>
    </row>
    <row r="244" spans="1:24" x14ac:dyDescent="0.35">
      <c r="A244" t="s">
        <v>264</v>
      </c>
      <c r="B244" s="16" t="str" cm="1">
        <f t="array" ref="B244:C244">_xlfn.TEXTSPLIT(A244, " ")</f>
        <v>2022.10.27</v>
      </c>
      <c r="C244" s="16" t="str">
        <v>13:45:12,36</v>
      </c>
      <c r="D244" s="16" t="str" cm="1">
        <f t="array" ref="D244:F244">_xlfn.TEXTSPLIT(C244, ":")</f>
        <v>13</v>
      </c>
      <c r="E244" s="16" t="str">
        <v>45</v>
      </c>
      <c r="F244" s="16" t="str">
        <v>12,36</v>
      </c>
      <c r="G244" s="16" t="str">
        <f t="shared" si="38"/>
        <v>12.36</v>
      </c>
      <c r="H244" s="17">
        <f t="shared" si="37"/>
        <v>4.9367666666666672</v>
      </c>
      <c r="I244">
        <v>78.139399999999995</v>
      </c>
      <c r="J244" s="6">
        <v>20.833600000000001</v>
      </c>
      <c r="K244">
        <v>0.93679999999999997</v>
      </c>
      <c r="L244" s="7">
        <v>8.72E-2</v>
      </c>
      <c r="M244">
        <v>1.1000000000000001E-3</v>
      </c>
      <c r="N244">
        <v>1.9E-3</v>
      </c>
      <c r="O244" s="8">
        <v>0</v>
      </c>
      <c r="P244">
        <v>4.1700000000000001E-2</v>
      </c>
      <c r="Q244">
        <v>6.3299999999999995E-2</v>
      </c>
      <c r="R244">
        <v>0.6593</v>
      </c>
      <c r="S244" s="9">
        <v>4.2329999999999998E-10</v>
      </c>
      <c r="T244" s="9">
        <v>1.4897999999999999E-14</v>
      </c>
      <c r="U244" s="9">
        <v>9.3440000000000003E-11</v>
      </c>
      <c r="V244" s="9">
        <v>7.6666999999999992E-12</v>
      </c>
      <c r="W244" s="9">
        <v>5.4029999999999996E-15</v>
      </c>
      <c r="X244" s="9">
        <v>6.2251999999999996E-13</v>
      </c>
    </row>
    <row r="245" spans="1:24" x14ac:dyDescent="0.35">
      <c r="A245" t="s">
        <v>265</v>
      </c>
      <c r="B245" s="16" t="str" cm="1">
        <f t="array" ref="B245:C245">_xlfn.TEXTSPLIT(A245, " ")</f>
        <v>2022.10.27</v>
      </c>
      <c r="C245" s="16" t="str">
        <v>13:46:35,96</v>
      </c>
      <c r="D245" s="16" t="str" cm="1">
        <f t="array" ref="D245:F245">_xlfn.TEXTSPLIT(C245, ":")</f>
        <v>13</v>
      </c>
      <c r="E245" s="16" t="str">
        <v>46</v>
      </c>
      <c r="F245" s="16" t="str">
        <v>35,96</v>
      </c>
      <c r="G245" s="16" t="str">
        <f t="shared" si="38"/>
        <v>35.96</v>
      </c>
      <c r="H245" s="17">
        <f t="shared" si="37"/>
        <v>4.9599888888888906</v>
      </c>
      <c r="I245">
        <v>78.143100000000004</v>
      </c>
      <c r="J245" s="6">
        <v>20.8339</v>
      </c>
      <c r="K245">
        <v>0.9365</v>
      </c>
      <c r="L245" s="7">
        <v>8.3299999999999999E-2</v>
      </c>
      <c r="M245">
        <v>1.1999999999999999E-3</v>
      </c>
      <c r="N245">
        <v>1.9E-3</v>
      </c>
      <c r="O245" s="8">
        <v>0</v>
      </c>
      <c r="P245">
        <v>3.7699999999999997E-2</v>
      </c>
      <c r="Q245">
        <v>5.9499999999999997E-2</v>
      </c>
      <c r="R245">
        <v>0.63319999999999999</v>
      </c>
      <c r="S245" s="9">
        <v>4.2317999999999998E-10</v>
      </c>
      <c r="T245" s="9">
        <v>1.5008000000000001E-14</v>
      </c>
      <c r="U245" s="9">
        <v>9.3410000000000004E-11</v>
      </c>
      <c r="V245" s="9">
        <v>7.6620000000000003E-12</v>
      </c>
      <c r="W245" s="9">
        <v>5.6141000000000003E-15</v>
      </c>
      <c r="X245" s="9">
        <v>5.9605999999999999E-13</v>
      </c>
    </row>
    <row r="246" spans="1:24" x14ac:dyDescent="0.35">
      <c r="A246" t="s">
        <v>266</v>
      </c>
      <c r="B246" s="16" t="str" cm="1">
        <f t="array" ref="B246:C246">_xlfn.TEXTSPLIT(A246, " ")</f>
        <v>2022.10.27</v>
      </c>
      <c r="C246" s="16" t="str">
        <v>13:47:59,86</v>
      </c>
      <c r="D246" s="16" t="str" cm="1">
        <f t="array" ref="D246:F246">_xlfn.TEXTSPLIT(C246, ":")</f>
        <v>13</v>
      </c>
      <c r="E246" s="16" t="str">
        <v>47</v>
      </c>
      <c r="F246" s="16" t="str">
        <v>59,86</v>
      </c>
      <c r="G246" s="16" t="str">
        <f t="shared" si="38"/>
        <v>59.86</v>
      </c>
      <c r="H246" s="17">
        <f t="shared" si="37"/>
        <v>4.9832944444444447</v>
      </c>
      <c r="I246">
        <v>78.138099999999994</v>
      </c>
      <c r="J246" s="6">
        <v>20.841899999999999</v>
      </c>
      <c r="K246">
        <v>0.9365</v>
      </c>
      <c r="L246" s="7">
        <v>8.1100000000000005E-2</v>
      </c>
      <c r="M246">
        <v>4.0000000000000002E-4</v>
      </c>
      <c r="N246">
        <v>2.0999999999999999E-3</v>
      </c>
      <c r="O246" s="8">
        <v>0</v>
      </c>
      <c r="P246">
        <v>3.5400000000000001E-2</v>
      </c>
      <c r="Q246">
        <v>5.5399999999999998E-2</v>
      </c>
      <c r="R246">
        <v>0.63929999999999998</v>
      </c>
      <c r="S246" s="9">
        <v>4.2361E-10</v>
      </c>
      <c r="T246" s="9">
        <v>1.5739000000000001E-14</v>
      </c>
      <c r="U246" s="9">
        <v>9.3547999999999998E-11</v>
      </c>
      <c r="V246" s="9">
        <v>7.6698000000000003E-12</v>
      </c>
      <c r="W246" s="9">
        <v>3.6686999999999998E-15</v>
      </c>
      <c r="X246" s="9">
        <v>5.7781000000000004E-13</v>
      </c>
    </row>
    <row r="247" spans="1:24" x14ac:dyDescent="0.35">
      <c r="A247" t="s">
        <v>267</v>
      </c>
      <c r="B247" s="16" t="str" cm="1">
        <f t="array" ref="B247:C247">_xlfn.TEXTSPLIT(A247, " ")</f>
        <v>2022.10.27</v>
      </c>
      <c r="C247" s="16" t="str">
        <v>13:49:30,15</v>
      </c>
      <c r="D247" s="16" t="str" cm="1">
        <f t="array" ref="D247:F247">_xlfn.TEXTSPLIT(C247, ":")</f>
        <v>13</v>
      </c>
      <c r="E247" s="16" t="str">
        <v>49</v>
      </c>
      <c r="F247" s="16" t="str">
        <v>30,15</v>
      </c>
      <c r="G247" s="16" t="str">
        <f t="shared" si="38"/>
        <v>30.15</v>
      </c>
      <c r="H247" s="17">
        <f t="shared" si="37"/>
        <v>5.0083749999999991</v>
      </c>
      <c r="I247">
        <v>78.126599999999996</v>
      </c>
      <c r="J247" s="6">
        <v>20.853100000000001</v>
      </c>
      <c r="K247">
        <v>0.93720000000000003</v>
      </c>
      <c r="L247" s="7">
        <v>7.9799999999999996E-2</v>
      </c>
      <c r="M247">
        <v>1.2999999999999999E-3</v>
      </c>
      <c r="N247">
        <v>2E-3</v>
      </c>
      <c r="O247" s="8">
        <v>0</v>
      </c>
      <c r="P247">
        <v>3.3799999999999997E-2</v>
      </c>
      <c r="Q247">
        <v>3.7699999999999997E-2</v>
      </c>
      <c r="R247">
        <v>0.89590000000000003</v>
      </c>
      <c r="S247" s="9">
        <v>4.2323E-10</v>
      </c>
      <c r="T247" s="9">
        <v>1.5321000000000001E-14</v>
      </c>
      <c r="U247" s="9">
        <v>9.3529000000000003E-11</v>
      </c>
      <c r="V247" s="9">
        <v>7.6702000000000002E-12</v>
      </c>
      <c r="W247" s="9">
        <v>5.9275000000000002E-15</v>
      </c>
      <c r="X247" s="9">
        <v>5.7254E-13</v>
      </c>
    </row>
    <row r="248" spans="1:24" x14ac:dyDescent="0.35">
      <c r="A248" t="s">
        <v>268</v>
      </c>
      <c r="B248" s="16" t="str" cm="1">
        <f t="array" ref="B248:C248">_xlfn.TEXTSPLIT(A248, " ")</f>
        <v>2022.10.27</v>
      </c>
      <c r="C248" s="16" t="str">
        <v>13:50:53,70</v>
      </c>
      <c r="D248" s="16" t="str" cm="1">
        <f t="array" ref="D248:F248">_xlfn.TEXTSPLIT(C248, ":")</f>
        <v>13</v>
      </c>
      <c r="E248" s="16" t="str">
        <v>50</v>
      </c>
      <c r="F248" s="16" t="str">
        <v>53,70</v>
      </c>
      <c r="G248" s="16" t="str">
        <f t="shared" si="38"/>
        <v>53.70</v>
      </c>
      <c r="H248" s="17">
        <f t="shared" si="37"/>
        <v>5.0315833333333337</v>
      </c>
      <c r="I248">
        <v>78.134100000000004</v>
      </c>
      <c r="J248" s="6">
        <v>20.849499999999999</v>
      </c>
      <c r="K248">
        <v>0.93689999999999996</v>
      </c>
      <c r="L248" s="7">
        <v>7.7399999999999997E-2</v>
      </c>
      <c r="M248">
        <v>2.9999999999999997E-4</v>
      </c>
      <c r="N248">
        <v>1.8E-3</v>
      </c>
      <c r="O248" s="8">
        <v>0</v>
      </c>
      <c r="P248">
        <v>3.2099999999999997E-2</v>
      </c>
      <c r="Q248">
        <v>4.41E-2</v>
      </c>
      <c r="R248">
        <v>0.72760000000000002</v>
      </c>
      <c r="S248" s="9">
        <v>4.2340999999999999E-10</v>
      </c>
      <c r="T248" s="9">
        <v>1.4764000000000001E-14</v>
      </c>
      <c r="U248" s="9">
        <v>9.3541999999999999E-11</v>
      </c>
      <c r="V248" s="9">
        <v>7.6697000000000007E-12</v>
      </c>
      <c r="W248" s="9">
        <v>3.5023000000000001E-15</v>
      </c>
      <c r="X248" s="9">
        <v>5.5234000000000005E-13</v>
      </c>
    </row>
    <row r="249" spans="1:24" x14ac:dyDescent="0.35">
      <c r="A249" t="s">
        <v>269</v>
      </c>
      <c r="B249" s="16" t="str" cm="1">
        <f t="array" ref="B249:C249">_xlfn.TEXTSPLIT(A249, " ")</f>
        <v>2022.10.27</v>
      </c>
      <c r="C249" s="16" t="str">
        <v>13:52:23,97</v>
      </c>
      <c r="D249" s="16" t="str" cm="1">
        <f t="array" ref="D249:F249">_xlfn.TEXTSPLIT(C249, ":")</f>
        <v>13</v>
      </c>
      <c r="E249" s="16" t="str">
        <v>52</v>
      </c>
      <c r="F249" s="16" t="str">
        <v>23,97</v>
      </c>
      <c r="G249" s="16" t="str">
        <f t="shared" si="38"/>
        <v>23.97</v>
      </c>
      <c r="H249" s="17">
        <f t="shared" si="37"/>
        <v>5.0566583333333348</v>
      </c>
      <c r="I249">
        <v>78.134100000000004</v>
      </c>
      <c r="J249" s="6">
        <v>20.845199999999998</v>
      </c>
      <c r="K249">
        <v>0.93769999999999998</v>
      </c>
      <c r="L249" s="7">
        <v>8.0299999999999996E-2</v>
      </c>
      <c r="M249">
        <v>2.0000000000000001E-4</v>
      </c>
      <c r="N249">
        <v>2.5000000000000001E-3</v>
      </c>
      <c r="O249" s="8">
        <v>0</v>
      </c>
      <c r="P249">
        <v>3.4599999999999999E-2</v>
      </c>
      <c r="Q249">
        <v>5.0500000000000003E-2</v>
      </c>
      <c r="R249">
        <v>0.68440000000000001</v>
      </c>
      <c r="S249" s="9">
        <v>4.2349E-10</v>
      </c>
      <c r="T249" s="9">
        <v>1.7296E-14</v>
      </c>
      <c r="U249" s="9">
        <v>9.3542999999999994E-11</v>
      </c>
      <c r="V249" s="9">
        <v>7.6784000000000001E-12</v>
      </c>
      <c r="W249" s="9">
        <v>3.4582999999999998E-15</v>
      </c>
      <c r="X249" s="9">
        <v>5.7168999999999996E-13</v>
      </c>
    </row>
    <row r="250" spans="1:24" x14ac:dyDescent="0.35">
      <c r="A250" t="s">
        <v>270</v>
      </c>
      <c r="B250" s="16" t="str" cm="1">
        <f t="array" ref="B250:C250">_xlfn.TEXTSPLIT(A250, " ")</f>
        <v>2022.10.27</v>
      </c>
      <c r="C250" s="16" t="str">
        <v>13:53:47,75</v>
      </c>
      <c r="D250" s="16" t="str" cm="1">
        <f t="array" ref="D250:F250">_xlfn.TEXTSPLIT(C250, ":")</f>
        <v>13</v>
      </c>
      <c r="E250" s="16" t="str">
        <v>53</v>
      </c>
      <c r="F250" s="16" t="str">
        <v>47,75</v>
      </c>
      <c r="G250" s="16" t="str">
        <f t="shared" si="38"/>
        <v>47.75</v>
      </c>
      <c r="H250" s="17">
        <f t="shared" si="37"/>
        <v>5.0799305555555545</v>
      </c>
      <c r="I250">
        <v>78.137100000000004</v>
      </c>
      <c r="J250" s="6">
        <v>20.8461</v>
      </c>
      <c r="K250">
        <v>0.93659999999999999</v>
      </c>
      <c r="L250" s="7">
        <v>7.7600000000000002E-2</v>
      </c>
      <c r="M250">
        <v>8.9999999999999998E-4</v>
      </c>
      <c r="N250">
        <v>1.8E-3</v>
      </c>
      <c r="O250" s="8">
        <v>0</v>
      </c>
      <c r="P250">
        <v>3.2199999999999999E-2</v>
      </c>
      <c r="Q250">
        <v>5.33E-2</v>
      </c>
      <c r="R250">
        <v>0.6038</v>
      </c>
      <c r="S250" s="9">
        <v>4.2310000000000002E-10</v>
      </c>
      <c r="T250" s="9">
        <v>1.4629E-14</v>
      </c>
      <c r="U250" s="9">
        <v>9.3457000000000006E-11</v>
      </c>
      <c r="V250" s="9">
        <v>7.6620999999999998E-12</v>
      </c>
      <c r="W250" s="9">
        <v>4.8317E-15</v>
      </c>
      <c r="X250" s="9">
        <v>5.5528000000000003E-13</v>
      </c>
    </row>
    <row r="251" spans="1:24" x14ac:dyDescent="0.35">
      <c r="A251" t="s">
        <v>271</v>
      </c>
      <c r="B251" s="16" t="str" cm="1">
        <f t="array" ref="B251:C251">_xlfn.TEXTSPLIT(A251, " ")</f>
        <v>2022.10.27</v>
      </c>
      <c r="C251" s="16" t="str">
        <v>13:55:11,70</v>
      </c>
      <c r="D251" s="16" t="str" cm="1">
        <f t="array" ref="D251:F251">_xlfn.TEXTSPLIT(C251, ":")</f>
        <v>13</v>
      </c>
      <c r="E251" s="16" t="str">
        <v>55</v>
      </c>
      <c r="F251" s="16" t="str">
        <v>11,70</v>
      </c>
      <c r="G251" s="16" t="str">
        <f t="shared" si="38"/>
        <v>11.70</v>
      </c>
      <c r="H251" s="17">
        <f t="shared" si="37"/>
        <v>5.1032499999999992</v>
      </c>
      <c r="I251">
        <v>78.135499999999993</v>
      </c>
      <c r="J251" s="6">
        <v>20.845800000000001</v>
      </c>
      <c r="K251">
        <v>0.93700000000000006</v>
      </c>
      <c r="L251" s="7">
        <v>7.9699999999999993E-2</v>
      </c>
      <c r="M251">
        <v>2.9999999999999997E-4</v>
      </c>
      <c r="N251">
        <v>1.6999999999999999E-3</v>
      </c>
      <c r="O251" s="8">
        <v>0</v>
      </c>
      <c r="P251">
        <v>3.3599999999999998E-2</v>
      </c>
      <c r="Q251">
        <v>4.7399999999999998E-2</v>
      </c>
      <c r="R251">
        <v>0.70979999999999999</v>
      </c>
      <c r="S251" s="9">
        <v>4.2299E-10</v>
      </c>
      <c r="T251" s="9">
        <v>1.4270999999999999E-14</v>
      </c>
      <c r="U251" s="9">
        <v>9.3431999999999999E-11</v>
      </c>
      <c r="V251" s="9">
        <v>7.6630000000000008E-12</v>
      </c>
      <c r="W251" s="9">
        <v>3.4124E-15</v>
      </c>
      <c r="X251" s="9">
        <v>5.6739999999999999E-13</v>
      </c>
    </row>
    <row r="252" spans="1:24" x14ac:dyDescent="0.35">
      <c r="A252" t="s">
        <v>272</v>
      </c>
      <c r="B252" s="16" t="str" cm="1">
        <f t="array" ref="B252:C252">_xlfn.TEXTSPLIT(A252, " ")</f>
        <v>2022.10.27</v>
      </c>
      <c r="C252" s="16" t="str">
        <v>13:56:42,38</v>
      </c>
      <c r="D252" s="16" t="str" cm="1">
        <f t="array" ref="D252:F252">_xlfn.TEXTSPLIT(C252, ":")</f>
        <v>13</v>
      </c>
      <c r="E252" s="16" t="str">
        <v>56</v>
      </c>
      <c r="F252" s="16" t="str">
        <v>42,38</v>
      </c>
      <c r="G252" s="16" t="str">
        <f t="shared" si="38"/>
        <v>42.38</v>
      </c>
      <c r="H252" s="17">
        <f t="shared" si="37"/>
        <v>5.1284388888888888</v>
      </c>
      <c r="I252">
        <v>78.135900000000007</v>
      </c>
      <c r="J252" s="6">
        <v>20.845099999999999</v>
      </c>
      <c r="K252">
        <v>0.93630000000000002</v>
      </c>
      <c r="L252" s="7">
        <v>8.0500000000000002E-2</v>
      </c>
      <c r="M252">
        <v>5.9999999999999995E-4</v>
      </c>
      <c r="N252">
        <v>1.6000000000000001E-3</v>
      </c>
      <c r="O252" s="8">
        <v>0</v>
      </c>
      <c r="P252">
        <v>3.44E-2</v>
      </c>
      <c r="Q252">
        <v>4.7500000000000001E-2</v>
      </c>
      <c r="R252">
        <v>0.7238</v>
      </c>
      <c r="S252" s="9">
        <v>4.2317E-10</v>
      </c>
      <c r="T252" s="9">
        <v>1.3769999999999999E-14</v>
      </c>
      <c r="U252" s="9">
        <v>9.3467999999999997E-11</v>
      </c>
      <c r="V252" s="9">
        <v>7.6610999999999993E-12</v>
      </c>
      <c r="W252" s="9">
        <v>4.1745000000000003E-15</v>
      </c>
      <c r="X252" s="9">
        <v>5.7421999999999995E-13</v>
      </c>
    </row>
    <row r="253" spans="1:24" x14ac:dyDescent="0.35">
      <c r="A253" t="s">
        <v>273</v>
      </c>
      <c r="B253" s="16" t="str" cm="1">
        <f t="array" ref="B253:C253">_xlfn.TEXTSPLIT(A253, " ")</f>
        <v>2022.10.27</v>
      </c>
      <c r="C253" s="16" t="str">
        <v>13:58:05,99</v>
      </c>
      <c r="D253" s="16" t="str" cm="1">
        <f t="array" ref="D253:F253">_xlfn.TEXTSPLIT(C253, ":")</f>
        <v>13</v>
      </c>
      <c r="E253" s="16" t="str">
        <v>58</v>
      </c>
      <c r="F253" s="16" t="str">
        <v>05,99</v>
      </c>
      <c r="G253" s="16" t="str">
        <f t="shared" si="38"/>
        <v>05.99</v>
      </c>
      <c r="H253" s="17">
        <f t="shared" si="37"/>
        <v>5.1516638888888888</v>
      </c>
      <c r="I253">
        <v>78.138599999999997</v>
      </c>
      <c r="J253" s="6">
        <v>20.841899999999999</v>
      </c>
      <c r="K253">
        <v>0.93659999999999999</v>
      </c>
      <c r="L253" s="7">
        <v>7.9899999999999999E-2</v>
      </c>
      <c r="M253">
        <v>1.2999999999999999E-3</v>
      </c>
      <c r="N253">
        <v>1.6999999999999999E-3</v>
      </c>
      <c r="O253" s="8">
        <v>0</v>
      </c>
      <c r="P253">
        <v>3.39E-2</v>
      </c>
      <c r="Q253">
        <v>5.1799999999999999E-2</v>
      </c>
      <c r="R253">
        <v>0.65500000000000003</v>
      </c>
      <c r="S253" s="9">
        <v>4.2339000000000002E-10</v>
      </c>
      <c r="T253" s="9">
        <v>1.4335E-14</v>
      </c>
      <c r="U253" s="9">
        <v>9.3499000000000005E-11</v>
      </c>
      <c r="V253" s="9">
        <v>7.6665000000000001E-12</v>
      </c>
      <c r="W253" s="9">
        <v>5.6989000000000004E-15</v>
      </c>
      <c r="X253" s="9">
        <v>5.7332000000000002E-13</v>
      </c>
    </row>
    <row r="254" spans="1:24" x14ac:dyDescent="0.35">
      <c r="A254" t="s">
        <v>274</v>
      </c>
      <c r="B254" s="16" t="str" cm="1">
        <f t="array" ref="B254:C254">_xlfn.TEXTSPLIT(A254, " ")</f>
        <v>2022.10.27</v>
      </c>
      <c r="C254" s="16" t="str">
        <v>13:59:36,25</v>
      </c>
      <c r="D254" s="16" t="str" cm="1">
        <f t="array" ref="D254:F254">_xlfn.TEXTSPLIT(C254, ":")</f>
        <v>13</v>
      </c>
      <c r="E254" s="16" t="str">
        <v>59</v>
      </c>
      <c r="F254" s="16" t="str">
        <v>36,25</v>
      </c>
      <c r="G254" s="16" t="str">
        <f t="shared" si="38"/>
        <v>36.25</v>
      </c>
      <c r="H254" s="17">
        <f t="shared" si="37"/>
        <v>5.1767361111111097</v>
      </c>
      <c r="I254">
        <v>78.119500000000002</v>
      </c>
      <c r="J254" s="6">
        <v>20.8599</v>
      </c>
      <c r="K254">
        <v>0.93710000000000004</v>
      </c>
      <c r="L254" s="7">
        <v>8.0699999999999994E-2</v>
      </c>
      <c r="M254">
        <v>8.9999999999999998E-4</v>
      </c>
      <c r="N254">
        <v>1.9E-3</v>
      </c>
      <c r="O254" s="8">
        <v>0</v>
      </c>
      <c r="P254">
        <v>3.4599999999999999E-2</v>
      </c>
      <c r="Q254">
        <v>2.9700000000000001E-2</v>
      </c>
      <c r="R254">
        <v>1.1656</v>
      </c>
      <c r="S254" s="9">
        <v>4.2367999999999998E-10</v>
      </c>
      <c r="T254" s="9">
        <v>1.5009000000000001E-14</v>
      </c>
      <c r="U254" s="9">
        <v>9.3666000000000003E-11</v>
      </c>
      <c r="V254" s="9">
        <v>7.6779000000000006E-12</v>
      </c>
      <c r="W254" s="9">
        <v>4.9585999999999998E-15</v>
      </c>
      <c r="X254" s="9">
        <v>5.7782999999999997E-13</v>
      </c>
    </row>
    <row r="255" spans="1:24" x14ac:dyDescent="0.35">
      <c r="A255" t="s">
        <v>275</v>
      </c>
      <c r="B255" s="16" t="str" cm="1">
        <f t="array" ref="B255:C255">_xlfn.TEXTSPLIT(A255, " ")</f>
        <v>2022.10.27</v>
      </c>
      <c r="C255" s="16" t="str">
        <v>14:00:59,86</v>
      </c>
      <c r="D255" s="16" t="str" cm="1">
        <f t="array" ref="D255:F255">_xlfn.TEXTSPLIT(C255, ":")</f>
        <v>14</v>
      </c>
      <c r="E255" s="16" t="str">
        <v>00</v>
      </c>
      <c r="F255" s="16" t="str">
        <v>59,86</v>
      </c>
      <c r="G255" s="16" t="str">
        <f t="shared" si="38"/>
        <v>59.86</v>
      </c>
      <c r="H255" s="17">
        <f t="shared" si="37"/>
        <v>5.1999611111111115</v>
      </c>
      <c r="I255">
        <v>78.127799999999993</v>
      </c>
      <c r="J255" s="6">
        <v>20.8489</v>
      </c>
      <c r="K255">
        <v>0.93689999999999996</v>
      </c>
      <c r="L255" s="7">
        <v>8.3900000000000002E-2</v>
      </c>
      <c r="M255">
        <v>5.0000000000000001E-4</v>
      </c>
      <c r="N255">
        <v>1.9E-3</v>
      </c>
      <c r="O255" s="8">
        <v>0</v>
      </c>
      <c r="P255">
        <v>3.8699999999999998E-2</v>
      </c>
      <c r="Q255">
        <v>4.48E-2</v>
      </c>
      <c r="R255">
        <v>0.86399999999999999</v>
      </c>
      <c r="S255" s="9">
        <v>4.232E-10</v>
      </c>
      <c r="T255" s="9">
        <v>1.4928E-14</v>
      </c>
      <c r="U255" s="9">
        <v>9.3502000000000004E-11</v>
      </c>
      <c r="V255" s="9">
        <v>7.6669E-12</v>
      </c>
      <c r="W255" s="9">
        <v>3.9689000000000003E-15</v>
      </c>
      <c r="X255" s="9">
        <v>5.9745000000000004E-13</v>
      </c>
    </row>
    <row r="256" spans="1:24" x14ac:dyDescent="0.35">
      <c r="A256" t="s">
        <v>276</v>
      </c>
      <c r="B256" s="16" t="str" cm="1">
        <f t="array" ref="B256:C256">_xlfn.TEXTSPLIT(A256, " ")</f>
        <v>2022.10.27</v>
      </c>
      <c r="C256" s="16" t="str">
        <v>14:02:23,64</v>
      </c>
      <c r="D256" s="16" t="str" cm="1">
        <f t="array" ref="D256:F256">_xlfn.TEXTSPLIT(C256, ":")</f>
        <v>14</v>
      </c>
      <c r="E256" s="16" t="str">
        <v>02</v>
      </c>
      <c r="F256" s="16" t="str">
        <v>23,64</v>
      </c>
      <c r="G256" s="16" t="str">
        <f t="shared" si="38"/>
        <v>23.64</v>
      </c>
      <c r="H256" s="17">
        <f t="shared" si="37"/>
        <v>5.223233333333333</v>
      </c>
      <c r="I256">
        <v>78.134699999999995</v>
      </c>
      <c r="J256" s="6">
        <v>20.848600000000001</v>
      </c>
      <c r="K256">
        <v>0.93669999999999998</v>
      </c>
      <c r="L256" s="7">
        <v>7.7299999999999994E-2</v>
      </c>
      <c r="M256">
        <v>6.9999999999999999E-4</v>
      </c>
      <c r="N256">
        <v>2E-3</v>
      </c>
      <c r="O256" s="8">
        <v>0</v>
      </c>
      <c r="P256">
        <v>3.15E-2</v>
      </c>
      <c r="Q256">
        <v>4.9799999999999997E-2</v>
      </c>
      <c r="R256">
        <v>0.63260000000000005</v>
      </c>
      <c r="S256" s="9">
        <v>4.2328000000000001E-10</v>
      </c>
      <c r="T256" s="9">
        <v>1.5364E-14</v>
      </c>
      <c r="U256" s="9">
        <v>9.3509999999999996E-11</v>
      </c>
      <c r="V256" s="9">
        <v>7.6657999999999999E-12</v>
      </c>
      <c r="W256" s="9">
        <v>4.4051999999999999E-15</v>
      </c>
      <c r="X256" s="9">
        <v>5.5314E-13</v>
      </c>
    </row>
    <row r="257" spans="1:24" x14ac:dyDescent="0.35">
      <c r="A257" t="s">
        <v>277</v>
      </c>
      <c r="B257" s="16" t="str" cm="1">
        <f t="array" ref="B257:C257">_xlfn.TEXTSPLIT(A257, " ")</f>
        <v>2022.10.27</v>
      </c>
      <c r="C257" s="16" t="str">
        <v>14:03:53,93</v>
      </c>
      <c r="D257" s="16" t="str" cm="1">
        <f t="array" ref="D257:F257">_xlfn.TEXTSPLIT(C257, ":")</f>
        <v>14</v>
      </c>
      <c r="E257" s="16" t="str">
        <v>03</v>
      </c>
      <c r="F257" s="16" t="str">
        <v>53,93</v>
      </c>
      <c r="G257" s="16" t="str">
        <f t="shared" si="38"/>
        <v>53.93</v>
      </c>
      <c r="H257" s="17">
        <f t="shared" si="37"/>
        <v>5.2483138888888892</v>
      </c>
      <c r="I257">
        <v>78.132099999999994</v>
      </c>
      <c r="J257" s="6">
        <v>20.8583</v>
      </c>
      <c r="K257">
        <v>0.93669999999999998</v>
      </c>
      <c r="L257" s="7">
        <v>6.9599999999999995E-2</v>
      </c>
      <c r="M257">
        <v>1.2999999999999999E-3</v>
      </c>
      <c r="N257">
        <v>2.0999999999999999E-3</v>
      </c>
      <c r="O257" s="8">
        <v>0</v>
      </c>
      <c r="P257">
        <v>2.3900000000000001E-2</v>
      </c>
      <c r="Q257">
        <v>3.4599999999999999E-2</v>
      </c>
      <c r="R257">
        <v>0.69210000000000005</v>
      </c>
      <c r="S257" s="9">
        <v>4.2471000000000003E-10</v>
      </c>
      <c r="T257" s="9">
        <v>1.5965000000000001E-14</v>
      </c>
      <c r="U257" s="9">
        <v>9.3874000000000003E-11</v>
      </c>
      <c r="V257" s="9">
        <v>7.6920000000000007E-12</v>
      </c>
      <c r="W257" s="9">
        <v>5.8647E-15</v>
      </c>
      <c r="X257" s="9">
        <v>5.0459999999999999E-13</v>
      </c>
    </row>
    <row r="258" spans="1:24" x14ac:dyDescent="0.35">
      <c r="A258" t="s">
        <v>278</v>
      </c>
      <c r="B258" s="16" t="str" cm="1">
        <f t="array" ref="B258:C258">_xlfn.TEXTSPLIT(A258, " ")</f>
        <v>2022.10.27</v>
      </c>
      <c r="C258" s="16" t="str">
        <v>14:05:17,80</v>
      </c>
      <c r="D258" s="16" t="str" cm="1">
        <f t="array" ref="D258:F258">_xlfn.TEXTSPLIT(C258, ":")</f>
        <v>14</v>
      </c>
      <c r="E258" s="16" t="str">
        <v>05</v>
      </c>
      <c r="F258" s="16" t="str">
        <v>17,80</v>
      </c>
      <c r="G258" s="16" t="str">
        <f t="shared" si="38"/>
        <v>17.80</v>
      </c>
      <c r="H258" s="17">
        <f t="shared" ref="H258:H271" si="39">D258+(E258/60)+(G258/(60*60))-$AD$3</f>
        <v>5.2716111111111115</v>
      </c>
      <c r="I258">
        <v>78.135000000000005</v>
      </c>
      <c r="J258" s="6">
        <v>20.8567</v>
      </c>
      <c r="K258">
        <v>0.93630000000000002</v>
      </c>
      <c r="L258" s="7">
        <v>6.9599999999999995E-2</v>
      </c>
      <c r="M258">
        <v>2.0000000000000001E-4</v>
      </c>
      <c r="N258">
        <v>2.2000000000000001E-3</v>
      </c>
      <c r="O258" s="8">
        <v>0</v>
      </c>
      <c r="P258">
        <v>-3.6678999999999998E-4</v>
      </c>
      <c r="Q258">
        <v>1.374E-3</v>
      </c>
      <c r="R258">
        <v>-0.26690000000000003</v>
      </c>
      <c r="S258" s="9">
        <v>4.2446999999999998E-10</v>
      </c>
      <c r="T258" s="9">
        <v>1.6066999999999999E-14</v>
      </c>
      <c r="U258" s="9">
        <v>9.3808000000000006E-11</v>
      </c>
      <c r="V258" s="9">
        <v>7.6843999999999999E-12</v>
      </c>
      <c r="W258" s="9">
        <v>3.3402000000000001E-15</v>
      </c>
      <c r="X258" s="9">
        <v>4.9990000000000002E-13</v>
      </c>
    </row>
    <row r="259" spans="1:24" x14ac:dyDescent="0.35">
      <c r="A259" t="s">
        <v>279</v>
      </c>
      <c r="B259" s="16" t="str" cm="1">
        <f t="array" ref="B259:C259">_xlfn.TEXTSPLIT(A259, " ")</f>
        <v>2022.10.27</v>
      </c>
      <c r="C259" s="16" t="str">
        <v>14:06:47,91</v>
      </c>
      <c r="D259" s="16" t="str" cm="1">
        <f t="array" ref="D259:F259">_xlfn.TEXTSPLIT(C259, ":")</f>
        <v>14</v>
      </c>
      <c r="E259" s="16" t="str">
        <v>06</v>
      </c>
      <c r="F259" s="16" t="str">
        <v>47,91</v>
      </c>
      <c r="G259" s="16" t="str">
        <f t="shared" ref="G259:G271" si="40">SUBSTITUTE(F259,",",".")</f>
        <v>47.91</v>
      </c>
      <c r="H259" s="17">
        <f t="shared" si="39"/>
        <v>5.296641666666666</v>
      </c>
      <c r="I259">
        <v>78.135900000000007</v>
      </c>
      <c r="J259" s="6">
        <v>20.8566</v>
      </c>
      <c r="K259">
        <v>0.93600000000000005</v>
      </c>
      <c r="L259" s="7">
        <v>6.9099999999999995E-2</v>
      </c>
      <c r="M259">
        <v>5.9999999999999995E-4</v>
      </c>
      <c r="N259">
        <v>1.9E-3</v>
      </c>
      <c r="O259" s="8">
        <v>0</v>
      </c>
      <c r="P259">
        <v>-2.0790000000000001E-4</v>
      </c>
      <c r="Q259">
        <v>3.4903999999999998E-3</v>
      </c>
      <c r="R259">
        <v>-5.96E-2</v>
      </c>
      <c r="S259" s="9">
        <v>4.2443E-10</v>
      </c>
      <c r="T259" s="9">
        <v>1.5062000000000001E-14</v>
      </c>
      <c r="U259" s="9">
        <v>9.3797999999999998E-11</v>
      </c>
      <c r="V259" s="9">
        <v>7.6806999999999998E-12</v>
      </c>
      <c r="W259" s="9">
        <v>4.2040999999999998E-15</v>
      </c>
      <c r="X259" s="9">
        <v>4.9779000000000004E-13</v>
      </c>
    </row>
    <row r="260" spans="1:24" x14ac:dyDescent="0.35">
      <c r="A260" t="s">
        <v>280</v>
      </c>
      <c r="B260" s="16" t="str" cm="1">
        <f t="array" ref="B260:C260">_xlfn.TEXTSPLIT(A260, " ")</f>
        <v>2022.10.27</v>
      </c>
      <c r="C260" s="16" t="str">
        <v>14:08:11,56</v>
      </c>
      <c r="D260" s="16" t="str" cm="1">
        <f t="array" ref="D260:F260">_xlfn.TEXTSPLIT(C260, ":")</f>
        <v>14</v>
      </c>
      <c r="E260" s="16" t="str">
        <v>08</v>
      </c>
      <c r="F260" s="16" t="str">
        <v>11,56</v>
      </c>
      <c r="G260" s="16" t="str">
        <f t="shared" si="40"/>
        <v>11.56</v>
      </c>
      <c r="H260" s="17">
        <f t="shared" si="39"/>
        <v>5.3198777777777781</v>
      </c>
      <c r="I260">
        <v>78.134600000000006</v>
      </c>
      <c r="J260" s="6">
        <v>20.859500000000001</v>
      </c>
      <c r="K260">
        <v>0.9355</v>
      </c>
      <c r="L260" s="7">
        <v>6.88E-2</v>
      </c>
      <c r="M260">
        <v>0</v>
      </c>
      <c r="N260">
        <v>1.6000000000000001E-3</v>
      </c>
      <c r="O260" s="8">
        <v>0</v>
      </c>
      <c r="P260">
        <v>-7.9719999999999997E-4</v>
      </c>
      <c r="Q260">
        <v>-2.0103999999999999E-3</v>
      </c>
      <c r="R260">
        <v>0.39650000000000002</v>
      </c>
      <c r="S260" s="9">
        <v>4.2422000000000001E-10</v>
      </c>
      <c r="T260" s="9">
        <v>1.3982E-14</v>
      </c>
      <c r="U260" s="9">
        <v>9.3767999999999999E-11</v>
      </c>
      <c r="V260" s="9">
        <v>7.6734000000000008E-12</v>
      </c>
      <c r="W260" s="9">
        <v>2.5178E-15</v>
      </c>
      <c r="X260" s="9">
        <v>4.9342000000000003E-13</v>
      </c>
    </row>
    <row r="261" spans="1:24" x14ac:dyDescent="0.35">
      <c r="A261" t="s">
        <v>281</v>
      </c>
      <c r="B261" s="16" t="str" cm="1">
        <f t="array" ref="B261:C261">_xlfn.TEXTSPLIT(A261, " ")</f>
        <v>2022.10.27</v>
      </c>
      <c r="C261" s="16" t="str">
        <v>14:09:35,15</v>
      </c>
      <c r="D261" s="16" t="str" cm="1">
        <f t="array" ref="D261:F261">_xlfn.TEXTSPLIT(C261, ":")</f>
        <v>14</v>
      </c>
      <c r="E261" s="16" t="str">
        <v>09</v>
      </c>
      <c r="F261" s="16" t="str">
        <v>35,15</v>
      </c>
      <c r="G261" s="16" t="str">
        <f t="shared" si="40"/>
        <v>35.15</v>
      </c>
      <c r="H261" s="17">
        <f t="shared" si="39"/>
        <v>5.3430972222222231</v>
      </c>
      <c r="I261">
        <v>78.134399999999999</v>
      </c>
      <c r="J261" s="6">
        <v>20.857199999999999</v>
      </c>
      <c r="K261">
        <v>0.93610000000000004</v>
      </c>
      <c r="L261" s="7">
        <v>6.93E-2</v>
      </c>
      <c r="M261">
        <v>2.9999999999999997E-4</v>
      </c>
      <c r="N261">
        <v>2.5999999999999999E-3</v>
      </c>
      <c r="O261" s="8">
        <v>0</v>
      </c>
      <c r="P261">
        <v>5.0777999999999999E-4</v>
      </c>
      <c r="Q261">
        <v>-2.6226E-4</v>
      </c>
      <c r="R261">
        <v>-1.9360999999999999</v>
      </c>
      <c r="S261" s="9">
        <v>4.2410000000000001E-10</v>
      </c>
      <c r="T261" s="9">
        <v>1.7736999999999999E-14</v>
      </c>
      <c r="U261" s="9">
        <v>9.3729999999999996E-11</v>
      </c>
      <c r="V261" s="9">
        <v>7.6765000000000003E-12</v>
      </c>
      <c r="W261" s="9">
        <v>3.7979999999999998E-15</v>
      </c>
      <c r="X261" s="9">
        <v>4.9808999999999995E-13</v>
      </c>
    </row>
    <row r="262" spans="1:24" x14ac:dyDescent="0.35">
      <c r="A262" t="s">
        <v>282</v>
      </c>
      <c r="B262" s="16" t="str" cm="1">
        <f t="array" ref="B262:C262">_xlfn.TEXTSPLIT(A262, " ")</f>
        <v>2022.10.27</v>
      </c>
      <c r="C262" s="16" t="str">
        <v>14:11:05,24</v>
      </c>
      <c r="D262" s="16" t="str" cm="1">
        <f t="array" ref="D262:F262">_xlfn.TEXTSPLIT(C262, ":")</f>
        <v>14</v>
      </c>
      <c r="E262" s="16" t="str">
        <v>11</v>
      </c>
      <c r="F262" s="16" t="str">
        <v>05,24</v>
      </c>
      <c r="G262" s="16" t="str">
        <f t="shared" si="40"/>
        <v>05.24</v>
      </c>
      <c r="H262" s="17">
        <f t="shared" si="39"/>
        <v>5.3681222222222225</v>
      </c>
      <c r="I262">
        <v>78.140199999999993</v>
      </c>
      <c r="J262" s="6">
        <v>20.854199999999999</v>
      </c>
      <c r="K262">
        <v>0.93540000000000001</v>
      </c>
      <c r="L262" s="7">
        <v>6.7699999999999996E-2</v>
      </c>
      <c r="M262">
        <v>4.0000000000000002E-4</v>
      </c>
      <c r="N262">
        <v>2.0999999999999999E-3</v>
      </c>
      <c r="O262" s="8">
        <v>0</v>
      </c>
      <c r="P262">
        <v>-1.0727E-3</v>
      </c>
      <c r="Q262">
        <v>2.5209E-3</v>
      </c>
      <c r="R262">
        <v>-0.42549999999999999</v>
      </c>
      <c r="S262" s="9">
        <v>4.2402999999999998E-10</v>
      </c>
      <c r="T262" s="9">
        <v>1.5661999999999999E-14</v>
      </c>
      <c r="U262" s="9">
        <v>9.3696000000000001E-11</v>
      </c>
      <c r="V262" s="9">
        <v>7.6687999999999998E-12</v>
      </c>
      <c r="W262" s="9">
        <v>3.7432999999999999E-15</v>
      </c>
      <c r="X262" s="9">
        <v>4.8692000000000001E-13</v>
      </c>
    </row>
    <row r="263" spans="1:24" x14ac:dyDescent="0.35">
      <c r="A263" t="s">
        <v>283</v>
      </c>
      <c r="B263" s="16" t="str" cm="1">
        <f t="array" ref="B263:C263">_xlfn.TEXTSPLIT(A263, " ")</f>
        <v>2022.10.27</v>
      </c>
      <c r="C263" s="16" t="str">
        <v>14:12:29,12</v>
      </c>
      <c r="D263" s="16" t="str" cm="1">
        <f t="array" ref="D263:F263">_xlfn.TEXTSPLIT(C263, ":")</f>
        <v>14</v>
      </c>
      <c r="E263" s="16" t="str">
        <v>12</v>
      </c>
      <c r="F263" s="16" t="str">
        <v>29,12</v>
      </c>
      <c r="G263" s="16" t="str">
        <f t="shared" si="40"/>
        <v>29.12</v>
      </c>
      <c r="H263" s="17">
        <f t="shared" si="39"/>
        <v>5.3914222222222214</v>
      </c>
      <c r="I263">
        <v>78.138199999999998</v>
      </c>
      <c r="J263" s="6">
        <v>20.855899999999998</v>
      </c>
      <c r="K263">
        <v>0.93540000000000001</v>
      </c>
      <c r="L263" s="7">
        <v>6.8599999999999994E-2</v>
      </c>
      <c r="M263">
        <v>5.0000000000000001E-4</v>
      </c>
      <c r="N263">
        <v>1.4E-3</v>
      </c>
      <c r="O263" s="8">
        <v>0</v>
      </c>
      <c r="P263">
        <v>3.9753E-4</v>
      </c>
      <c r="Q263">
        <v>4.0353999999999998E-4</v>
      </c>
      <c r="R263">
        <v>0.98509999999999998</v>
      </c>
      <c r="S263" s="9">
        <v>4.2369000000000001E-10</v>
      </c>
      <c r="T263" s="9">
        <v>1.2998E-14</v>
      </c>
      <c r="U263" s="9">
        <v>9.3630000000000004E-11</v>
      </c>
      <c r="V263" s="9">
        <v>7.6624999999999997E-12</v>
      </c>
      <c r="W263" s="9">
        <v>3.8066E-15</v>
      </c>
      <c r="X263" s="9">
        <v>4.9325000000000004E-13</v>
      </c>
    </row>
    <row r="264" spans="1:24" x14ac:dyDescent="0.35">
      <c r="A264" t="s">
        <v>284</v>
      </c>
      <c r="B264" s="16" t="str" cm="1">
        <f t="array" ref="B264:C264">_xlfn.TEXTSPLIT(A264, " ")</f>
        <v>2022.10.27</v>
      </c>
      <c r="C264" s="16" t="str">
        <v>14:13:59,44</v>
      </c>
      <c r="D264" s="16" t="str" cm="1">
        <f t="array" ref="D264:F264">_xlfn.TEXTSPLIT(C264, ":")</f>
        <v>14</v>
      </c>
      <c r="E264" s="16" t="str">
        <v>13</v>
      </c>
      <c r="F264" s="16" t="str">
        <v>59,44</v>
      </c>
      <c r="G264" s="16" t="str">
        <f t="shared" si="40"/>
        <v>59.44</v>
      </c>
      <c r="H264" s="17">
        <f t="shared" si="39"/>
        <v>5.4165111111111113</v>
      </c>
      <c r="I264">
        <v>78.141900000000007</v>
      </c>
      <c r="J264" s="6">
        <v>20.853200000000001</v>
      </c>
      <c r="K264">
        <v>0.93569999999999998</v>
      </c>
      <c r="L264" s="7">
        <v>6.7100000000000007E-2</v>
      </c>
      <c r="M264">
        <v>0</v>
      </c>
      <c r="N264">
        <v>2.0999999999999999E-3</v>
      </c>
      <c r="O264" s="8">
        <v>0</v>
      </c>
      <c r="P264">
        <v>-7.4147000000000004E-4</v>
      </c>
      <c r="Q264">
        <v>5.8212000000000003E-3</v>
      </c>
      <c r="R264">
        <v>-0.12740000000000001</v>
      </c>
      <c r="S264" s="9">
        <v>4.2378999999999999E-10</v>
      </c>
      <c r="T264" s="9">
        <v>1.6100999999999999E-14</v>
      </c>
      <c r="U264" s="9">
        <v>9.3634999999999995E-11</v>
      </c>
      <c r="V264" s="9">
        <v>7.6665000000000001E-12</v>
      </c>
      <c r="W264" s="9">
        <v>1.4546E-15</v>
      </c>
      <c r="X264" s="9">
        <v>4.8104999999999995E-13</v>
      </c>
    </row>
    <row r="265" spans="1:24" x14ac:dyDescent="0.35">
      <c r="A265" t="s">
        <v>285</v>
      </c>
      <c r="B265" s="16" t="str" cm="1">
        <f t="array" ref="B265:C265">_xlfn.TEXTSPLIT(A265, " ")</f>
        <v>2022.10.27</v>
      </c>
      <c r="C265" s="16" t="str">
        <v>14:15:23,01</v>
      </c>
      <c r="D265" s="16" t="str" cm="1">
        <f t="array" ref="D265:F265">_xlfn.TEXTSPLIT(C265, ":")</f>
        <v>14</v>
      </c>
      <c r="E265" s="16" t="str">
        <v>15</v>
      </c>
      <c r="F265" s="16" t="str">
        <v>23,01</v>
      </c>
      <c r="G265" s="16" t="str">
        <f t="shared" si="40"/>
        <v>23.01</v>
      </c>
      <c r="H265" s="17">
        <f t="shared" si="39"/>
        <v>5.439725000000001</v>
      </c>
      <c r="I265">
        <v>78.138900000000007</v>
      </c>
      <c r="J265" s="6">
        <v>20.856999999999999</v>
      </c>
      <c r="K265">
        <v>0.93569999999999998</v>
      </c>
      <c r="L265" s="7">
        <v>6.6600000000000006E-2</v>
      </c>
      <c r="M265">
        <v>8.9999999999999998E-4</v>
      </c>
      <c r="N265">
        <v>1E-3</v>
      </c>
      <c r="O265" s="8">
        <v>0</v>
      </c>
      <c r="P265">
        <v>-1.4187999999999999E-4</v>
      </c>
      <c r="Q265">
        <v>1.8552E-3</v>
      </c>
      <c r="R265">
        <v>-7.6499999999999999E-2</v>
      </c>
      <c r="S265" s="9">
        <v>4.2363000000000001E-10</v>
      </c>
      <c r="T265" s="9">
        <v>1.1206999999999999E-14</v>
      </c>
      <c r="U265" s="9">
        <v>9.3621000000000004E-11</v>
      </c>
      <c r="V265" s="9">
        <v>7.6640999999999992E-12</v>
      </c>
      <c r="W265" s="9">
        <v>4.5405999999999997E-15</v>
      </c>
      <c r="X265" s="9">
        <v>4.8099999999999997E-13</v>
      </c>
    </row>
    <row r="266" spans="1:24" x14ac:dyDescent="0.35">
      <c r="A266" t="s">
        <v>286</v>
      </c>
      <c r="B266" s="16" t="str" cm="1">
        <f t="array" ref="B266:C266">_xlfn.TEXTSPLIT(A266, " ")</f>
        <v>2022.10.27</v>
      </c>
      <c r="C266" s="16" t="str">
        <v>14:16:46,46</v>
      </c>
      <c r="D266" s="16" t="str" cm="1">
        <f t="array" ref="D266:F266">_xlfn.TEXTSPLIT(C266, ":")</f>
        <v>14</v>
      </c>
      <c r="E266" s="16" t="str">
        <v>16</v>
      </c>
      <c r="F266" s="16" t="str">
        <v>46,46</v>
      </c>
      <c r="G266" s="16" t="str">
        <f t="shared" si="40"/>
        <v>46.46</v>
      </c>
      <c r="H266" s="17">
        <f t="shared" si="39"/>
        <v>5.4629055555555563</v>
      </c>
      <c r="I266">
        <v>78.138900000000007</v>
      </c>
      <c r="J266" s="6">
        <v>20.857500000000002</v>
      </c>
      <c r="K266">
        <v>0.93520000000000003</v>
      </c>
      <c r="L266" s="7">
        <v>6.5600000000000006E-2</v>
      </c>
      <c r="M266">
        <v>8.0000000000000004E-4</v>
      </c>
      <c r="N266">
        <v>1.9E-3</v>
      </c>
      <c r="O266" s="8">
        <v>0</v>
      </c>
      <c r="P266">
        <v>-1.2786E-3</v>
      </c>
      <c r="Q266">
        <v>-8.1212000000000003E-3</v>
      </c>
      <c r="R266">
        <v>0.15740000000000001</v>
      </c>
      <c r="S266" s="9">
        <v>4.2372999999999999E-10</v>
      </c>
      <c r="T266" s="9">
        <v>1.4937000000000001E-14</v>
      </c>
      <c r="U266" s="9">
        <v>9.3645999999999999E-11</v>
      </c>
      <c r="V266" s="9">
        <v>7.6620999999999998E-12</v>
      </c>
      <c r="W266" s="9">
        <v>4.6346E-15</v>
      </c>
      <c r="X266" s="9">
        <v>4.7391999999999996E-13</v>
      </c>
    </row>
    <row r="267" spans="1:24" x14ac:dyDescent="0.35">
      <c r="A267" t="s">
        <v>287</v>
      </c>
      <c r="B267" s="16" t="str" cm="1">
        <f t="array" ref="B267:C267">_xlfn.TEXTSPLIT(A267, " ")</f>
        <v>2022.10.27</v>
      </c>
      <c r="C267" s="16" t="str">
        <v>14:18:16,43</v>
      </c>
      <c r="D267" s="16" t="str" cm="1">
        <f t="array" ref="D267:F267">_xlfn.TEXTSPLIT(C267, ":")</f>
        <v>14</v>
      </c>
      <c r="E267" s="16" t="str">
        <v>18</v>
      </c>
      <c r="F267" s="16" t="str">
        <v>16,43</v>
      </c>
      <c r="G267" s="16" t="str">
        <f t="shared" si="40"/>
        <v>16.43</v>
      </c>
      <c r="H267" s="17">
        <f t="shared" si="39"/>
        <v>5.4878972222222231</v>
      </c>
      <c r="I267">
        <v>78.1404</v>
      </c>
      <c r="J267" s="6">
        <v>20.855799999999999</v>
      </c>
      <c r="K267">
        <v>0.93500000000000005</v>
      </c>
      <c r="L267" s="7">
        <v>6.6400000000000001E-2</v>
      </c>
      <c r="M267">
        <v>2.9999999999999997E-4</v>
      </c>
      <c r="N267">
        <v>2.0999999999999999E-3</v>
      </c>
      <c r="O267" s="8">
        <v>0</v>
      </c>
      <c r="P267" s="9">
        <v>3.6421000000000002E-5</v>
      </c>
      <c r="Q267">
        <v>-6.5331E-3</v>
      </c>
      <c r="R267">
        <v>-5.5748000000000004E-3</v>
      </c>
      <c r="S267" s="9">
        <v>4.2361E-10</v>
      </c>
      <c r="T267" s="9">
        <v>1.5820999999999999E-14</v>
      </c>
      <c r="U267" s="9">
        <v>9.3609000000000005E-11</v>
      </c>
      <c r="V267" s="9">
        <v>7.6579999999999999E-12</v>
      </c>
      <c r="W267" s="9">
        <v>3.4983999999999998E-15</v>
      </c>
      <c r="X267" s="9">
        <v>4.7708000000000002E-13</v>
      </c>
    </row>
    <row r="268" spans="1:24" x14ac:dyDescent="0.35">
      <c r="A268" t="s">
        <v>288</v>
      </c>
      <c r="B268" s="16" t="str" cm="1">
        <f t="array" ref="B268:C268">_xlfn.TEXTSPLIT(A268, " ")</f>
        <v>2022.10.27</v>
      </c>
      <c r="C268" s="16" t="str">
        <v>14:19:40,13</v>
      </c>
      <c r="D268" s="16" t="str" cm="1">
        <f t="array" ref="D268:F268">_xlfn.TEXTSPLIT(C268, ":")</f>
        <v>14</v>
      </c>
      <c r="E268" s="16" t="str">
        <v>19</v>
      </c>
      <c r="F268" s="16" t="str">
        <v>40,13</v>
      </c>
      <c r="G268" s="16" t="str">
        <f t="shared" si="40"/>
        <v>40.13</v>
      </c>
      <c r="H268" s="17">
        <f t="shared" si="39"/>
        <v>5.5111472222222222</v>
      </c>
      <c r="I268">
        <v>78.141000000000005</v>
      </c>
      <c r="J268" s="6">
        <v>20.8568</v>
      </c>
      <c r="K268">
        <v>0.93479999999999996</v>
      </c>
      <c r="L268" s="7">
        <v>6.5199999999999994E-2</v>
      </c>
      <c r="M268">
        <v>5.0000000000000001E-4</v>
      </c>
      <c r="N268">
        <v>1.6999999999999999E-3</v>
      </c>
      <c r="O268" s="8">
        <v>0</v>
      </c>
      <c r="P268">
        <v>-5.2198999999999995E-4</v>
      </c>
      <c r="Q268">
        <v>-2.9921000000000001E-3</v>
      </c>
      <c r="R268">
        <v>0.17449999999999999</v>
      </c>
      <c r="S268" s="9">
        <v>4.2331999999999999E-10</v>
      </c>
      <c r="T268" s="9">
        <v>1.4155000000000001E-14</v>
      </c>
      <c r="U268" s="9">
        <v>9.3547999999999998E-11</v>
      </c>
      <c r="V268" s="9">
        <v>7.6505999999999997E-12</v>
      </c>
      <c r="W268" s="9">
        <v>3.9533999999999999E-15</v>
      </c>
      <c r="X268" s="9">
        <v>4.6954999999999995E-13</v>
      </c>
    </row>
    <row r="269" spans="1:24" x14ac:dyDescent="0.35">
      <c r="A269" t="s">
        <v>289</v>
      </c>
      <c r="B269" s="16" t="str" cm="1">
        <f t="array" ref="B269:C269">_xlfn.TEXTSPLIT(A269, " ")</f>
        <v>2022.10.27</v>
      </c>
      <c r="C269" s="16" t="str">
        <v>14:21:10,39</v>
      </c>
      <c r="D269" s="16" t="str" cm="1">
        <f t="array" ref="D269:F269">_xlfn.TEXTSPLIT(C269, ":")</f>
        <v>14</v>
      </c>
      <c r="E269" s="16" t="str">
        <v>21</v>
      </c>
      <c r="F269" s="16" t="str">
        <v>10,39</v>
      </c>
      <c r="G269" s="16" t="str">
        <f t="shared" si="40"/>
        <v>10.39</v>
      </c>
      <c r="H269" s="17">
        <f t="shared" si="39"/>
        <v>5.5362194444444448</v>
      </c>
      <c r="I269">
        <v>78.141499999999994</v>
      </c>
      <c r="J269" s="6">
        <v>20.8569</v>
      </c>
      <c r="K269">
        <v>0.93459999999999999</v>
      </c>
      <c r="L269" s="7">
        <v>6.4100000000000004E-2</v>
      </c>
      <c r="M269">
        <v>1.2999999999999999E-3</v>
      </c>
      <c r="N269">
        <v>1.6000000000000001E-3</v>
      </c>
      <c r="O269" s="8">
        <v>0</v>
      </c>
      <c r="P269">
        <v>-9.7254000000000004E-4</v>
      </c>
      <c r="Q269">
        <v>-5.0118000000000003E-3</v>
      </c>
      <c r="R269">
        <v>0.19409999999999999</v>
      </c>
      <c r="S269" s="9">
        <v>4.2352E-10</v>
      </c>
      <c r="T269" s="9">
        <v>1.3764E-14</v>
      </c>
      <c r="U269" s="9">
        <v>9.3592000000000001E-11</v>
      </c>
      <c r="V269" s="9">
        <v>7.6527000000000003E-12</v>
      </c>
      <c r="W269" s="9">
        <v>5.6840000000000001E-15</v>
      </c>
      <c r="X269" s="9">
        <v>4.6517000000000003E-13</v>
      </c>
    </row>
    <row r="270" spans="1:24" x14ac:dyDescent="0.35">
      <c r="A270" t="s">
        <v>290</v>
      </c>
      <c r="B270" s="16" t="str" cm="1">
        <f t="array" ref="B270:C270">_xlfn.TEXTSPLIT(A270, " ")</f>
        <v>2022.10.27</v>
      </c>
      <c r="C270" s="16" t="str">
        <v>14:22:33,88</v>
      </c>
      <c r="D270" s="16" t="str" cm="1">
        <f t="array" ref="D270:F270">_xlfn.TEXTSPLIT(C270, ":")</f>
        <v>14</v>
      </c>
      <c r="E270" s="16" t="str">
        <v>22</v>
      </c>
      <c r="F270" s="16" t="str">
        <v>33,88</v>
      </c>
      <c r="G270" s="16" t="str">
        <f t="shared" si="40"/>
        <v>33.88</v>
      </c>
      <c r="H270" s="17">
        <f t="shared" si="39"/>
        <v>5.5594111111111122</v>
      </c>
      <c r="I270">
        <v>78.139799999999994</v>
      </c>
      <c r="J270" s="6">
        <v>20.858000000000001</v>
      </c>
      <c r="K270">
        <v>0.9355</v>
      </c>
      <c r="L270" s="7">
        <v>6.3399999999999998E-2</v>
      </c>
      <c r="M270">
        <v>1.6000000000000001E-3</v>
      </c>
      <c r="N270">
        <v>1.8E-3</v>
      </c>
      <c r="O270" s="8">
        <v>0</v>
      </c>
      <c r="P270">
        <v>-1.6505000000000001E-3</v>
      </c>
      <c r="Q270">
        <v>-2.6072999999999999E-3</v>
      </c>
      <c r="R270">
        <v>0.63300000000000001</v>
      </c>
      <c r="S270" s="9">
        <v>4.2349999999999999E-10</v>
      </c>
      <c r="T270" s="9">
        <v>1.4541E-14</v>
      </c>
      <c r="U270" s="9">
        <v>9.3595999999999997E-11</v>
      </c>
      <c r="V270" s="9">
        <v>7.6599999999999993E-12</v>
      </c>
      <c r="W270" s="9">
        <v>6.4105000000000003E-15</v>
      </c>
      <c r="X270" s="9">
        <v>4.6165999999999997E-13</v>
      </c>
    </row>
    <row r="271" spans="1:24" x14ac:dyDescent="0.35">
      <c r="A271" t="s">
        <v>291</v>
      </c>
      <c r="B271" s="16" t="str" cm="1">
        <f t="array" ref="B271:C271">_xlfn.TEXTSPLIT(A271, " ")</f>
        <v>2022.10.27</v>
      </c>
      <c r="C271" s="16" t="str">
        <v>14:23:57,26</v>
      </c>
      <c r="D271" s="16" t="str" cm="1">
        <f t="array" ref="D271:F271">_xlfn.TEXTSPLIT(C271, ":")</f>
        <v>14</v>
      </c>
      <c r="E271" s="16" t="str">
        <v>23</v>
      </c>
      <c r="F271" s="16" t="str">
        <v>57,26</v>
      </c>
      <c r="G271" s="16" t="str">
        <f t="shared" si="40"/>
        <v>57.26</v>
      </c>
      <c r="H271" s="17">
        <f t="shared" si="39"/>
        <v>5.5825722222222218</v>
      </c>
      <c r="I271">
        <v>78.142099999999999</v>
      </c>
      <c r="J271" s="6">
        <v>20.8565</v>
      </c>
      <c r="K271">
        <v>0.93510000000000004</v>
      </c>
      <c r="L271" s="7">
        <v>6.3600000000000004E-2</v>
      </c>
      <c r="M271">
        <v>5.9999999999999995E-4</v>
      </c>
      <c r="N271">
        <v>2.0999999999999999E-3</v>
      </c>
      <c r="O271" s="8">
        <v>0</v>
      </c>
      <c r="P271">
        <v>-1.2178E-3</v>
      </c>
      <c r="Q271">
        <v>3.9166000000000001E-3</v>
      </c>
      <c r="R271">
        <v>-0.31090000000000001</v>
      </c>
      <c r="S271" s="9">
        <v>4.2358E-10</v>
      </c>
      <c r="T271" s="9">
        <v>1.6003000000000001E-14</v>
      </c>
      <c r="U271" s="9">
        <v>9.3603000000000005E-11</v>
      </c>
      <c r="V271" s="9">
        <v>7.6580999999999994E-12</v>
      </c>
      <c r="W271" s="9">
        <v>4.2357999999999999E-15</v>
      </c>
      <c r="X271" s="9">
        <v>4.5903000000000001E-13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B661-1E19-4613-BE9E-CCA6CDA307CC}">
  <dimension ref="A1:AY280"/>
  <sheetViews>
    <sheetView topLeftCell="AC4" zoomScale="88" workbookViewId="0">
      <selection activeCell="AJ41" sqref="AJ41"/>
    </sheetView>
  </sheetViews>
  <sheetFormatPr defaultRowHeight="14.5" x14ac:dyDescent="0.35"/>
  <cols>
    <col min="3" max="3" width="11.08984375" customWidth="1"/>
    <col min="13" max="24" width="8.81640625" bestFit="1" customWidth="1"/>
    <col min="26" max="44" width="8.81640625" bestFit="1" customWidth="1"/>
    <col min="45" max="45" width="11" bestFit="1" customWidth="1"/>
    <col min="46" max="48" width="8.81640625" bestFit="1" customWidth="1"/>
  </cols>
  <sheetData>
    <row r="1" spans="1:46" x14ac:dyDescent="0.35">
      <c r="A1" s="10" t="s">
        <v>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4</v>
      </c>
      <c r="H1" s="18" t="s">
        <v>6</v>
      </c>
      <c r="I1" s="10" t="s">
        <v>7</v>
      </c>
      <c r="J1" s="11" t="s">
        <v>8</v>
      </c>
      <c r="K1" s="10" t="s">
        <v>9</v>
      </c>
      <c r="L1" s="12" t="s">
        <v>10</v>
      </c>
      <c r="M1" s="10" t="s">
        <v>11</v>
      </c>
      <c r="N1" s="67" t="s">
        <v>12</v>
      </c>
      <c r="O1" s="13" t="s">
        <v>333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Z1" s="10" t="s">
        <v>331</v>
      </c>
      <c r="AA1" s="10" t="s">
        <v>617</v>
      </c>
      <c r="AT1" t="s">
        <v>332</v>
      </c>
    </row>
    <row r="2" spans="1:46" x14ac:dyDescent="0.35">
      <c r="A2" t="s">
        <v>334</v>
      </c>
      <c r="B2" s="16" t="str" cm="1">
        <f t="array" ref="B2:C2">_xlfn.TEXTSPLIT(A2," ")</f>
        <v>2022.11.14</v>
      </c>
      <c r="C2" s="16" t="str">
        <v>08:35:50,41</v>
      </c>
      <c r="D2" s="16" t="str" cm="1">
        <f t="array" ref="D2:F2">_xlfn.TEXTSPLIT(C2,":")</f>
        <v>08</v>
      </c>
      <c r="E2" s="16" t="str">
        <v>35</v>
      </c>
      <c r="F2" s="16" t="str">
        <v>50,41</v>
      </c>
      <c r="G2" s="16" t="str">
        <f>SUBSTITUTE(F2,",",".")</f>
        <v>50.41</v>
      </c>
      <c r="H2" s="45">
        <f t="shared" ref="H2:H65" si="0">(D2+(E2/60)+(G2/3600))-$AE$3</f>
        <v>-0.65266388888888827</v>
      </c>
      <c r="I2">
        <v>77.956100000000006</v>
      </c>
      <c r="J2" s="6">
        <v>20.927399999999999</v>
      </c>
      <c r="K2">
        <v>0.9365</v>
      </c>
      <c r="L2" s="7">
        <v>4.6300000000000001E-2</v>
      </c>
      <c r="M2">
        <v>0</v>
      </c>
      <c r="N2" s="61">
        <v>0.13370000000000001</v>
      </c>
      <c r="O2" s="8">
        <v>476</v>
      </c>
      <c r="P2">
        <v>-2.1175E-4</v>
      </c>
      <c r="Q2">
        <v>-7.9899999999999999E-2</v>
      </c>
      <c r="R2">
        <v>2.6516000000000001E-3</v>
      </c>
      <c r="S2" s="9">
        <v>4.3839000000000002E-10</v>
      </c>
      <c r="T2" s="9">
        <v>5.703E-13</v>
      </c>
      <c r="U2" s="9">
        <v>9.7440000000000002E-11</v>
      </c>
      <c r="V2" s="9">
        <v>7.9567000000000006E-12</v>
      </c>
      <c r="W2" s="9">
        <v>9.7951999999999995E-15</v>
      </c>
      <c r="X2" s="9">
        <v>3.6338000000000001E-13</v>
      </c>
    </row>
    <row r="3" spans="1:46" x14ac:dyDescent="0.35">
      <c r="A3" t="s">
        <v>335</v>
      </c>
      <c r="B3" s="16" t="str" cm="1">
        <f t="array" ref="B3:C3">_xlfn.TEXTSPLIT(A3," ")</f>
        <v>2022.11.14</v>
      </c>
      <c r="C3" s="16" t="str">
        <v>08:37:14,51</v>
      </c>
      <c r="D3" s="16" t="str" cm="1">
        <f t="array" ref="D3:F3">_xlfn.TEXTSPLIT(C3,":")</f>
        <v>08</v>
      </c>
      <c r="E3" s="16" t="str">
        <v>37</v>
      </c>
      <c r="F3" s="16" t="str">
        <v>14,51</v>
      </c>
      <c r="G3" s="16" t="str">
        <f t="shared" ref="G3:G66" si="1">SUBSTITUTE(F3,",",".")</f>
        <v>14.51</v>
      </c>
      <c r="H3" s="45">
        <f t="shared" si="0"/>
        <v>-0.62930277777777732</v>
      </c>
      <c r="I3">
        <v>77.961600000000004</v>
      </c>
      <c r="J3" s="6">
        <v>20.922899999999998</v>
      </c>
      <c r="K3">
        <v>0.9365</v>
      </c>
      <c r="L3" s="7">
        <v>4.6199999999999998E-2</v>
      </c>
      <c r="M3">
        <v>0</v>
      </c>
      <c r="N3" s="61">
        <v>0.13289999999999999</v>
      </c>
      <c r="O3" s="8">
        <v>554</v>
      </c>
      <c r="P3">
        <v>-5.5263999999999997E-4</v>
      </c>
      <c r="Q3">
        <v>-5.8200000000000002E-2</v>
      </c>
      <c r="R3">
        <v>9.4934000000000008E-3</v>
      </c>
      <c r="S3" s="9">
        <v>4.4286999999999999E-10</v>
      </c>
      <c r="T3" s="9">
        <v>5.7258999999999999E-13</v>
      </c>
      <c r="U3" s="9">
        <v>9.8404999999999995E-11</v>
      </c>
      <c r="V3" s="9">
        <v>8.0371000000000002E-12</v>
      </c>
      <c r="W3" s="9">
        <v>1.0019E-14</v>
      </c>
      <c r="X3" s="9">
        <v>3.6627999999999998E-13</v>
      </c>
      <c r="Z3" t="s">
        <v>613</v>
      </c>
      <c r="AB3" s="41">
        <v>0.38541666666666669</v>
      </c>
      <c r="AD3" s="10" t="s">
        <v>293</v>
      </c>
      <c r="AE3">
        <f>9+(15/60)</f>
        <v>9.25</v>
      </c>
    </row>
    <row r="4" spans="1:46" x14ac:dyDescent="0.35">
      <c r="A4" t="s">
        <v>336</v>
      </c>
      <c r="B4" s="16" t="str" cm="1">
        <f t="array" ref="B4:C4">_xlfn.TEXTSPLIT(A4," ")</f>
        <v>2022.11.14</v>
      </c>
      <c r="C4" s="16" t="str">
        <v>08:38:38,34</v>
      </c>
      <c r="D4" s="16" t="str" cm="1">
        <f t="array" ref="D4:F4">_xlfn.TEXTSPLIT(C4,":")</f>
        <v>08</v>
      </c>
      <c r="E4" s="16" t="str">
        <v>38</v>
      </c>
      <c r="F4" s="16" t="str">
        <v>38,34</v>
      </c>
      <c r="G4" s="16" t="str">
        <f t="shared" si="1"/>
        <v>38.34</v>
      </c>
      <c r="H4" s="45">
        <f t="shared" si="0"/>
        <v>-0.60601666666666709</v>
      </c>
      <c r="I4">
        <v>77.951300000000003</v>
      </c>
      <c r="J4" s="6">
        <v>20.924099999999999</v>
      </c>
      <c r="K4">
        <v>0.94679999999999997</v>
      </c>
      <c r="L4" s="7">
        <v>4.6399999999999997E-2</v>
      </c>
      <c r="M4">
        <v>0</v>
      </c>
      <c r="N4" s="61">
        <v>0.13139999999999999</v>
      </c>
      <c r="O4" s="8">
        <v>733</v>
      </c>
      <c r="P4">
        <v>-7.5361999999999998E-4</v>
      </c>
      <c r="Q4">
        <v>-8.3900000000000002E-2</v>
      </c>
      <c r="R4">
        <v>8.9811999999999999E-3</v>
      </c>
      <c r="S4" s="9">
        <v>4.4495999999999998E-10</v>
      </c>
      <c r="T4" s="9">
        <v>5.6926999999999996E-13</v>
      </c>
      <c r="U4" s="9">
        <v>9.8888999999999998E-11</v>
      </c>
      <c r="V4" s="9">
        <v>8.1653999999999999E-12</v>
      </c>
      <c r="W4" s="9">
        <v>8.1626000000000005E-15</v>
      </c>
      <c r="X4" s="9">
        <v>3.6892000000000001E-13</v>
      </c>
      <c r="Z4" t="s">
        <v>318</v>
      </c>
      <c r="AB4" s="41">
        <v>0.57638888888888895</v>
      </c>
      <c r="AD4" s="10" t="s">
        <v>294</v>
      </c>
      <c r="AE4" s="5">
        <f>13+(50/60)-AE3</f>
        <v>4.5833333333333339</v>
      </c>
    </row>
    <row r="5" spans="1:46" x14ac:dyDescent="0.35">
      <c r="A5" t="s">
        <v>337</v>
      </c>
      <c r="B5" s="16" t="str" cm="1">
        <f t="array" ref="B5:C5">_xlfn.TEXTSPLIT(A5," ")</f>
        <v>2022.11.14</v>
      </c>
      <c r="C5" s="16" t="str">
        <v>08:40:08,55</v>
      </c>
      <c r="D5" s="16" t="str" cm="1">
        <f t="array" ref="D5:F5">_xlfn.TEXTSPLIT(C5,":")</f>
        <v>08</v>
      </c>
      <c r="E5" s="16" t="str">
        <v>40</v>
      </c>
      <c r="F5" s="16" t="str">
        <v>08,55</v>
      </c>
      <c r="G5" s="16" t="str">
        <f t="shared" si="1"/>
        <v>08.55</v>
      </c>
      <c r="H5" s="45">
        <f t="shared" si="0"/>
        <v>-0.58095833333333324</v>
      </c>
      <c r="I5">
        <v>77.9328</v>
      </c>
      <c r="J5" s="6">
        <v>20.9468</v>
      </c>
      <c r="K5">
        <v>0.93820000000000003</v>
      </c>
      <c r="L5" s="7">
        <v>4.6100000000000002E-2</v>
      </c>
      <c r="M5">
        <v>0</v>
      </c>
      <c r="N5" s="61">
        <v>0.13600000000000001</v>
      </c>
      <c r="O5" s="8">
        <v>764</v>
      </c>
      <c r="P5">
        <v>-1.5968E-3</v>
      </c>
      <c r="Q5">
        <v>-0.1074</v>
      </c>
      <c r="R5">
        <v>1.49E-2</v>
      </c>
      <c r="S5" s="9">
        <v>4.5342000000000002E-10</v>
      </c>
      <c r="T5" s="9">
        <v>6.0052000000000005E-13</v>
      </c>
      <c r="U5" s="9">
        <v>1.009E-10</v>
      </c>
      <c r="V5" s="9">
        <v>8.2471999999999998E-12</v>
      </c>
      <c r="W5" s="9">
        <v>5.7797999999999998E-15</v>
      </c>
      <c r="X5" s="9">
        <v>3.7435999999999998E-13</v>
      </c>
    </row>
    <row r="6" spans="1:46" x14ac:dyDescent="0.35">
      <c r="A6" t="s">
        <v>338</v>
      </c>
      <c r="B6" s="16" t="str" cm="1">
        <f t="array" ref="B6:C6">_xlfn.TEXTSPLIT(A6," ")</f>
        <v>2022.11.14</v>
      </c>
      <c r="C6" s="16" t="str">
        <v>08:41:32,28</v>
      </c>
      <c r="D6" s="16" t="str" cm="1">
        <f t="array" ref="D6:F6">_xlfn.TEXTSPLIT(C6,":")</f>
        <v>08</v>
      </c>
      <c r="E6" s="16" t="str">
        <v>41</v>
      </c>
      <c r="F6" s="16" t="str">
        <v>32,28</v>
      </c>
      <c r="G6" s="16" t="str">
        <f t="shared" si="1"/>
        <v>32.28</v>
      </c>
      <c r="H6" s="45">
        <f t="shared" si="0"/>
        <v>-0.55770000000000053</v>
      </c>
      <c r="I6">
        <v>77.932100000000005</v>
      </c>
      <c r="J6" s="6">
        <v>20.947099999999999</v>
      </c>
      <c r="K6">
        <v>0.93799999999999994</v>
      </c>
      <c r="L6" s="7">
        <v>4.6300000000000001E-2</v>
      </c>
      <c r="M6">
        <v>0</v>
      </c>
      <c r="N6" s="61">
        <v>0.13650000000000001</v>
      </c>
      <c r="O6" s="8">
        <v>726</v>
      </c>
      <c r="P6">
        <v>-1.6283999999999999E-3</v>
      </c>
      <c r="Q6">
        <v>-0.1067</v>
      </c>
      <c r="R6">
        <v>1.5299999999999999E-2</v>
      </c>
      <c r="S6" s="9">
        <v>4.5169000000000002E-10</v>
      </c>
      <c r="T6" s="9">
        <v>5.9969999999999996E-13</v>
      </c>
      <c r="U6" s="9">
        <v>1.0052000000000001E-10</v>
      </c>
      <c r="V6" s="9">
        <v>8.2136000000000005E-12</v>
      </c>
      <c r="W6" s="9">
        <v>9.5027999999999997E-15</v>
      </c>
      <c r="X6" s="9">
        <v>3.744E-13</v>
      </c>
      <c r="Z6" t="s">
        <v>316</v>
      </c>
    </row>
    <row r="7" spans="1:46" x14ac:dyDescent="0.35">
      <c r="A7" t="s">
        <v>339</v>
      </c>
      <c r="B7" s="16" t="str" cm="1">
        <f t="array" ref="B7:C7">_xlfn.TEXTSPLIT(A7," ")</f>
        <v>2022.11.14</v>
      </c>
      <c r="C7" s="16" t="str">
        <v>08:43:02,47</v>
      </c>
      <c r="D7" s="16" t="str" cm="1">
        <f t="array" ref="D7:F7">_xlfn.TEXTSPLIT(C7,":")</f>
        <v>08</v>
      </c>
      <c r="E7" s="16" t="str">
        <v>43</v>
      </c>
      <c r="F7" s="16" t="str">
        <v>02,47</v>
      </c>
      <c r="G7" s="16" t="str">
        <f t="shared" si="1"/>
        <v>02.47</v>
      </c>
      <c r="H7" s="45">
        <f t="shared" si="0"/>
        <v>-0.53264722222222183</v>
      </c>
      <c r="I7">
        <v>77.931200000000004</v>
      </c>
      <c r="J7" s="6">
        <v>20.948799999999999</v>
      </c>
      <c r="K7">
        <v>0.93779999999999997</v>
      </c>
      <c r="L7" s="7">
        <v>4.6699999999999998E-2</v>
      </c>
      <c r="M7">
        <v>0</v>
      </c>
      <c r="N7" s="61">
        <v>0.13550000000000001</v>
      </c>
      <c r="O7" s="8">
        <v>735</v>
      </c>
      <c r="P7">
        <v>-9.1493E-4</v>
      </c>
      <c r="Q7">
        <v>-0.106</v>
      </c>
      <c r="R7">
        <v>8.6309999999999998E-3</v>
      </c>
      <c r="S7" s="9">
        <v>4.5267E-10</v>
      </c>
      <c r="T7" s="9">
        <v>5.9734999999999997E-13</v>
      </c>
      <c r="U7" s="9">
        <v>1.0075E-10</v>
      </c>
      <c r="V7" s="9">
        <v>8.2300999999999998E-12</v>
      </c>
      <c r="W7" s="9">
        <v>5.8435000000000004E-15</v>
      </c>
      <c r="X7" s="9">
        <v>3.7745000000000002E-13</v>
      </c>
      <c r="Z7" t="s">
        <v>315</v>
      </c>
    </row>
    <row r="8" spans="1:46" x14ac:dyDescent="0.35">
      <c r="A8" t="s">
        <v>340</v>
      </c>
      <c r="B8" s="16" t="str" cm="1">
        <f t="array" ref="B8:C8">_xlfn.TEXTSPLIT(A8," ")</f>
        <v>2022.11.14</v>
      </c>
      <c r="C8" s="16" t="str">
        <v>08:44:26,17</v>
      </c>
      <c r="D8" s="16" t="str" cm="1">
        <f t="array" ref="D8:F8">_xlfn.TEXTSPLIT(C8,":")</f>
        <v>08</v>
      </c>
      <c r="E8" s="16" t="str">
        <v>44</v>
      </c>
      <c r="F8" s="16" t="str">
        <v>26,17</v>
      </c>
      <c r="G8" s="16" t="str">
        <f t="shared" si="1"/>
        <v>26.17</v>
      </c>
      <c r="H8" s="45">
        <f t="shared" si="0"/>
        <v>-0.50939722222222272</v>
      </c>
      <c r="I8">
        <v>77.942400000000006</v>
      </c>
      <c r="J8" s="6">
        <v>20.938600000000001</v>
      </c>
      <c r="K8">
        <v>0.9365</v>
      </c>
      <c r="L8" s="7">
        <v>4.65E-2</v>
      </c>
      <c r="M8">
        <v>0</v>
      </c>
      <c r="N8" s="61">
        <v>0.1361</v>
      </c>
      <c r="O8" s="8">
        <v>648</v>
      </c>
      <c r="P8">
        <v>-1.0939999999999999E-3</v>
      </c>
      <c r="Q8">
        <v>-8.8300000000000003E-2</v>
      </c>
      <c r="R8">
        <v>1.24E-2</v>
      </c>
      <c r="S8" s="9">
        <v>4.4826000000000001E-10</v>
      </c>
      <c r="T8" s="9">
        <v>5.9353E-13</v>
      </c>
      <c r="U8" s="9">
        <v>9.9703000000000002E-11</v>
      </c>
      <c r="V8" s="9">
        <v>8.1374000000000004E-12</v>
      </c>
      <c r="W8" s="9">
        <v>7.5261000000000006E-15</v>
      </c>
      <c r="X8" s="9">
        <v>3.7297999999999999E-13</v>
      </c>
      <c r="Z8" t="s">
        <v>319</v>
      </c>
    </row>
    <row r="9" spans="1:46" x14ac:dyDescent="0.35">
      <c r="A9" t="s">
        <v>341</v>
      </c>
      <c r="B9" s="16" t="str" cm="1">
        <f t="array" ref="B9:C9">_xlfn.TEXTSPLIT(A9," ")</f>
        <v>2022.11.14</v>
      </c>
      <c r="C9" s="16" t="str">
        <v>08:45:49,76</v>
      </c>
      <c r="D9" s="16" t="str" cm="1">
        <f t="array" ref="D9:F9">_xlfn.TEXTSPLIT(C9,":")</f>
        <v>08</v>
      </c>
      <c r="E9" s="16" t="str">
        <v>45</v>
      </c>
      <c r="F9" s="16" t="str">
        <v>49,76</v>
      </c>
      <c r="G9" s="16" t="str">
        <f t="shared" si="1"/>
        <v>49.76</v>
      </c>
      <c r="H9" s="45">
        <f t="shared" si="0"/>
        <v>-0.48617777777777782</v>
      </c>
      <c r="I9">
        <v>77.948700000000002</v>
      </c>
      <c r="J9" s="6">
        <v>20.932300000000001</v>
      </c>
      <c r="K9">
        <v>0.93620000000000003</v>
      </c>
      <c r="L9" s="7">
        <v>4.6399999999999997E-2</v>
      </c>
      <c r="M9">
        <v>0</v>
      </c>
      <c r="N9" s="61">
        <v>0.13650000000000001</v>
      </c>
      <c r="O9" s="8">
        <v>554</v>
      </c>
      <c r="P9">
        <v>-9.2301000000000004E-4</v>
      </c>
      <c r="Q9">
        <v>-8.8099999999999998E-2</v>
      </c>
      <c r="R9">
        <v>1.0500000000000001E-2</v>
      </c>
      <c r="S9" s="9">
        <v>4.4275999999999998E-10</v>
      </c>
      <c r="T9" s="9">
        <v>5.8801999999999995E-13</v>
      </c>
      <c r="U9" s="9">
        <v>9.8442000000000002E-11</v>
      </c>
      <c r="V9" s="9">
        <v>8.0341000000000003E-12</v>
      </c>
      <c r="W9" s="9">
        <v>6.9628999999999996E-15</v>
      </c>
      <c r="X9" s="9">
        <v>3.6792000000000001E-13</v>
      </c>
    </row>
    <row r="10" spans="1:46" ht="15" thickBot="1" x14ac:dyDescent="0.4">
      <c r="A10" t="s">
        <v>342</v>
      </c>
      <c r="B10" s="16" t="str" cm="1">
        <f t="array" ref="B10:C10">_xlfn.TEXTSPLIT(A10," ")</f>
        <v>2022.11.14</v>
      </c>
      <c r="C10" s="16" t="str">
        <v>08:47:20,18</v>
      </c>
      <c r="D10" s="16" t="str" cm="1">
        <f t="array" ref="D10:F10">_xlfn.TEXTSPLIT(C10,":")</f>
        <v>08</v>
      </c>
      <c r="E10" s="16" t="str">
        <v>47</v>
      </c>
      <c r="F10" s="16" t="str">
        <v>20,18</v>
      </c>
      <c r="G10" s="16" t="str">
        <f t="shared" si="1"/>
        <v>20.18</v>
      </c>
      <c r="H10" s="45">
        <f t="shared" si="0"/>
        <v>-0.46106111111111048</v>
      </c>
      <c r="I10">
        <v>77.944999999999993</v>
      </c>
      <c r="J10" s="6">
        <v>20.936</v>
      </c>
      <c r="K10">
        <v>0.93640000000000001</v>
      </c>
      <c r="L10" s="7">
        <v>4.6800000000000001E-2</v>
      </c>
      <c r="M10">
        <v>0</v>
      </c>
      <c r="N10" s="61">
        <v>0.1358</v>
      </c>
      <c r="O10" s="8">
        <v>550</v>
      </c>
      <c r="P10">
        <v>-1.2627000000000001E-3</v>
      </c>
      <c r="Q10">
        <v>-9.3700000000000006E-2</v>
      </c>
      <c r="R10">
        <v>1.35E-2</v>
      </c>
      <c r="S10" s="9">
        <v>4.4336999999999999E-10</v>
      </c>
      <c r="T10" s="9">
        <v>5.8636999999999995E-13</v>
      </c>
      <c r="U10" s="9">
        <v>9.8600000000000001E-11</v>
      </c>
      <c r="V10" s="9">
        <v>8.0472999999999994E-12</v>
      </c>
      <c r="W10" s="9">
        <v>4.0029999999999998E-15</v>
      </c>
      <c r="X10" s="9">
        <v>3.7111999999999999E-13</v>
      </c>
      <c r="Z10" s="19"/>
      <c r="AA10" s="1" t="s">
        <v>295</v>
      </c>
      <c r="AB10" s="1" t="s">
        <v>296</v>
      </c>
      <c r="AC10" s="1" t="s">
        <v>299</v>
      </c>
      <c r="AD10" s="1" t="s">
        <v>300</v>
      </c>
      <c r="AE10" s="42" t="s">
        <v>301</v>
      </c>
    </row>
    <row r="11" spans="1:46" x14ac:dyDescent="0.35">
      <c r="A11" t="s">
        <v>343</v>
      </c>
      <c r="B11" s="16" t="str" cm="1">
        <f t="array" ref="B11:C11">_xlfn.TEXTSPLIT(A11," ")</f>
        <v>2022.11.14</v>
      </c>
      <c r="C11" s="16" t="str">
        <v>08:48:43,73</v>
      </c>
      <c r="D11" s="16" t="str" cm="1">
        <f t="array" ref="D11:F11">_xlfn.TEXTSPLIT(C11,":")</f>
        <v>08</v>
      </c>
      <c r="E11" s="16" t="str">
        <v>48</v>
      </c>
      <c r="F11" s="16" t="str">
        <v>43,73</v>
      </c>
      <c r="G11" s="16" t="str">
        <f t="shared" si="1"/>
        <v>43.73</v>
      </c>
      <c r="H11" s="45">
        <f t="shared" si="0"/>
        <v>-0.43785277777777765</v>
      </c>
      <c r="I11">
        <v>77.946399999999997</v>
      </c>
      <c r="J11" s="6">
        <v>20.934100000000001</v>
      </c>
      <c r="K11">
        <v>0.93630000000000002</v>
      </c>
      <c r="L11" s="7">
        <v>4.7199999999999999E-2</v>
      </c>
      <c r="M11">
        <v>0</v>
      </c>
      <c r="N11" s="61">
        <v>0.13600000000000001</v>
      </c>
      <c r="O11" s="8">
        <v>547</v>
      </c>
      <c r="P11">
        <v>-2.2906000000000001E-4</v>
      </c>
      <c r="Q11">
        <v>-8.6900000000000005E-2</v>
      </c>
      <c r="R11">
        <v>2.6359999999999999E-3</v>
      </c>
      <c r="S11" s="9">
        <v>4.4298999999999999E-10</v>
      </c>
      <c r="T11" s="9">
        <v>5.8658000000000001E-13</v>
      </c>
      <c r="U11" s="9">
        <v>9.8504000000000004E-11</v>
      </c>
      <c r="V11" s="9">
        <v>8.0396000000000006E-12</v>
      </c>
      <c r="W11" s="9">
        <v>5.5205999999999998E-15</v>
      </c>
      <c r="X11" s="9">
        <v>3.7344000000000002E-13</v>
      </c>
      <c r="Z11" s="43" t="s">
        <v>297</v>
      </c>
      <c r="AA11">
        <v>1.43</v>
      </c>
      <c r="AB11" s="5">
        <v>32</v>
      </c>
      <c r="AC11" s="20">
        <f>AA11/AB11</f>
        <v>4.4687499999999998E-2</v>
      </c>
      <c r="AD11" s="20">
        <f>AC11*1000/1000</f>
        <v>4.4687499999999998E-2</v>
      </c>
      <c r="AE11" s="20">
        <f>AVERAGE(J20:J29)</f>
        <v>20.943079999999995</v>
      </c>
    </row>
    <row r="12" spans="1:46" x14ac:dyDescent="0.35">
      <c r="A12" t="s">
        <v>344</v>
      </c>
      <c r="B12" s="16" t="str" cm="1">
        <f t="array" ref="B12:C12">_xlfn.TEXTSPLIT(A12," ")</f>
        <v>2022.11.14</v>
      </c>
      <c r="C12" s="16" t="str">
        <v>08:50:14,19</v>
      </c>
      <c r="D12" s="16" t="str" cm="1">
        <f t="array" ref="D12:F12">_xlfn.TEXTSPLIT(C12,":")</f>
        <v>08</v>
      </c>
      <c r="E12" s="16" t="str">
        <v>50</v>
      </c>
      <c r="F12" s="16" t="str">
        <v>14,19</v>
      </c>
      <c r="G12" s="16" t="str">
        <f t="shared" si="1"/>
        <v>14.19</v>
      </c>
      <c r="H12" s="45">
        <f t="shared" si="0"/>
        <v>-0.41272500000000001</v>
      </c>
      <c r="I12">
        <v>77.942400000000006</v>
      </c>
      <c r="J12" s="6">
        <v>20.937799999999999</v>
      </c>
      <c r="K12">
        <v>0.93689999999999996</v>
      </c>
      <c r="L12" s="7">
        <v>4.7100000000000003E-2</v>
      </c>
      <c r="M12">
        <v>0</v>
      </c>
      <c r="N12" s="61">
        <v>0.1358</v>
      </c>
      <c r="O12" s="8">
        <v>544</v>
      </c>
      <c r="P12">
        <v>-8.5687000000000003E-4</v>
      </c>
      <c r="Q12">
        <v>-9.9000000000000005E-2</v>
      </c>
      <c r="R12">
        <v>8.6574000000000009E-3</v>
      </c>
      <c r="S12" s="9">
        <v>4.4272E-10</v>
      </c>
      <c r="T12" s="9">
        <v>5.8540000000000001E-13</v>
      </c>
      <c r="U12" s="9">
        <v>9.8466000000000001E-11</v>
      </c>
      <c r="V12" s="9">
        <v>8.0405999999999995E-12</v>
      </c>
      <c r="W12" s="9">
        <v>4.8019000000000002E-15</v>
      </c>
      <c r="X12" s="9">
        <v>3.7257E-13</v>
      </c>
      <c r="Z12" s="44" t="s">
        <v>298</v>
      </c>
      <c r="AA12">
        <v>1.98</v>
      </c>
      <c r="AB12">
        <v>44.01</v>
      </c>
      <c r="AC12" s="20">
        <f>AA12/AB12</f>
        <v>4.4989775051124746E-2</v>
      </c>
      <c r="AD12" s="20">
        <f>AC12*1000/1000</f>
        <v>4.4989775051124746E-2</v>
      </c>
      <c r="AE12" s="20">
        <f>AVERAGE(L20:L29)</f>
        <v>4.5970000000000004E-2</v>
      </c>
    </row>
    <row r="13" spans="1:46" x14ac:dyDescent="0.35">
      <c r="A13" t="s">
        <v>345</v>
      </c>
      <c r="B13" s="16" t="str" cm="1">
        <f t="array" ref="B13:C13">_xlfn.TEXTSPLIT(A13," ")</f>
        <v>2022.11.14</v>
      </c>
      <c r="C13" s="16" t="str">
        <v>08:51:37,69</v>
      </c>
      <c r="D13" s="16" t="str" cm="1">
        <f t="array" ref="D13:F13">_xlfn.TEXTSPLIT(C13,":")</f>
        <v>08</v>
      </c>
      <c r="E13" s="16" t="str">
        <v>51</v>
      </c>
      <c r="F13" s="16" t="str">
        <v>37,69</v>
      </c>
      <c r="G13" s="16" t="str">
        <f t="shared" si="1"/>
        <v>37.69</v>
      </c>
      <c r="H13" s="45">
        <f t="shared" si="0"/>
        <v>-0.38953055555555594</v>
      </c>
      <c r="I13">
        <v>77.9422</v>
      </c>
      <c r="J13" s="6">
        <v>20.937799999999999</v>
      </c>
      <c r="K13">
        <v>0.93640000000000001</v>
      </c>
      <c r="L13" s="7">
        <v>4.7100000000000003E-2</v>
      </c>
      <c r="M13">
        <v>0</v>
      </c>
      <c r="N13" s="61">
        <v>0.13639999999999999</v>
      </c>
      <c r="O13" s="8">
        <v>556</v>
      </c>
      <c r="P13">
        <v>-6.8939000000000001E-4</v>
      </c>
      <c r="Q13">
        <v>-9.1999999999999998E-2</v>
      </c>
      <c r="R13">
        <v>7.4939000000000004E-3</v>
      </c>
      <c r="S13" s="9">
        <v>4.4351999999999998E-10</v>
      </c>
      <c r="T13" s="9">
        <v>5.8927999999999999E-13</v>
      </c>
      <c r="U13" s="9">
        <v>9.8644999999999999E-11</v>
      </c>
      <c r="V13" s="9">
        <v>8.0502999999999993E-12</v>
      </c>
      <c r="W13" s="9">
        <v>2.4692E-15</v>
      </c>
      <c r="X13" s="9">
        <v>3.7373000000000001E-13</v>
      </c>
      <c r="Z13" t="s">
        <v>1534</v>
      </c>
      <c r="AA13">
        <v>1.22</v>
      </c>
      <c r="AB13">
        <v>32.04</v>
      </c>
      <c r="AC13" s="20">
        <f>AA13/AB13</f>
        <v>3.8077403245942575E-2</v>
      </c>
      <c r="AD13" s="20">
        <f>AC13*1000/1000</f>
        <v>3.8077403245942575E-2</v>
      </c>
      <c r="AE13">
        <f>AVERAGE(N20:N29)</f>
        <v>0.13802999999999999</v>
      </c>
    </row>
    <row r="14" spans="1:46" x14ac:dyDescent="0.35">
      <c r="A14" t="s">
        <v>346</v>
      </c>
      <c r="B14" s="16" t="str" cm="1">
        <f t="array" ref="B14:C14">_xlfn.TEXTSPLIT(A14," ")</f>
        <v>2022.11.14</v>
      </c>
      <c r="C14" s="16" t="str">
        <v>08:53:01,58</v>
      </c>
      <c r="D14" s="16" t="str" cm="1">
        <f t="array" ref="D14:F14">_xlfn.TEXTSPLIT(C14,":")</f>
        <v>08</v>
      </c>
      <c r="E14" s="16" t="str">
        <v>53</v>
      </c>
      <c r="F14" s="16" t="str">
        <v>01,58</v>
      </c>
      <c r="G14" s="16" t="str">
        <f t="shared" si="1"/>
        <v>01.58</v>
      </c>
      <c r="H14" s="45">
        <f t="shared" si="0"/>
        <v>-0.36622777777777848</v>
      </c>
      <c r="I14">
        <v>77.942300000000003</v>
      </c>
      <c r="J14" s="6">
        <v>20.937100000000001</v>
      </c>
      <c r="K14">
        <v>0.93689999999999996</v>
      </c>
      <c r="L14" s="7">
        <v>4.6800000000000001E-2</v>
      </c>
      <c r="M14">
        <v>0</v>
      </c>
      <c r="N14" s="61">
        <v>0.13700000000000001</v>
      </c>
      <c r="O14" s="8">
        <v>582</v>
      </c>
      <c r="P14">
        <v>-1.2172000000000001E-3</v>
      </c>
      <c r="Q14">
        <v>-9.2399999999999996E-2</v>
      </c>
      <c r="R14">
        <v>1.32E-2</v>
      </c>
      <c r="S14" s="9">
        <v>4.4333999999999999E-10</v>
      </c>
      <c r="T14" s="9">
        <v>5.9126999999999996E-13</v>
      </c>
      <c r="U14" s="9">
        <v>9.8602000000000005E-11</v>
      </c>
      <c r="V14" s="9">
        <v>8.0512000000000003E-12</v>
      </c>
      <c r="W14" s="9">
        <v>2.3821999999999999E-15</v>
      </c>
      <c r="X14" s="9">
        <v>3.7096000000000002E-13</v>
      </c>
    </row>
    <row r="15" spans="1:46" x14ac:dyDescent="0.35">
      <c r="A15" t="s">
        <v>347</v>
      </c>
      <c r="B15" s="16" t="str" cm="1">
        <f t="array" ref="B15:C15">_xlfn.TEXTSPLIT(A15," ")</f>
        <v>2022.11.14</v>
      </c>
      <c r="C15" s="16" t="str">
        <v>08:54:31,96</v>
      </c>
      <c r="D15" s="16" t="str" cm="1">
        <f t="array" ref="D15:F15">_xlfn.TEXTSPLIT(C15,":")</f>
        <v>08</v>
      </c>
      <c r="E15" s="16" t="str">
        <v>54</v>
      </c>
      <c r="F15" s="16" t="str">
        <v>31,96</v>
      </c>
      <c r="G15" s="16" t="str">
        <f t="shared" si="1"/>
        <v>31.96</v>
      </c>
      <c r="H15" s="45">
        <f t="shared" si="0"/>
        <v>-0.34112222222222144</v>
      </c>
      <c r="I15">
        <v>77.941299999999998</v>
      </c>
      <c r="J15" s="6">
        <v>20.937999999999999</v>
      </c>
      <c r="K15">
        <v>0.93630000000000002</v>
      </c>
      <c r="L15" s="7">
        <v>4.6600000000000003E-2</v>
      </c>
      <c r="M15">
        <v>0</v>
      </c>
      <c r="N15" s="61">
        <v>0.13769999999999999</v>
      </c>
      <c r="O15" s="8">
        <v>581</v>
      </c>
      <c r="P15">
        <v>-1.3717E-3</v>
      </c>
      <c r="Q15">
        <v>-9.2100000000000001E-2</v>
      </c>
      <c r="R15">
        <v>1.49E-2</v>
      </c>
      <c r="S15" s="9">
        <v>4.4480999999999999E-10</v>
      </c>
      <c r="T15" s="9">
        <v>5.9611999999999999E-13</v>
      </c>
      <c r="U15" s="9">
        <v>9.8933999999999997E-11</v>
      </c>
      <c r="V15" s="9">
        <v>8.0735000000000003E-12</v>
      </c>
      <c r="W15" s="9">
        <v>5.9729999999999998E-15</v>
      </c>
      <c r="X15" s="9">
        <v>3.7107E-13</v>
      </c>
      <c r="Z15" s="10" t="s">
        <v>321</v>
      </c>
    </row>
    <row r="16" spans="1:46" x14ac:dyDescent="0.35">
      <c r="A16" t="s">
        <v>348</v>
      </c>
      <c r="B16" s="16" t="str" cm="1">
        <f t="array" ref="B16:C16">_xlfn.TEXTSPLIT(A16," ")</f>
        <v>2022.11.14</v>
      </c>
      <c r="C16" s="16" t="str">
        <v>08:55:55,48</v>
      </c>
      <c r="D16" s="16" t="str" cm="1">
        <f t="array" ref="D16:F16">_xlfn.TEXTSPLIT(C16,":")</f>
        <v>08</v>
      </c>
      <c r="E16" s="16" t="str">
        <v>55</v>
      </c>
      <c r="F16" s="16" t="str">
        <v>55,48</v>
      </c>
      <c r="G16" s="16" t="str">
        <f t="shared" si="1"/>
        <v>55.48</v>
      </c>
      <c r="H16" s="45">
        <f t="shared" si="0"/>
        <v>-0.31792222222222222</v>
      </c>
      <c r="I16">
        <v>77.938599999999994</v>
      </c>
      <c r="J16" s="6">
        <v>20.9407</v>
      </c>
      <c r="K16">
        <v>0.93579999999999997</v>
      </c>
      <c r="L16" s="7">
        <v>4.6800000000000001E-2</v>
      </c>
      <c r="M16">
        <v>0</v>
      </c>
      <c r="N16" s="61">
        <v>0.1381</v>
      </c>
      <c r="O16" s="8">
        <v>578</v>
      </c>
      <c r="P16">
        <v>-5.8631000000000004E-4</v>
      </c>
      <c r="Q16">
        <v>-9.9299999999999999E-2</v>
      </c>
      <c r="R16">
        <v>5.9043999999999998E-3</v>
      </c>
      <c r="S16" s="9">
        <v>4.4483E-10</v>
      </c>
      <c r="T16" s="9">
        <v>5.9797000000000003E-13</v>
      </c>
      <c r="U16" s="9">
        <v>9.8953000000000005E-11</v>
      </c>
      <c r="V16" s="9">
        <v>8.0698000000000002E-12</v>
      </c>
      <c r="W16" s="9">
        <v>5.1975999999999999E-15</v>
      </c>
      <c r="X16" s="9">
        <v>3.7235999999999999E-13</v>
      </c>
      <c r="Z16" t="s">
        <v>320</v>
      </c>
    </row>
    <row r="17" spans="1:51" x14ac:dyDescent="0.35">
      <c r="A17" t="s">
        <v>349</v>
      </c>
      <c r="B17" s="16" t="str" cm="1">
        <f t="array" ref="B17:C17">_xlfn.TEXTSPLIT(A17," ")</f>
        <v>2022.11.14</v>
      </c>
      <c r="C17" s="16" t="str">
        <v>08:57:25,64</v>
      </c>
      <c r="D17" s="16" t="str" cm="1">
        <f t="array" ref="D17:F17">_xlfn.TEXTSPLIT(C17,":")</f>
        <v>08</v>
      </c>
      <c r="E17" s="16" t="str">
        <v>57</v>
      </c>
      <c r="F17" s="16" t="str">
        <v>25,64</v>
      </c>
      <c r="G17" s="16" t="str">
        <f t="shared" si="1"/>
        <v>25.64</v>
      </c>
      <c r="H17" s="45">
        <f t="shared" si="0"/>
        <v>-0.2928777777777789</v>
      </c>
      <c r="I17">
        <v>77.935500000000005</v>
      </c>
      <c r="J17" s="6">
        <v>20.942399999999999</v>
      </c>
      <c r="K17">
        <v>0.9365</v>
      </c>
      <c r="L17" s="7">
        <v>4.6800000000000001E-2</v>
      </c>
      <c r="M17">
        <v>0</v>
      </c>
      <c r="N17" s="61">
        <v>0.13880000000000001</v>
      </c>
      <c r="O17" s="8">
        <v>590</v>
      </c>
      <c r="P17">
        <v>-7.2210999999999998E-4</v>
      </c>
      <c r="Q17">
        <v>-0.1018</v>
      </c>
      <c r="R17">
        <v>7.0920000000000002E-3</v>
      </c>
      <c r="S17" s="9">
        <v>4.4527999999999999E-10</v>
      </c>
      <c r="T17" s="9">
        <v>6.0171999999999998E-13</v>
      </c>
      <c r="U17" s="9">
        <v>9.9067E-11</v>
      </c>
      <c r="V17" s="9">
        <v>8.0838000000000008E-12</v>
      </c>
      <c r="W17" s="9">
        <v>5.1049999999999999E-15</v>
      </c>
      <c r="X17" s="9">
        <v>3.7317999999999998E-13</v>
      </c>
      <c r="Z17" t="s">
        <v>614</v>
      </c>
      <c r="AB17" s="69" t="s">
        <v>1538</v>
      </c>
    </row>
    <row r="18" spans="1:51" x14ac:dyDescent="0.35">
      <c r="A18" t="s">
        <v>350</v>
      </c>
      <c r="B18" s="16" t="str" cm="1">
        <f t="array" ref="B18:C18">_xlfn.TEXTSPLIT(A18," ")</f>
        <v>2022.11.14</v>
      </c>
      <c r="C18" s="16" t="str">
        <v>08:58:49,41</v>
      </c>
      <c r="D18" s="16" t="str" cm="1">
        <f t="array" ref="D18:F18">_xlfn.TEXTSPLIT(C18,":")</f>
        <v>08</v>
      </c>
      <c r="E18" s="16" t="str">
        <v>58</v>
      </c>
      <c r="F18" s="16" t="str">
        <v>49,41</v>
      </c>
      <c r="G18" s="16" t="str">
        <f t="shared" si="1"/>
        <v>49.41</v>
      </c>
      <c r="H18" s="45">
        <f t="shared" si="0"/>
        <v>-0.26960833333333234</v>
      </c>
      <c r="I18">
        <v>77.935400000000001</v>
      </c>
      <c r="J18" s="6">
        <v>20.941500000000001</v>
      </c>
      <c r="K18">
        <v>0.93700000000000006</v>
      </c>
      <c r="L18" s="7">
        <v>4.6699999999999998E-2</v>
      </c>
      <c r="M18">
        <v>0</v>
      </c>
      <c r="N18" s="61">
        <v>0.13950000000000001</v>
      </c>
      <c r="O18" s="8">
        <v>585</v>
      </c>
      <c r="P18">
        <v>-7.0255000000000003E-4</v>
      </c>
      <c r="Q18">
        <v>-9.8900000000000002E-2</v>
      </c>
      <c r="R18">
        <v>7.1048999999999999E-3</v>
      </c>
      <c r="S18" s="9">
        <v>4.4523000000000002E-10</v>
      </c>
      <c r="T18" s="9">
        <v>6.0445000000000001E-13</v>
      </c>
      <c r="U18" s="9">
        <v>9.9052000000000001E-11</v>
      </c>
      <c r="V18" s="9">
        <v>8.0873000000000001E-12</v>
      </c>
      <c r="W18" s="9">
        <v>4.7082999999999996E-15</v>
      </c>
      <c r="X18" s="9">
        <v>3.7202999999999998E-13</v>
      </c>
      <c r="Z18" t="s">
        <v>302</v>
      </c>
      <c r="AA18">
        <v>0.33200000000000002</v>
      </c>
      <c r="AB18">
        <v>0.34629912403565971</v>
      </c>
    </row>
    <row r="19" spans="1:51" x14ac:dyDescent="0.35">
      <c r="A19" t="s">
        <v>351</v>
      </c>
      <c r="B19" s="16" t="str" cm="1">
        <f t="array" ref="B19:C19">_xlfn.TEXTSPLIT(A19," ")</f>
        <v>2022.11.14</v>
      </c>
      <c r="C19" s="16" t="str">
        <v>09:00:13,09</v>
      </c>
      <c r="D19" s="16" t="str" cm="1">
        <f t="array" ref="D19:F19">_xlfn.TEXTSPLIT(C19,":")</f>
        <v>09</v>
      </c>
      <c r="E19" s="16" t="str">
        <v>00</v>
      </c>
      <c r="F19" s="16" t="str">
        <v>13,09</v>
      </c>
      <c r="G19" s="16" t="str">
        <f t="shared" si="1"/>
        <v>13.09</v>
      </c>
      <c r="H19" s="45">
        <f t="shared" si="0"/>
        <v>-0.24636388888888838</v>
      </c>
      <c r="I19">
        <v>77.938999999999993</v>
      </c>
      <c r="J19" s="6">
        <v>20.938300000000002</v>
      </c>
      <c r="K19">
        <v>0.93669999999999998</v>
      </c>
      <c r="L19" s="7">
        <v>4.6600000000000003E-2</v>
      </c>
      <c r="M19">
        <v>0</v>
      </c>
      <c r="N19" s="61">
        <v>0.13930000000000001</v>
      </c>
      <c r="O19" s="8">
        <v>627</v>
      </c>
      <c r="P19">
        <v>-8.1767000000000005E-4</v>
      </c>
      <c r="Q19">
        <v>-9.8599999999999993E-2</v>
      </c>
      <c r="R19">
        <v>8.2889999999999995E-3</v>
      </c>
      <c r="S19" s="9">
        <v>4.4639E-10</v>
      </c>
      <c r="T19" s="9">
        <v>6.0523999999999995E-13</v>
      </c>
      <c r="U19" s="9">
        <v>9.9287999999999996E-11</v>
      </c>
      <c r="V19" s="9">
        <v>8.1055999999999997E-12</v>
      </c>
      <c r="W19" s="9">
        <v>4.4895000000000001E-15</v>
      </c>
      <c r="X19" s="9">
        <v>3.7276999999999999E-13</v>
      </c>
      <c r="Z19" t="s">
        <v>303</v>
      </c>
      <c r="AA19">
        <v>-1.1853</v>
      </c>
      <c r="AB19">
        <v>-1.2468141890270863</v>
      </c>
    </row>
    <row r="20" spans="1:51" x14ac:dyDescent="0.35">
      <c r="A20" t="s">
        <v>352</v>
      </c>
      <c r="B20" s="16" t="str" cm="1">
        <f t="array" ref="B20:C20">_xlfn.TEXTSPLIT(A20," ")</f>
        <v>2022.11.14</v>
      </c>
      <c r="C20" s="16" t="str">
        <v>09:01:43,36</v>
      </c>
      <c r="D20" s="16" t="str" cm="1">
        <f t="array" ref="D20:F20">_xlfn.TEXTSPLIT(C20,":")</f>
        <v>09</v>
      </c>
      <c r="E20" s="16" t="str">
        <v>01</v>
      </c>
      <c r="F20" s="16" t="str">
        <v>43,36</v>
      </c>
      <c r="G20" s="16" t="str">
        <f t="shared" si="1"/>
        <v>43.36</v>
      </c>
      <c r="H20" s="45">
        <f t="shared" si="0"/>
        <v>-0.22128888888888731</v>
      </c>
      <c r="I20">
        <v>77.935599999999994</v>
      </c>
      <c r="J20" s="6">
        <v>20.9421</v>
      </c>
      <c r="K20">
        <v>0.93659999999999999</v>
      </c>
      <c r="L20" s="7">
        <v>4.6899999999999997E-2</v>
      </c>
      <c r="M20">
        <v>0</v>
      </c>
      <c r="N20" s="61">
        <v>0.13869999999999999</v>
      </c>
      <c r="O20" s="8">
        <v>613</v>
      </c>
      <c r="P20">
        <v>-3.0626999999999998E-4</v>
      </c>
      <c r="Q20">
        <v>-9.8000000000000004E-2</v>
      </c>
      <c r="R20">
        <v>3.1261000000000001E-3</v>
      </c>
      <c r="S20" s="9">
        <v>4.4674E-10</v>
      </c>
      <c r="T20" s="9">
        <v>6.0351000000000002E-13</v>
      </c>
      <c r="U20" s="9">
        <v>9.9388999999999997E-11</v>
      </c>
      <c r="V20" s="9">
        <v>8.1114999999999999E-12</v>
      </c>
      <c r="W20" s="9">
        <v>2.6097000000000002E-15</v>
      </c>
      <c r="X20" s="9">
        <v>3.7508E-13</v>
      </c>
    </row>
    <row r="21" spans="1:51" x14ac:dyDescent="0.35">
      <c r="A21" t="s">
        <v>353</v>
      </c>
      <c r="B21" s="16" t="str" cm="1">
        <f t="array" ref="B21:C21">_xlfn.TEXTSPLIT(A21," ")</f>
        <v>2022.11.14</v>
      </c>
      <c r="C21" s="16" t="str">
        <v>09:03:06,99</v>
      </c>
      <c r="D21" s="16" t="str" cm="1">
        <f t="array" ref="D21:F21">_xlfn.TEXTSPLIT(C21,":")</f>
        <v>09</v>
      </c>
      <c r="E21" s="16" t="str">
        <v>03</v>
      </c>
      <c r="F21" s="16" t="str">
        <v>06,99</v>
      </c>
      <c r="G21" s="16" t="str">
        <f t="shared" si="1"/>
        <v>06.99</v>
      </c>
      <c r="H21" s="45">
        <f t="shared" si="0"/>
        <v>-0.19805833333333211</v>
      </c>
      <c r="I21">
        <v>77.938299999999998</v>
      </c>
      <c r="J21" s="6">
        <v>20.9406</v>
      </c>
      <c r="K21">
        <v>0.93640000000000001</v>
      </c>
      <c r="L21" s="7">
        <v>4.6199999999999998E-2</v>
      </c>
      <c r="M21">
        <v>0</v>
      </c>
      <c r="N21" s="61">
        <v>0.13850000000000001</v>
      </c>
      <c r="O21" s="8">
        <v>614</v>
      </c>
      <c r="P21">
        <v>-1.2649E-3</v>
      </c>
      <c r="Q21">
        <v>-9.8599999999999993E-2</v>
      </c>
      <c r="R21">
        <v>1.2800000000000001E-2</v>
      </c>
      <c r="S21" s="9">
        <v>4.4691000000000001E-10</v>
      </c>
      <c r="T21" s="9">
        <v>6.0236999999999999E-13</v>
      </c>
      <c r="U21" s="9">
        <v>9.9417000000000004E-11</v>
      </c>
      <c r="V21" s="9">
        <v>8.1128000000000007E-12</v>
      </c>
      <c r="W21" s="9">
        <v>4.4490000000000003E-15</v>
      </c>
      <c r="X21" s="9">
        <v>3.6969999999999998E-13</v>
      </c>
      <c r="Z21" s="10" t="s">
        <v>322</v>
      </c>
    </row>
    <row r="22" spans="1:51" x14ac:dyDescent="0.35">
      <c r="A22" t="s">
        <v>354</v>
      </c>
      <c r="B22" s="16" t="str" cm="1">
        <f t="array" ref="B22:C22">_xlfn.TEXTSPLIT(A22," ")</f>
        <v>2022.11.14</v>
      </c>
      <c r="C22" s="16" t="str">
        <v>09:04:37,11</v>
      </c>
      <c r="D22" s="16" t="str" cm="1">
        <f t="array" ref="D22:F22">_xlfn.TEXTSPLIT(C22,":")</f>
        <v>09</v>
      </c>
      <c r="E22" s="16" t="str">
        <v>04</v>
      </c>
      <c r="F22" s="16" t="str">
        <v>37,11</v>
      </c>
      <c r="G22" s="16" t="str">
        <f t="shared" si="1"/>
        <v>37.11</v>
      </c>
      <c r="H22" s="45">
        <f t="shared" si="0"/>
        <v>-0.17302500000000087</v>
      </c>
      <c r="I22">
        <v>77.933599999999998</v>
      </c>
      <c r="J22" s="6">
        <v>20.945499999999999</v>
      </c>
      <c r="K22">
        <v>0.93669999999999998</v>
      </c>
      <c r="L22" s="7">
        <v>4.6300000000000001E-2</v>
      </c>
      <c r="M22">
        <v>0</v>
      </c>
      <c r="N22" s="61">
        <v>0.13800000000000001</v>
      </c>
      <c r="O22" s="8">
        <v>615</v>
      </c>
      <c r="P22">
        <v>-8.5143000000000003E-4</v>
      </c>
      <c r="Q22">
        <v>-9.98E-2</v>
      </c>
      <c r="R22">
        <v>8.5322000000000002E-3</v>
      </c>
      <c r="S22" s="9">
        <v>4.4715999999999998E-10</v>
      </c>
      <c r="T22" s="9">
        <v>6.0063000000000004E-13</v>
      </c>
      <c r="U22" s="9">
        <v>9.9501000000000001E-11</v>
      </c>
      <c r="V22" s="9">
        <v>8.1199000000000006E-12</v>
      </c>
      <c r="W22" s="9">
        <v>3.6623999999999997E-15</v>
      </c>
      <c r="X22" s="9">
        <v>3.7108000000000002E-13</v>
      </c>
      <c r="Z22" t="s">
        <v>292</v>
      </c>
    </row>
    <row r="23" spans="1:51" ht="15" thickBot="1" x14ac:dyDescent="0.4">
      <c r="A23" t="s">
        <v>355</v>
      </c>
      <c r="B23" s="16" t="str" cm="1">
        <f t="array" ref="B23:C23">_xlfn.TEXTSPLIT(A23," ")</f>
        <v>2022.11.14</v>
      </c>
      <c r="C23" s="16" t="str">
        <v>09:06:00,70</v>
      </c>
      <c r="D23" s="16" t="str" cm="1">
        <f t="array" ref="D23:F23">_xlfn.TEXTSPLIT(C23,":")</f>
        <v>09</v>
      </c>
      <c r="E23" s="16" t="str">
        <v>06</v>
      </c>
      <c r="F23" s="16" t="str">
        <v>00,70</v>
      </c>
      <c r="G23" s="16" t="str">
        <f t="shared" si="1"/>
        <v>00.70</v>
      </c>
      <c r="H23" s="45">
        <f t="shared" si="0"/>
        <v>-0.14980555555555597</v>
      </c>
      <c r="I23">
        <v>77.938699999999997</v>
      </c>
      <c r="J23" s="6">
        <v>20.941400000000002</v>
      </c>
      <c r="K23">
        <v>0.93610000000000004</v>
      </c>
      <c r="L23" s="7">
        <v>4.6300000000000001E-2</v>
      </c>
      <c r="M23">
        <v>0</v>
      </c>
      <c r="N23" s="61">
        <v>0.13750000000000001</v>
      </c>
      <c r="O23" s="8">
        <v>623</v>
      </c>
      <c r="P23">
        <v>-2.6942999999999997E-4</v>
      </c>
      <c r="Q23">
        <v>-0.1008</v>
      </c>
      <c r="R23">
        <v>2.6725E-3</v>
      </c>
      <c r="S23" s="9">
        <v>4.4744999999999999E-10</v>
      </c>
      <c r="T23" s="9">
        <v>5.9892999999999995E-13</v>
      </c>
      <c r="U23" s="9">
        <v>9.954E-11</v>
      </c>
      <c r="V23" s="9">
        <v>8.1192999999999999E-12</v>
      </c>
      <c r="W23" s="9">
        <v>6.6143000000000002E-15</v>
      </c>
      <c r="X23" s="9">
        <v>3.711E-13</v>
      </c>
    </row>
    <row r="24" spans="1:51" ht="15" thickBot="1" x14ac:dyDescent="0.4">
      <c r="A24" t="s">
        <v>356</v>
      </c>
      <c r="B24" s="16" t="str" cm="1">
        <f t="array" ref="B24:C24">_xlfn.TEXTSPLIT(A24," ")</f>
        <v>2022.11.14</v>
      </c>
      <c r="C24" s="16" t="str">
        <v>09:07:24,34</v>
      </c>
      <c r="D24" s="16" t="str" cm="1">
        <f t="array" ref="D24:F24">_xlfn.TEXTSPLIT(C24,":")</f>
        <v>09</v>
      </c>
      <c r="E24" s="16" t="str">
        <v>07</v>
      </c>
      <c r="F24" s="16" t="str">
        <v>24,34</v>
      </c>
      <c r="G24" s="16" t="str">
        <f t="shared" si="1"/>
        <v>24.34</v>
      </c>
      <c r="H24" s="45">
        <f t="shared" si="0"/>
        <v>-0.12657222222222231</v>
      </c>
      <c r="I24">
        <v>77.936199999999999</v>
      </c>
      <c r="J24" s="6">
        <v>20.943899999999999</v>
      </c>
      <c r="K24">
        <v>0.93679999999999997</v>
      </c>
      <c r="L24" s="7">
        <v>4.5999999999999999E-2</v>
      </c>
      <c r="M24">
        <v>0</v>
      </c>
      <c r="N24" s="61">
        <v>0.1371</v>
      </c>
      <c r="O24" s="8">
        <v>626</v>
      </c>
      <c r="P24">
        <v>-1.2348000000000001E-3</v>
      </c>
      <c r="Q24">
        <v>-0.10050000000000001</v>
      </c>
      <c r="R24">
        <v>1.23E-2</v>
      </c>
      <c r="S24" s="9">
        <v>4.4752000000000002E-10</v>
      </c>
      <c r="T24" s="9">
        <v>5.9704000000000005E-13</v>
      </c>
      <c r="U24" s="9">
        <v>9.9570999999999994E-11</v>
      </c>
      <c r="V24" s="9">
        <v>8.1274999999999999E-12</v>
      </c>
      <c r="W24" s="9">
        <v>5.2805999999999999E-15</v>
      </c>
      <c r="X24" s="9">
        <v>3.6905999999999999E-13</v>
      </c>
      <c r="Z24" s="1" t="s">
        <v>6</v>
      </c>
      <c r="AA24" s="1" t="s">
        <v>305</v>
      </c>
      <c r="AB24" s="1" t="s">
        <v>323</v>
      </c>
      <c r="AC24" s="1" t="s">
        <v>306</v>
      </c>
      <c r="AD24" s="4" t="s">
        <v>307</v>
      </c>
      <c r="AE24" s="2" t="s">
        <v>308</v>
      </c>
      <c r="AF24" s="2" t="s">
        <v>309</v>
      </c>
      <c r="AG24" s="2" t="s">
        <v>310</v>
      </c>
      <c r="AH24" s="2" t="s">
        <v>311</v>
      </c>
      <c r="AI24" s="2" t="s">
        <v>312</v>
      </c>
      <c r="AJ24" s="46" t="s">
        <v>329</v>
      </c>
      <c r="AK24" s="47" t="s">
        <v>313</v>
      </c>
      <c r="AL24" s="3" t="s">
        <v>314</v>
      </c>
      <c r="AM24" s="3" t="s">
        <v>325</v>
      </c>
      <c r="AN24" s="3" t="s">
        <v>326</v>
      </c>
      <c r="AO24" s="3" t="s">
        <v>327</v>
      </c>
      <c r="AP24" s="3" t="s">
        <v>328</v>
      </c>
      <c r="AQ24" s="48" t="s">
        <v>330</v>
      </c>
      <c r="AR24" s="49" t="s">
        <v>324</v>
      </c>
      <c r="AS24" s="52" t="s">
        <v>1529</v>
      </c>
      <c r="AT24" s="52" t="s">
        <v>1530</v>
      </c>
      <c r="AU24" s="52" t="s">
        <v>1531</v>
      </c>
      <c r="AV24" s="52" t="s">
        <v>1532</v>
      </c>
      <c r="AW24" s="52" t="s">
        <v>1533</v>
      </c>
      <c r="AX24" s="53" t="s">
        <v>1535</v>
      </c>
      <c r="AY24" s="54" t="s">
        <v>1536</v>
      </c>
    </row>
    <row r="25" spans="1:51" x14ac:dyDescent="0.35">
      <c r="A25" t="s">
        <v>357</v>
      </c>
      <c r="B25" s="16" t="str" cm="1">
        <f t="array" ref="B25:C25">_xlfn.TEXTSPLIT(A25," ")</f>
        <v>2022.11.14</v>
      </c>
      <c r="C25" s="16" t="str">
        <v>09:08:54,64</v>
      </c>
      <c r="D25" s="16" t="str" cm="1">
        <f t="array" ref="D25:F25">_xlfn.TEXTSPLIT(C25,":")</f>
        <v>09</v>
      </c>
      <c r="E25" s="16" t="str">
        <v>08</v>
      </c>
      <c r="F25" s="16" t="str">
        <v>54,64</v>
      </c>
      <c r="G25" s="16" t="str">
        <f t="shared" si="1"/>
        <v>54.64</v>
      </c>
      <c r="H25" s="45">
        <f t="shared" si="0"/>
        <v>-0.10148888888888941</v>
      </c>
      <c r="I25">
        <v>77.935400000000001</v>
      </c>
      <c r="J25" s="6">
        <v>20.944700000000001</v>
      </c>
      <c r="K25">
        <v>0.93689999999999996</v>
      </c>
      <c r="L25" s="7">
        <v>4.5699999999999998E-2</v>
      </c>
      <c r="M25">
        <v>0</v>
      </c>
      <c r="N25" s="61">
        <v>0.13719999999999999</v>
      </c>
      <c r="O25" s="8">
        <v>636</v>
      </c>
      <c r="P25">
        <v>-1.3267000000000001E-3</v>
      </c>
      <c r="Q25">
        <v>-0.1028</v>
      </c>
      <c r="R25">
        <v>1.29E-2</v>
      </c>
      <c r="S25" s="9">
        <v>4.4791999999999999E-10</v>
      </c>
      <c r="T25" s="9">
        <v>5.9817999999999998E-13</v>
      </c>
      <c r="U25" s="9">
        <v>9.9664000000000003E-11</v>
      </c>
      <c r="V25" s="9">
        <v>8.1355000000000006E-12</v>
      </c>
      <c r="W25" s="9">
        <v>4.9506999999999998E-15</v>
      </c>
      <c r="X25" s="9">
        <v>3.6707000000000002E-13</v>
      </c>
      <c r="Z25" s="5">
        <f>H203</f>
        <v>4.1326777777777775</v>
      </c>
      <c r="AA25" s="21">
        <v>1474</v>
      </c>
      <c r="AB25" s="22">
        <f>$AB$18*Z25+$AB$19</f>
        <v>0.1843285053389947</v>
      </c>
      <c r="AC25" s="5">
        <f>((10^AB25)*AA25)/1000</f>
        <v>2.2533361747610225</v>
      </c>
      <c r="AD25" s="8">
        <f>O203</f>
        <v>656</v>
      </c>
      <c r="AE25" s="23">
        <f>J203</f>
        <v>19.740600000000001</v>
      </c>
      <c r="AF25" s="24">
        <f>(AE25-$AE$11)/100*AD25</f>
        <v>-7.8882687999999614</v>
      </c>
      <c r="AG25" s="25">
        <f>AF25*$AD$11</f>
        <v>-0.35250701199999829</v>
      </c>
      <c r="AH25" s="26">
        <f>AG25*60</f>
        <v>-21.150420719999897</v>
      </c>
      <c r="AI25" s="24">
        <f>AH25/AC25</f>
        <v>-9.3862695486362586</v>
      </c>
      <c r="AJ25" s="31"/>
      <c r="AK25" s="32"/>
      <c r="AL25" s="7">
        <f>L203</f>
        <v>1.2888999999999999</v>
      </c>
      <c r="AM25" s="15">
        <f>(AL25-$AE$12)/100*AD25</f>
        <v>8.1536207999999988</v>
      </c>
      <c r="AN25" s="27">
        <f>AM25*$AD$12</f>
        <v>0.36682956564417174</v>
      </c>
      <c r="AO25" s="28">
        <f>AN25*60</f>
        <v>22.009773938650305</v>
      </c>
      <c r="AP25" s="15">
        <f>AO25/AC25</f>
        <v>9.7676388393243414</v>
      </c>
      <c r="AQ25" s="29"/>
      <c r="AR25" s="30"/>
      <c r="AS25" s="55">
        <f t="shared" ref="AS25:AS34" si="2">N203</f>
        <v>0.1244</v>
      </c>
      <c r="AT25" s="56">
        <f>(AS25-$AE$13)/100*AD25</f>
        <v>-8.9412799999999931E-2</v>
      </c>
      <c r="AU25" s="57">
        <f>AT25*$AD$13</f>
        <v>-3.4046072409488117E-3</v>
      </c>
      <c r="AV25" s="58">
        <f>AU25*60</f>
        <v>-0.2042764344569287</v>
      </c>
      <c r="AW25" s="56">
        <f>AV25/AC25</f>
        <v>-9.0655108077068544E-2</v>
      </c>
      <c r="AX25" s="59"/>
      <c r="AY25" s="60"/>
    </row>
    <row r="26" spans="1:51" x14ac:dyDescent="0.35">
      <c r="A26" t="s">
        <v>358</v>
      </c>
      <c r="B26" s="16" t="str" cm="1">
        <f t="array" ref="B26:C26">_xlfn.TEXTSPLIT(A26," ")</f>
        <v>2022.11.14</v>
      </c>
      <c r="C26" s="16" t="str">
        <v>09:10:18,33</v>
      </c>
      <c r="D26" s="16" t="str" cm="1">
        <f t="array" ref="D26:F26">_xlfn.TEXTSPLIT(C26,":")</f>
        <v>09</v>
      </c>
      <c r="E26" s="16" t="str">
        <v>10</v>
      </c>
      <c r="F26" s="16" t="str">
        <v>18,33</v>
      </c>
      <c r="G26" s="16" t="str">
        <f t="shared" si="1"/>
        <v>18.33</v>
      </c>
      <c r="H26" s="45">
        <f t="shared" si="0"/>
        <v>-7.8241666666666987E-2</v>
      </c>
      <c r="I26">
        <v>77.9392</v>
      </c>
      <c r="J26" s="6">
        <v>20.941299999999998</v>
      </c>
      <c r="K26">
        <v>0.93659999999999999</v>
      </c>
      <c r="L26" s="7">
        <v>4.5400000000000003E-2</v>
      </c>
      <c r="M26">
        <v>0</v>
      </c>
      <c r="N26" s="61">
        <v>0.13739999999999999</v>
      </c>
      <c r="O26" s="8">
        <v>635</v>
      </c>
      <c r="P26">
        <v>-1.6275E-3</v>
      </c>
      <c r="Q26">
        <v>-9.7799999999999998E-2</v>
      </c>
      <c r="R26">
        <v>1.66E-2</v>
      </c>
      <c r="S26" s="9">
        <v>4.4881000000000002E-10</v>
      </c>
      <c r="T26" s="9">
        <v>6.0044000000000001E-13</v>
      </c>
      <c r="U26" s="9">
        <v>9.9842000000000005E-11</v>
      </c>
      <c r="V26" s="9">
        <v>8.1489000000000005E-12</v>
      </c>
      <c r="W26" s="9">
        <v>4.7911000000000001E-15</v>
      </c>
      <c r="X26" s="9">
        <v>3.6548999999999999E-13</v>
      </c>
      <c r="Z26" s="5">
        <f t="shared" ref="Z26:Z34" si="3">H204</f>
        <v>4.1574527777777774</v>
      </c>
      <c r="AA26" s="21">
        <v>1474</v>
      </c>
      <c r="AB26" s="22">
        <f t="shared" ref="AB26:AB34" si="4">$AB$18*Z26+$AB$19</f>
        <v>0.1929080661369782</v>
      </c>
      <c r="AC26" s="5">
        <f t="shared" ref="AC26:AC34" si="5">((10^AB26)*AA26)/1000</f>
        <v>2.2982938220945033</v>
      </c>
      <c r="AD26" s="8">
        <f t="shared" ref="AD26:AD34" si="6">O204</f>
        <v>661</v>
      </c>
      <c r="AE26" s="23">
        <f t="shared" ref="AE26:AE34" si="7">J204</f>
        <v>19.737100000000002</v>
      </c>
      <c r="AF26" s="24">
        <f t="shared" ref="AF26:AF34" si="8">(AE26-$AE$11)/100*AD26</f>
        <v>-7.9715277999999543</v>
      </c>
      <c r="AG26" s="25">
        <f t="shared" ref="AG26:AG34" si="9">AF26*$AD$11</f>
        <v>-0.35622764856249794</v>
      </c>
      <c r="AH26" s="26">
        <f t="shared" ref="AH26:AH34" si="10">AG26*60</f>
        <v>-21.373658913749878</v>
      </c>
      <c r="AI26" s="24">
        <f t="shared" ref="AI26:AI34" si="11">AH26/AC26</f>
        <v>-9.2997939202879767</v>
      </c>
      <c r="AJ26" s="31"/>
      <c r="AK26" s="32"/>
      <c r="AL26" s="7">
        <f t="shared" ref="AL26:AL34" si="12">L204</f>
        <v>1.2977000000000001</v>
      </c>
      <c r="AM26" s="15">
        <f t="shared" ref="AM26:AM34" si="13">(AL26-$AE$12)/100*AD26</f>
        <v>8.2739352999999998</v>
      </c>
      <c r="AN26" s="27">
        <f t="shared" ref="AN26:AN34" si="14">AM26*$AD$12</f>
        <v>0.37224248793456033</v>
      </c>
      <c r="AO26" s="28">
        <f t="shared" ref="AO26:AO34" si="15">AN26*60</f>
        <v>22.33454927607362</v>
      </c>
      <c r="AP26" s="15">
        <f t="shared" ref="AP26:AP34" si="16">AO26/AC26</f>
        <v>9.7178824836762967</v>
      </c>
      <c r="AQ26" s="29"/>
      <c r="AR26" s="30"/>
      <c r="AS26" s="61">
        <f t="shared" si="2"/>
        <v>0.12570000000000001</v>
      </c>
      <c r="AT26" s="56">
        <f t="shared" ref="AT26:AT34" si="17">(AS26-$AE$13)/100*AD26</f>
        <v>-8.150129999999986E-2</v>
      </c>
      <c r="AU26" s="57">
        <f t="shared" ref="AU26:AU34" si="18">AT26*$AD$13</f>
        <v>-3.1033578651685342E-3</v>
      </c>
      <c r="AV26" s="58">
        <f t="shared" ref="AV26:AV34" si="19">AU26*60</f>
        <v>-0.18620147191011205</v>
      </c>
      <c r="AW26" s="56">
        <f t="shared" ref="AW26:AW34" si="20">AV26/AC26</f>
        <v>-8.1017261639950419E-2</v>
      </c>
      <c r="AX26" s="59"/>
      <c r="AY26" s="60"/>
    </row>
    <row r="27" spans="1:51" x14ac:dyDescent="0.35">
      <c r="A27" t="s">
        <v>359</v>
      </c>
      <c r="B27" s="16" t="str" cm="1">
        <f t="array" ref="B27:C27">_xlfn.TEXTSPLIT(A27," ")</f>
        <v>2022.11.14</v>
      </c>
      <c r="C27" s="16" t="str">
        <v>09:11:48,45</v>
      </c>
      <c r="D27" s="16" t="str" cm="1">
        <f t="array" ref="D27:F27">_xlfn.TEXTSPLIT(C27,":")</f>
        <v>09</v>
      </c>
      <c r="E27" s="16" t="str">
        <v>11</v>
      </c>
      <c r="F27" s="16" t="str">
        <v>48,45</v>
      </c>
      <c r="G27" s="16" t="str">
        <f t="shared" si="1"/>
        <v>48.45</v>
      </c>
      <c r="H27" s="45">
        <f t="shared" si="0"/>
        <v>-5.3208333333333968E-2</v>
      </c>
      <c r="I27">
        <v>77.936000000000007</v>
      </c>
      <c r="J27" s="6">
        <v>20.943899999999999</v>
      </c>
      <c r="K27">
        <v>0.93710000000000004</v>
      </c>
      <c r="L27" s="7">
        <v>4.5600000000000002E-2</v>
      </c>
      <c r="M27">
        <v>0</v>
      </c>
      <c r="N27" s="61">
        <v>0.13750000000000001</v>
      </c>
      <c r="O27" s="8">
        <v>649</v>
      </c>
      <c r="P27">
        <v>-1.2761999999999999E-3</v>
      </c>
      <c r="Q27">
        <v>-9.6199999999999994E-2</v>
      </c>
      <c r="R27">
        <v>1.3299999999999999E-2</v>
      </c>
      <c r="S27" s="9">
        <v>4.4908000000000001E-10</v>
      </c>
      <c r="T27" s="9">
        <v>6.0105999999999997E-13</v>
      </c>
      <c r="U27" s="9">
        <v>9.9917999999999998E-11</v>
      </c>
      <c r="V27" s="9">
        <v>8.1578000000000006E-12</v>
      </c>
      <c r="W27" s="9">
        <v>5.0548E-15</v>
      </c>
      <c r="X27" s="9">
        <v>3.6712E-13</v>
      </c>
      <c r="Z27" s="5">
        <f t="shared" si="3"/>
        <v>4.1804277777777763</v>
      </c>
      <c r="AA27" s="21">
        <v>1474</v>
      </c>
      <c r="AB27" s="22">
        <f t="shared" si="4"/>
        <v>0.20086428851169713</v>
      </c>
      <c r="AC27" s="5">
        <f t="shared" si="5"/>
        <v>2.3407863272523</v>
      </c>
      <c r="AD27" s="8">
        <f t="shared" si="6"/>
        <v>673</v>
      </c>
      <c r="AE27" s="23">
        <f t="shared" si="7"/>
        <v>19.724699999999999</v>
      </c>
      <c r="AF27" s="24">
        <f t="shared" si="8"/>
        <v>-8.1996973999999749</v>
      </c>
      <c r="AG27" s="25">
        <f t="shared" si="9"/>
        <v>-0.36642397756249884</v>
      </c>
      <c r="AH27" s="26">
        <f t="shared" si="10"/>
        <v>-21.985438653749931</v>
      </c>
      <c r="AI27" s="24">
        <f t="shared" si="11"/>
        <v>-9.3923304309271316</v>
      </c>
      <c r="AJ27" s="31"/>
      <c r="AK27" s="32"/>
      <c r="AL27" s="7">
        <f t="shared" si="12"/>
        <v>1.3032999999999999</v>
      </c>
      <c r="AM27" s="15">
        <f t="shared" si="13"/>
        <v>8.4618308999999989</v>
      </c>
      <c r="AN27" s="27">
        <f t="shared" si="14"/>
        <v>0.38069586871165639</v>
      </c>
      <c r="AO27" s="28">
        <f t="shared" si="15"/>
        <v>22.841752122699383</v>
      </c>
      <c r="AP27" s="15">
        <f t="shared" si="16"/>
        <v>9.7581534276611492</v>
      </c>
      <c r="AQ27" s="29"/>
      <c r="AR27" s="30"/>
      <c r="AS27" s="61">
        <f t="shared" si="2"/>
        <v>0.12509999999999999</v>
      </c>
      <c r="AT27" s="56">
        <f t="shared" si="17"/>
        <v>-8.7018899999999982E-2</v>
      </c>
      <c r="AU27" s="57">
        <f t="shared" si="18"/>
        <v>-3.3134537453183518E-3</v>
      </c>
      <c r="AV27" s="58">
        <f t="shared" si="19"/>
        <v>-0.19880722471910112</v>
      </c>
      <c r="AW27" s="56">
        <f t="shared" si="20"/>
        <v>-8.4931812188286424E-2</v>
      </c>
      <c r="AX27" s="59"/>
      <c r="AY27" s="60"/>
    </row>
    <row r="28" spans="1:51" x14ac:dyDescent="0.35">
      <c r="A28" t="s">
        <v>360</v>
      </c>
      <c r="B28" s="16" t="str" cm="1">
        <f t="array" ref="B28:C28">_xlfn.TEXTSPLIT(A28," ")</f>
        <v>2022.11.14</v>
      </c>
      <c r="C28" s="16" t="str">
        <v>09:13:12,05</v>
      </c>
      <c r="D28" s="16" t="str" cm="1">
        <f t="array" ref="D28:F28">_xlfn.TEXTSPLIT(C28,":")</f>
        <v>09</v>
      </c>
      <c r="E28" s="16" t="str">
        <v>13</v>
      </c>
      <c r="F28" s="16" t="str">
        <v>12,05</v>
      </c>
      <c r="G28" s="16" t="str">
        <f t="shared" si="1"/>
        <v>12.05</v>
      </c>
      <c r="H28" s="45">
        <f t="shared" si="0"/>
        <v>-2.9986111111110603E-2</v>
      </c>
      <c r="I28">
        <v>77.938299999999998</v>
      </c>
      <c r="J28" s="6">
        <v>20.9405</v>
      </c>
      <c r="K28">
        <v>0.93659999999999999</v>
      </c>
      <c r="L28" s="7">
        <v>4.5600000000000002E-2</v>
      </c>
      <c r="M28">
        <v>0</v>
      </c>
      <c r="N28" s="61">
        <v>0.13900000000000001</v>
      </c>
      <c r="O28" s="8">
        <v>657</v>
      </c>
      <c r="P28">
        <v>-1.1236E-3</v>
      </c>
      <c r="Q28">
        <v>-9.5500000000000002E-2</v>
      </c>
      <c r="R28">
        <v>1.18E-2</v>
      </c>
      <c r="S28" s="9">
        <v>4.4932999999999999E-10</v>
      </c>
      <c r="T28" s="9">
        <v>6.0777000000000004E-13</v>
      </c>
      <c r="U28" s="9">
        <v>9.9953999999999997E-11</v>
      </c>
      <c r="V28" s="9">
        <v>8.1583999999999996E-12</v>
      </c>
      <c r="W28" s="9">
        <v>3.7381999999999999E-15</v>
      </c>
      <c r="X28" s="9">
        <v>3.6766999999999999E-13</v>
      </c>
      <c r="Z28" s="5">
        <f t="shared" si="3"/>
        <v>4.2034361111111096</v>
      </c>
      <c r="AA28" s="21">
        <v>1474</v>
      </c>
      <c r="AB28" s="22">
        <f t="shared" si="4"/>
        <v>0.20883205419055084</v>
      </c>
      <c r="AC28" s="5">
        <f>((10^AB28)*AA28)/1000</f>
        <v>2.3841278322734678</v>
      </c>
      <c r="AD28" s="8">
        <f t="shared" si="6"/>
        <v>707</v>
      </c>
      <c r="AE28" s="23">
        <f t="shared" si="7"/>
        <v>19.6996</v>
      </c>
      <c r="AF28" s="24">
        <f t="shared" si="8"/>
        <v>-8.7914035999999616</v>
      </c>
      <c r="AG28" s="25">
        <f t="shared" si="9"/>
        <v>-0.39286584837499827</v>
      </c>
      <c r="AH28" s="26">
        <f t="shared" si="10"/>
        <v>-23.571950902499896</v>
      </c>
      <c r="AI28" s="24">
        <f t="shared" si="11"/>
        <v>-9.8870331462143302</v>
      </c>
      <c r="AJ28" s="31"/>
      <c r="AK28" s="32"/>
      <c r="AL28" s="7">
        <f t="shared" si="12"/>
        <v>1.3193999999999999</v>
      </c>
      <c r="AM28" s="15">
        <f t="shared" si="13"/>
        <v>9.0031500999999992</v>
      </c>
      <c r="AN28" s="27">
        <f t="shared" si="14"/>
        <v>0.40504969775051125</v>
      </c>
      <c r="AO28" s="28">
        <f t="shared" si="15"/>
        <v>24.302981865030674</v>
      </c>
      <c r="AP28" s="15">
        <f t="shared" si="16"/>
        <v>10.193657209167229</v>
      </c>
      <c r="AQ28" s="29"/>
      <c r="AR28" s="30"/>
      <c r="AS28" s="61">
        <f t="shared" si="2"/>
        <v>0.12479999999999999</v>
      </c>
      <c r="AT28" s="56">
        <f t="shared" si="17"/>
        <v>-9.3536099999999942E-2</v>
      </c>
      <c r="AU28" s="57">
        <f t="shared" si="18"/>
        <v>-3.5616117977528071E-3</v>
      </c>
      <c r="AV28" s="58">
        <f t="shared" si="19"/>
        <v>-0.21369670786516842</v>
      </c>
      <c r="AW28" s="56">
        <f t="shared" si="20"/>
        <v>-8.9633074607996382E-2</v>
      </c>
      <c r="AX28" s="59"/>
      <c r="AY28" s="60"/>
    </row>
    <row r="29" spans="1:51" x14ac:dyDescent="0.35">
      <c r="A29" t="s">
        <v>361</v>
      </c>
      <c r="B29" s="16" t="str" cm="1">
        <f t="array" ref="B29:C29">_xlfn.TEXTSPLIT(A29," ")</f>
        <v>2022.11.14</v>
      </c>
      <c r="C29" s="16" t="str">
        <v>09:14:35,69</v>
      </c>
      <c r="D29" s="16" t="str" cm="1">
        <f t="array" ref="D29:F29">_xlfn.TEXTSPLIT(C29,":")</f>
        <v>09</v>
      </c>
      <c r="E29" s="16" t="str">
        <v>14</v>
      </c>
      <c r="F29" s="16" t="str">
        <v>35,69</v>
      </c>
      <c r="G29" s="16" t="str">
        <f t="shared" si="1"/>
        <v>35.69</v>
      </c>
      <c r="H29" s="45">
        <f t="shared" si="0"/>
        <v>-6.7527777777787179E-3</v>
      </c>
      <c r="I29">
        <v>77.931700000000006</v>
      </c>
      <c r="J29" s="6">
        <v>20.946899999999999</v>
      </c>
      <c r="K29">
        <v>0.93630000000000002</v>
      </c>
      <c r="L29" s="7">
        <v>4.5699999999999998E-2</v>
      </c>
      <c r="M29">
        <v>0</v>
      </c>
      <c r="N29" s="61">
        <v>0.1394</v>
      </c>
      <c r="O29" s="8">
        <v>681</v>
      </c>
      <c r="P29">
        <v>-1.1031999999999999E-3</v>
      </c>
      <c r="Q29">
        <v>-0.109</v>
      </c>
      <c r="R29">
        <v>1.01E-2</v>
      </c>
      <c r="S29" s="9">
        <v>4.4956999999999998E-10</v>
      </c>
      <c r="T29" s="9">
        <v>6.1008999999999998E-13</v>
      </c>
      <c r="U29" s="9">
        <v>1.0005000000000001E-10</v>
      </c>
      <c r="V29" s="9">
        <v>8.1601999999999999E-12</v>
      </c>
      <c r="W29" s="9">
        <v>2.1637E-15</v>
      </c>
      <c r="X29" s="9">
        <v>3.6837000000000002E-13</v>
      </c>
      <c r="Z29" s="5">
        <f t="shared" si="3"/>
        <v>4.228158333333333</v>
      </c>
      <c r="AA29" s="21">
        <v>1474</v>
      </c>
      <c r="AB29" s="22">
        <f t="shared" si="4"/>
        <v>0.21739333809032191</v>
      </c>
      <c r="AC29" s="5">
        <f t="shared" si="5"/>
        <v>2.4315926480143006</v>
      </c>
      <c r="AD29" s="8">
        <f t="shared" si="6"/>
        <v>673</v>
      </c>
      <c r="AE29" s="23">
        <f t="shared" si="7"/>
        <v>19.684899999999999</v>
      </c>
      <c r="AF29" s="24">
        <f t="shared" si="8"/>
        <v>-8.467551399999973</v>
      </c>
      <c r="AG29" s="25">
        <f t="shared" si="9"/>
        <v>-0.37839370318749876</v>
      </c>
      <c r="AH29" s="26">
        <f t="shared" si="10"/>
        <v>-22.703622191249927</v>
      </c>
      <c r="AI29" s="24">
        <f t="shared" si="11"/>
        <v>-9.3369348726195049</v>
      </c>
      <c r="AJ29" s="33">
        <f>AVERAGE(AI25:AI34)</f>
        <v>-9.272194818259333</v>
      </c>
      <c r="AK29" s="34">
        <f>STDEV(AI25:AI34)</f>
        <v>0.33337966936004998</v>
      </c>
      <c r="AL29" s="50">
        <f t="shared" si="12"/>
        <v>1.33</v>
      </c>
      <c r="AM29" s="15">
        <f t="shared" si="13"/>
        <v>8.6415219000000008</v>
      </c>
      <c r="AN29" s="27">
        <f t="shared" si="14"/>
        <v>0.38878012638036813</v>
      </c>
      <c r="AO29" s="28">
        <f t="shared" si="15"/>
        <v>23.326807582822088</v>
      </c>
      <c r="AP29" s="15">
        <f t="shared" si="16"/>
        <v>9.5932217930792572</v>
      </c>
      <c r="AQ29" s="35">
        <f>AVERAGE(AP25:AP34)</f>
        <v>9.5610623468844658</v>
      </c>
      <c r="AR29" s="36">
        <f>STDEV(AP25:AP34)</f>
        <v>0.35554863664152631</v>
      </c>
      <c r="AS29" s="62">
        <f t="shared" si="2"/>
        <v>0.1176</v>
      </c>
      <c r="AT29" s="56">
        <f t="shared" si="17"/>
        <v>-0.13749389999999992</v>
      </c>
      <c r="AU29" s="57">
        <f t="shared" si="18"/>
        <v>-5.2354106741573005E-3</v>
      </c>
      <c r="AV29" s="58">
        <f t="shared" si="19"/>
        <v>-0.31412464044943805</v>
      </c>
      <c r="AW29" s="56">
        <f t="shared" si="20"/>
        <v>-0.12918473030668196</v>
      </c>
      <c r="AX29" s="63">
        <f>AVERAGE(AW25:AW34)</f>
        <v>-0.136981968483285</v>
      </c>
      <c r="AY29" s="64">
        <f>STDEV(AW25:AW34)</f>
        <v>6.0548496668562067E-2</v>
      </c>
    </row>
    <row r="30" spans="1:51" x14ac:dyDescent="0.35">
      <c r="A30" t="s">
        <v>362</v>
      </c>
      <c r="B30" s="16" t="str" cm="1">
        <f t="array" ref="B30:C30">_xlfn.TEXTSPLIT(A30," ")</f>
        <v>2022.11.14</v>
      </c>
      <c r="C30" s="16" t="str">
        <v>09:16:06,04</v>
      </c>
      <c r="D30" s="16" t="str" cm="1">
        <f t="array" ref="D30:F30">_xlfn.TEXTSPLIT(C30,":")</f>
        <v>09</v>
      </c>
      <c r="E30" s="16" t="str">
        <v>16</v>
      </c>
      <c r="F30" s="16" t="str">
        <v>06,04</v>
      </c>
      <c r="G30" s="16" t="str">
        <f t="shared" si="1"/>
        <v>06.04</v>
      </c>
      <c r="H30" s="45">
        <f t="shared" si="0"/>
        <v>1.8344444444444719E-2</v>
      </c>
      <c r="I30">
        <v>77.924599999999998</v>
      </c>
      <c r="J30" s="6">
        <v>20.9512</v>
      </c>
      <c r="K30">
        <v>0.93669999999999998</v>
      </c>
      <c r="L30" s="7">
        <v>4.7800000000000002E-2</v>
      </c>
      <c r="M30">
        <v>0</v>
      </c>
      <c r="N30" s="61">
        <v>0.1396</v>
      </c>
      <c r="O30" s="8">
        <v>687</v>
      </c>
      <c r="P30">
        <v>8.4144000000000005E-4</v>
      </c>
      <c r="Q30">
        <v>-0.1103</v>
      </c>
      <c r="R30">
        <v>-7.6283000000000002E-3</v>
      </c>
      <c r="S30" s="9">
        <v>4.5093000000000001E-10</v>
      </c>
      <c r="T30" s="9">
        <v>6.1324000000000002E-13</v>
      </c>
      <c r="U30" s="9">
        <v>1.0037999999999999E-10</v>
      </c>
      <c r="V30" s="9">
        <v>8.1895999999999998E-12</v>
      </c>
      <c r="W30" s="9">
        <v>1.5777999999999999E-15</v>
      </c>
      <c r="X30" s="9">
        <v>3.8481E-13</v>
      </c>
      <c r="Z30" s="5">
        <f t="shared" si="3"/>
        <v>4.2510972222222225</v>
      </c>
      <c r="AA30" s="21">
        <v>1474</v>
      </c>
      <c r="AB30" s="22">
        <f t="shared" si="4"/>
        <v>0.22533705521889558</v>
      </c>
      <c r="AC30" s="5">
        <f t="shared" si="5"/>
        <v>2.4764783677857367</v>
      </c>
      <c r="AD30" s="8">
        <f t="shared" si="6"/>
        <v>679</v>
      </c>
      <c r="AE30" s="23">
        <f t="shared" si="7"/>
        <v>19.657</v>
      </c>
      <c r="AF30" s="24">
        <f t="shared" si="8"/>
        <v>-8.7324831999999653</v>
      </c>
      <c r="AG30" s="25">
        <f t="shared" si="9"/>
        <v>-0.39023284299999844</v>
      </c>
      <c r="AH30" s="26">
        <f t="shared" si="10"/>
        <v>-23.413970579999905</v>
      </c>
      <c r="AI30" s="24">
        <f t="shared" si="11"/>
        <v>-9.4545427428606015</v>
      </c>
      <c r="AJ30" s="31"/>
      <c r="AK30" s="32"/>
      <c r="AL30" s="7">
        <f t="shared" si="12"/>
        <v>1.3431</v>
      </c>
      <c r="AM30" s="15">
        <f t="shared" si="13"/>
        <v>8.8075126999999984</v>
      </c>
      <c r="AN30" s="27">
        <f t="shared" si="14"/>
        <v>0.39624801513292429</v>
      </c>
      <c r="AO30" s="28">
        <f t="shared" si="15"/>
        <v>23.774880907975458</v>
      </c>
      <c r="AP30" s="15">
        <f t="shared" si="16"/>
        <v>9.6002780469400992</v>
      </c>
      <c r="AQ30" s="29"/>
      <c r="AR30" s="30"/>
      <c r="AS30" s="61">
        <f t="shared" si="2"/>
        <v>0.1069</v>
      </c>
      <c r="AT30" s="56">
        <f t="shared" si="17"/>
        <v>-0.21137269999999994</v>
      </c>
      <c r="AU30" s="57">
        <f t="shared" si="18"/>
        <v>-8.0485235330836433E-3</v>
      </c>
      <c r="AV30" s="58">
        <f t="shared" si="19"/>
        <v>-0.48291141198501858</v>
      </c>
      <c r="AW30" s="56">
        <f t="shared" si="20"/>
        <v>-0.1949992450032173</v>
      </c>
      <c r="AX30" s="59"/>
      <c r="AY30" s="60"/>
    </row>
    <row r="31" spans="1:51" x14ac:dyDescent="0.35">
      <c r="A31" t="s">
        <v>363</v>
      </c>
      <c r="B31" s="16" t="str" cm="1">
        <f t="array" ref="B31:C31">_xlfn.TEXTSPLIT(A31," ")</f>
        <v>2022.11.14</v>
      </c>
      <c r="C31" s="16" t="str">
        <v>09:17:29,70</v>
      </c>
      <c r="D31" s="16" t="str" cm="1">
        <f t="array" ref="D31:F31">_xlfn.TEXTSPLIT(C31,":")</f>
        <v>09</v>
      </c>
      <c r="E31" s="16" t="str">
        <v>17</v>
      </c>
      <c r="F31" s="16" t="str">
        <v>29,70</v>
      </c>
      <c r="G31" s="16" t="str">
        <f t="shared" si="1"/>
        <v>29.70</v>
      </c>
      <c r="H31" s="45">
        <f t="shared" si="0"/>
        <v>4.1583333333333528E-2</v>
      </c>
      <c r="I31">
        <v>77.927499999999995</v>
      </c>
      <c r="J31" s="6">
        <v>20.936800000000002</v>
      </c>
      <c r="K31">
        <v>0.93730000000000002</v>
      </c>
      <c r="L31" s="7">
        <v>5.4800000000000001E-2</v>
      </c>
      <c r="M31">
        <v>0</v>
      </c>
      <c r="N31" s="61">
        <v>0.14349999999999999</v>
      </c>
      <c r="O31" s="8">
        <v>687</v>
      </c>
      <c r="P31">
        <v>7.9646000000000005E-3</v>
      </c>
      <c r="Q31">
        <v>-9.2100000000000001E-2</v>
      </c>
      <c r="R31">
        <v>-8.6499999999999994E-2</v>
      </c>
      <c r="S31" s="9">
        <v>4.5075000000000002E-10</v>
      </c>
      <c r="T31" s="9">
        <v>6.2940000000000002E-13</v>
      </c>
      <c r="U31" s="9">
        <v>1.0027000000000001E-10</v>
      </c>
      <c r="V31" s="9">
        <v>8.1910999999999997E-12</v>
      </c>
      <c r="W31" s="9">
        <v>5.1127999999999998E-15</v>
      </c>
      <c r="X31" s="9">
        <v>4.3617E-13</v>
      </c>
      <c r="Z31" s="5">
        <f t="shared" si="3"/>
        <v>4.2758805555555561</v>
      </c>
      <c r="AA31" s="21">
        <v>1474</v>
      </c>
      <c r="AB31" s="22">
        <f t="shared" si="4"/>
        <v>0.23391950184291277</v>
      </c>
      <c r="AC31" s="5">
        <f t="shared" si="5"/>
        <v>2.5259048416710663</v>
      </c>
      <c r="AD31" s="8">
        <f t="shared" si="6"/>
        <v>666</v>
      </c>
      <c r="AE31" s="23">
        <f t="shared" si="7"/>
        <v>19.628</v>
      </c>
      <c r="AF31" s="24">
        <f t="shared" si="8"/>
        <v>-8.758432799999964</v>
      </c>
      <c r="AG31" s="25">
        <f t="shared" si="9"/>
        <v>-0.39139246574999836</v>
      </c>
      <c r="AH31" s="26">
        <f t="shared" si="10"/>
        <v>-23.483547944999902</v>
      </c>
      <c r="AI31" s="24">
        <f t="shared" si="11"/>
        <v>-9.2970833887249125</v>
      </c>
      <c r="AJ31" s="31"/>
      <c r="AK31" s="32"/>
      <c r="AL31" s="7">
        <f t="shared" si="12"/>
        <v>1.3723000000000001</v>
      </c>
      <c r="AM31" s="15">
        <f t="shared" si="13"/>
        <v>8.8333577999999999</v>
      </c>
      <c r="AN31" s="27">
        <f t="shared" si="14"/>
        <v>0.39741078036809818</v>
      </c>
      <c r="AO31" s="15">
        <f t="shared" si="15"/>
        <v>23.844646822085892</v>
      </c>
      <c r="AP31" s="15">
        <f t="shared" si="16"/>
        <v>9.440041615467571</v>
      </c>
      <c r="AQ31" s="29"/>
      <c r="AR31" s="30"/>
      <c r="AS31" s="61">
        <f t="shared" si="2"/>
        <v>9.8900000000000002E-2</v>
      </c>
      <c r="AT31" s="56">
        <f t="shared" si="17"/>
        <v>-0.26060579999999989</v>
      </c>
      <c r="AU31" s="57">
        <f t="shared" si="18"/>
        <v>-9.9231921348314576E-3</v>
      </c>
      <c r="AV31" s="56">
        <f t="shared" si="19"/>
        <v>-0.59539152808988749</v>
      </c>
      <c r="AW31" s="56">
        <f t="shared" si="20"/>
        <v>-0.23571415607881471</v>
      </c>
      <c r="AX31" s="59"/>
      <c r="AY31" s="60"/>
    </row>
    <row r="32" spans="1:51" x14ac:dyDescent="0.35">
      <c r="A32" t="s">
        <v>364</v>
      </c>
      <c r="B32" s="16" t="str" cm="1">
        <f t="array" ref="B32:C32">_xlfn.TEXTSPLIT(A32," ")</f>
        <v>2022.11.14</v>
      </c>
      <c r="C32" s="16" t="str">
        <v>09:19:00,09</v>
      </c>
      <c r="D32" s="16" t="str" cm="1">
        <f t="array" ref="D32:F32">_xlfn.TEXTSPLIT(C32,":")</f>
        <v>09</v>
      </c>
      <c r="E32" s="16" t="str">
        <v>19</v>
      </c>
      <c r="F32" s="16" t="str">
        <v>00,09</v>
      </c>
      <c r="G32" s="16" t="str">
        <f t="shared" si="1"/>
        <v>00.09</v>
      </c>
      <c r="H32" s="45">
        <f t="shared" si="0"/>
        <v>6.669166666666726E-2</v>
      </c>
      <c r="I32">
        <v>77.926699999999997</v>
      </c>
      <c r="J32" s="6">
        <v>20.933599999999998</v>
      </c>
      <c r="K32">
        <v>0.93759999999999999</v>
      </c>
      <c r="L32" s="7">
        <v>6.0699999999999997E-2</v>
      </c>
      <c r="M32">
        <v>0</v>
      </c>
      <c r="N32" s="61">
        <v>0.14149999999999999</v>
      </c>
      <c r="O32" s="8">
        <v>691</v>
      </c>
      <c r="P32">
        <v>1.41E-2</v>
      </c>
      <c r="Q32">
        <v>-9.2799999999999994E-2</v>
      </c>
      <c r="R32">
        <v>-0.15140000000000001</v>
      </c>
      <c r="S32" s="9">
        <v>4.5120999999999999E-10</v>
      </c>
      <c r="T32" s="9">
        <v>6.2122999999999997E-13</v>
      </c>
      <c r="U32" s="9">
        <v>1.0034999999999999E-10</v>
      </c>
      <c r="V32" s="9">
        <v>8.2020000000000008E-12</v>
      </c>
      <c r="W32" s="9">
        <v>6.9408999999999996E-15</v>
      </c>
      <c r="X32" s="9">
        <v>4.7926000000000002E-13</v>
      </c>
      <c r="Z32" s="5">
        <f t="shared" si="3"/>
        <v>4.2988777777777774</v>
      </c>
      <c r="AA32" s="21">
        <v>1474</v>
      </c>
      <c r="AB32" s="22">
        <f t="shared" si="4"/>
        <v>0.24188341975372141</v>
      </c>
      <c r="AC32" s="5">
        <f t="shared" si="5"/>
        <v>2.5726511686790681</v>
      </c>
      <c r="AD32" s="8">
        <f t="shared" si="6"/>
        <v>668</v>
      </c>
      <c r="AE32" s="23">
        <f t="shared" si="7"/>
        <v>19.630500000000001</v>
      </c>
      <c r="AF32" s="24">
        <f t="shared" si="8"/>
        <v>-8.7680343999999568</v>
      </c>
      <c r="AG32" s="25">
        <f t="shared" si="9"/>
        <v>-0.39182153724999808</v>
      </c>
      <c r="AH32" s="26">
        <f t="shared" si="10"/>
        <v>-23.509292234999883</v>
      </c>
      <c r="AI32" s="24">
        <f t="shared" si="11"/>
        <v>-9.1381577577308182</v>
      </c>
      <c r="AJ32" s="31"/>
      <c r="AK32" s="32"/>
      <c r="AL32" s="50">
        <f t="shared" si="12"/>
        <v>1.391</v>
      </c>
      <c r="AM32" s="15">
        <f t="shared" si="13"/>
        <v>8.9848003999999992</v>
      </c>
      <c r="AN32" s="27">
        <f t="shared" si="14"/>
        <v>0.4042241488752556</v>
      </c>
      <c r="AO32" s="28">
        <f t="shared" si="15"/>
        <v>24.253448932515337</v>
      </c>
      <c r="AP32" s="15">
        <f t="shared" si="16"/>
        <v>9.4274145005707517</v>
      </c>
      <c r="AQ32" s="29"/>
      <c r="AR32" s="30"/>
      <c r="AS32" s="62">
        <f t="shared" si="2"/>
        <v>0.1002</v>
      </c>
      <c r="AT32" s="56">
        <f t="shared" si="17"/>
        <v>-0.25270439999999994</v>
      </c>
      <c r="AU32" s="57">
        <f t="shared" si="18"/>
        <v>-9.622327340823968E-3</v>
      </c>
      <c r="AV32" s="58">
        <f t="shared" si="19"/>
        <v>-0.57733964044943809</v>
      </c>
      <c r="AW32" s="56">
        <f t="shared" si="20"/>
        <v>-0.22441427251323548</v>
      </c>
      <c r="AX32" s="59"/>
      <c r="AY32" s="60"/>
    </row>
    <row r="33" spans="1:51" x14ac:dyDescent="0.35">
      <c r="A33" t="s">
        <v>365</v>
      </c>
      <c r="B33" s="16" t="str" cm="1">
        <f t="array" ref="B33:C33">_xlfn.TEXTSPLIT(A33," ")</f>
        <v>2022.11.14</v>
      </c>
      <c r="C33" s="16" t="str">
        <v>09:20:23,61</v>
      </c>
      <c r="D33" s="16" t="str" cm="1">
        <f t="array" ref="D33:F33">_xlfn.TEXTSPLIT(C33,":")</f>
        <v>09</v>
      </c>
      <c r="E33" s="16" t="str">
        <v>20</v>
      </c>
      <c r="F33" s="16" t="str">
        <v>23,61</v>
      </c>
      <c r="G33" s="16" t="str">
        <f t="shared" si="1"/>
        <v>23.61</v>
      </c>
      <c r="H33" s="45">
        <f t="shared" si="0"/>
        <v>8.9891666666666481E-2</v>
      </c>
      <c r="I33">
        <v>77.930899999999994</v>
      </c>
      <c r="J33" s="6">
        <v>20.927499999999998</v>
      </c>
      <c r="K33">
        <v>0.93789999999999996</v>
      </c>
      <c r="L33" s="7">
        <v>6.4000000000000001E-2</v>
      </c>
      <c r="M33">
        <v>0</v>
      </c>
      <c r="N33" s="61">
        <v>0.1399</v>
      </c>
      <c r="O33" s="8">
        <v>696</v>
      </c>
      <c r="P33">
        <v>1.7299999999999999E-2</v>
      </c>
      <c r="Q33">
        <v>-8.5000000000000006E-2</v>
      </c>
      <c r="R33">
        <v>-0.20399999999999999</v>
      </c>
      <c r="S33" s="9">
        <v>4.5141999999999998E-10</v>
      </c>
      <c r="T33" s="9">
        <v>6.1437000000000004E-13</v>
      </c>
      <c r="U33" s="9">
        <v>1.0036E-10</v>
      </c>
      <c r="V33" s="9">
        <v>8.2077000000000003E-12</v>
      </c>
      <c r="W33" s="9">
        <v>6.2958999999999996E-15</v>
      </c>
      <c r="X33" s="9">
        <v>5.0326000000000002E-13</v>
      </c>
      <c r="Z33" s="5">
        <f t="shared" si="3"/>
        <v>4.3218416666666659</v>
      </c>
      <c r="AA33" s="21">
        <v>1471</v>
      </c>
      <c r="AB33" s="22">
        <f t="shared" si="4"/>
        <v>0.24983579436039571</v>
      </c>
      <c r="AC33" s="5">
        <f t="shared" si="5"/>
        <v>2.6148601532597047</v>
      </c>
      <c r="AD33" s="8">
        <f t="shared" si="6"/>
        <v>645</v>
      </c>
      <c r="AE33" s="23">
        <f t="shared" si="7"/>
        <v>19.601500000000001</v>
      </c>
      <c r="AF33" s="24">
        <f t="shared" si="8"/>
        <v>-8.653190999999957</v>
      </c>
      <c r="AG33" s="25">
        <f t="shared" si="9"/>
        <v>-0.38668947281249805</v>
      </c>
      <c r="AH33" s="26">
        <f t="shared" si="10"/>
        <v>-23.201368368749883</v>
      </c>
      <c r="AI33" s="24">
        <f t="shared" si="11"/>
        <v>-8.8728907126550833</v>
      </c>
      <c r="AJ33" s="31"/>
      <c r="AK33" s="32"/>
      <c r="AL33" s="7">
        <f t="shared" si="12"/>
        <v>1.4373</v>
      </c>
      <c r="AM33" s="15">
        <f t="shared" si="13"/>
        <v>8.9740784999999992</v>
      </c>
      <c r="AN33" s="27">
        <f t="shared" si="14"/>
        <v>0.40374177300613495</v>
      </c>
      <c r="AO33" s="15">
        <f t="shared" si="15"/>
        <v>24.224506380368098</v>
      </c>
      <c r="AP33" s="15">
        <f t="shared" si="16"/>
        <v>9.264169003519994</v>
      </c>
      <c r="AQ33" s="29"/>
      <c r="AR33" s="30"/>
      <c r="AS33" s="61">
        <f t="shared" si="2"/>
        <v>0.11219999999999999</v>
      </c>
      <c r="AT33" s="56">
        <f t="shared" si="17"/>
        <v>-0.16660349999999996</v>
      </c>
      <c r="AU33" s="57">
        <f t="shared" si="18"/>
        <v>-6.3438286516853924E-3</v>
      </c>
      <c r="AV33" s="56">
        <f t="shared" si="19"/>
        <v>-0.38062971910112353</v>
      </c>
      <c r="AW33" s="56">
        <f t="shared" si="20"/>
        <v>-0.14556408250996811</v>
      </c>
      <c r="AX33" s="59"/>
      <c r="AY33" s="60"/>
    </row>
    <row r="34" spans="1:51" ht="15" thickBot="1" x14ac:dyDescent="0.4">
      <c r="A34" t="s">
        <v>366</v>
      </c>
      <c r="B34" s="16" t="str" cm="1">
        <f t="array" ref="B34:C34">_xlfn.TEXTSPLIT(A34," ")</f>
        <v>2022.11.14</v>
      </c>
      <c r="C34" s="16" t="str">
        <v>09:21:47,27</v>
      </c>
      <c r="D34" s="16" t="str" cm="1">
        <f t="array" ref="D34:F34">_xlfn.TEXTSPLIT(C34,":")</f>
        <v>09</v>
      </c>
      <c r="E34" s="16" t="str">
        <v>21</v>
      </c>
      <c r="F34" s="16" t="str">
        <v>47,27</v>
      </c>
      <c r="G34" s="16" t="str">
        <f t="shared" si="1"/>
        <v>47.27</v>
      </c>
      <c r="H34" s="45">
        <f t="shared" si="0"/>
        <v>0.11313055555555529</v>
      </c>
      <c r="I34">
        <v>77.935599999999994</v>
      </c>
      <c r="J34" s="6">
        <v>20.921900000000001</v>
      </c>
      <c r="K34">
        <v>0.9375</v>
      </c>
      <c r="L34" s="7">
        <v>6.6799999999999998E-2</v>
      </c>
      <c r="M34">
        <v>0</v>
      </c>
      <c r="N34" s="61">
        <v>0.13819999999999999</v>
      </c>
      <c r="O34" s="8">
        <v>687</v>
      </c>
      <c r="P34">
        <v>1.9900000000000001E-2</v>
      </c>
      <c r="Q34">
        <v>-8.2000000000000003E-2</v>
      </c>
      <c r="R34">
        <v>-0.2429</v>
      </c>
      <c r="S34" s="9">
        <v>4.5152999999999999E-10</v>
      </c>
      <c r="T34" s="9">
        <v>6.0741000000000003E-13</v>
      </c>
      <c r="U34" s="9">
        <v>1.0036E-10</v>
      </c>
      <c r="V34" s="9">
        <v>8.2055999999999997E-12</v>
      </c>
      <c r="W34" s="9">
        <v>6.4043000000000004E-15</v>
      </c>
      <c r="X34" s="9">
        <v>5.2408000000000002E-13</v>
      </c>
      <c r="Z34" s="5">
        <f t="shared" si="3"/>
        <v>4.3466666666666676</v>
      </c>
      <c r="AA34" s="21">
        <v>1471</v>
      </c>
      <c r="AB34" s="22">
        <f t="shared" si="4"/>
        <v>0.2584326701145816</v>
      </c>
      <c r="AC34" s="5">
        <f t="shared" si="5"/>
        <v>2.6671371144423155</v>
      </c>
      <c r="AD34" s="8">
        <f t="shared" si="6"/>
        <v>617</v>
      </c>
      <c r="AE34" s="23">
        <f t="shared" si="7"/>
        <v>19.5474</v>
      </c>
      <c r="AF34" s="24">
        <f t="shared" si="8"/>
        <v>-8.6113455999999697</v>
      </c>
      <c r="AG34" s="25">
        <f t="shared" si="9"/>
        <v>-0.38481950649999863</v>
      </c>
      <c r="AH34" s="26">
        <f t="shared" si="10"/>
        <v>-23.089170389999918</v>
      </c>
      <c r="AI34" s="24">
        <f t="shared" si="11"/>
        <v>-8.6569116619367144</v>
      </c>
      <c r="AJ34" s="37"/>
      <c r="AK34" s="38"/>
      <c r="AL34" s="7">
        <f t="shared" si="12"/>
        <v>1.4629000000000001</v>
      </c>
      <c r="AM34" s="15">
        <f t="shared" si="13"/>
        <v>8.7424581000000003</v>
      </c>
      <c r="AN34" s="27">
        <f t="shared" si="14"/>
        <v>0.39332122331288344</v>
      </c>
      <c r="AO34" s="15">
        <f t="shared" si="15"/>
        <v>23.599273398773008</v>
      </c>
      <c r="AP34" s="15">
        <f t="shared" si="16"/>
        <v>8.8481665494379698</v>
      </c>
      <c r="AQ34" s="39"/>
      <c r="AR34" s="40"/>
      <c r="AS34" s="61">
        <f t="shared" si="2"/>
        <v>0.1203</v>
      </c>
      <c r="AT34" s="56">
        <f t="shared" si="17"/>
        <v>-0.10939409999999988</v>
      </c>
      <c r="AU34" s="57">
        <f t="shared" si="18"/>
        <v>-4.1654432584269626E-3</v>
      </c>
      <c r="AV34" s="56">
        <f t="shared" si="19"/>
        <v>-0.24992659550561774</v>
      </c>
      <c r="AW34" s="56">
        <f t="shared" si="20"/>
        <v>-9.3705941907630833E-2</v>
      </c>
      <c r="AX34" s="65"/>
      <c r="AY34" s="66"/>
    </row>
    <row r="35" spans="1:51" x14ac:dyDescent="0.35">
      <c r="A35" t="s">
        <v>367</v>
      </c>
      <c r="B35" s="16" t="str" cm="1">
        <f t="array" ref="B35:C35">_xlfn.TEXTSPLIT(A35," ")</f>
        <v>2022.11.14</v>
      </c>
      <c r="C35" s="16" t="str">
        <v>09:23:17,54</v>
      </c>
      <c r="D35" s="16" t="str" cm="1">
        <f t="array" ref="D35:F35">_xlfn.TEXTSPLIT(C35,":")</f>
        <v>09</v>
      </c>
      <c r="E35" s="16" t="str">
        <v>23</v>
      </c>
      <c r="F35" s="16" t="str">
        <v>17,54</v>
      </c>
      <c r="G35" s="16" t="str">
        <f t="shared" si="1"/>
        <v>17.54</v>
      </c>
      <c r="H35" s="45">
        <f t="shared" si="0"/>
        <v>0.13820555555555458</v>
      </c>
      <c r="I35">
        <v>77.937899999999999</v>
      </c>
      <c r="J35" s="6">
        <v>20.9194</v>
      </c>
      <c r="K35">
        <v>0.93720000000000003</v>
      </c>
      <c r="L35" s="7">
        <v>6.8500000000000005E-2</v>
      </c>
      <c r="M35">
        <v>0</v>
      </c>
      <c r="N35" s="61">
        <v>0.13700000000000001</v>
      </c>
      <c r="O35" s="8">
        <v>687</v>
      </c>
      <c r="P35">
        <v>2.1600000000000001E-2</v>
      </c>
      <c r="Q35">
        <v>-7.46E-2</v>
      </c>
      <c r="R35">
        <v>-0.2893</v>
      </c>
      <c r="S35" s="9">
        <v>4.5116000000000002E-10</v>
      </c>
      <c r="T35" s="9">
        <v>6.0169000000000003E-13</v>
      </c>
      <c r="U35" s="9">
        <v>1.0026E-10</v>
      </c>
      <c r="V35" s="9">
        <v>8.1962999999999997E-12</v>
      </c>
      <c r="W35" s="9">
        <v>5.2301000000000003E-15</v>
      </c>
      <c r="X35" s="9">
        <v>5.3607999999999997E-13</v>
      </c>
    </row>
    <row r="36" spans="1:51" x14ac:dyDescent="0.35">
      <c r="A36" t="s">
        <v>368</v>
      </c>
      <c r="B36" s="16" t="str" cm="1">
        <f t="array" ref="B36:C36">_xlfn.TEXTSPLIT(A36," ")</f>
        <v>2022.11.14</v>
      </c>
      <c r="C36" s="16" t="str">
        <v>09:24:40,96</v>
      </c>
      <c r="D36" s="16" t="str" cm="1">
        <f t="array" ref="D36:F36">_xlfn.TEXTSPLIT(C36,":")</f>
        <v>09</v>
      </c>
      <c r="E36" s="16" t="str">
        <v>24</v>
      </c>
      <c r="F36" s="16" t="str">
        <v>40,96</v>
      </c>
      <c r="G36" s="16" t="str">
        <f t="shared" si="1"/>
        <v>40.96</v>
      </c>
      <c r="H36" s="45">
        <f t="shared" si="0"/>
        <v>0.16137777777777806</v>
      </c>
      <c r="I36">
        <v>77.935500000000005</v>
      </c>
      <c r="J36" s="6">
        <v>20.920300000000001</v>
      </c>
      <c r="K36">
        <v>0.93700000000000006</v>
      </c>
      <c r="L36" s="7">
        <v>7.0300000000000001E-2</v>
      </c>
      <c r="M36">
        <v>0</v>
      </c>
      <c r="N36" s="61">
        <v>0.13700000000000001</v>
      </c>
      <c r="O36" s="8">
        <v>668</v>
      </c>
      <c r="P36">
        <v>2.3300000000000001E-2</v>
      </c>
      <c r="Q36">
        <v>-7.1400000000000005E-2</v>
      </c>
      <c r="R36">
        <v>-0.32679999999999998</v>
      </c>
      <c r="S36" s="9">
        <v>4.5047999999999998E-10</v>
      </c>
      <c r="T36" s="9">
        <v>6.0075999999999996E-13</v>
      </c>
      <c r="U36" s="9">
        <v>1.0012E-10</v>
      </c>
      <c r="V36" s="9">
        <v>8.1828000000000002E-12</v>
      </c>
      <c r="W36" s="9">
        <v>2.8895999999999999E-15</v>
      </c>
      <c r="X36" s="9">
        <v>5.4798999999999997E-13</v>
      </c>
    </row>
    <row r="37" spans="1:51" x14ac:dyDescent="0.35">
      <c r="A37" t="s">
        <v>369</v>
      </c>
      <c r="B37" s="16" t="str" cm="1">
        <f t="array" ref="B37:C37">_xlfn.TEXTSPLIT(A37," ")</f>
        <v>2022.11.14</v>
      </c>
      <c r="C37" s="16" t="str">
        <v>09:26:11,22</v>
      </c>
      <c r="D37" s="16" t="str" cm="1">
        <f t="array" ref="D37:F37">_xlfn.TEXTSPLIT(C37,":")</f>
        <v>09</v>
      </c>
      <c r="E37" s="16" t="str">
        <v>26</v>
      </c>
      <c r="F37" s="16" t="str">
        <v>11,22</v>
      </c>
      <c r="G37" s="16" t="str">
        <f t="shared" si="1"/>
        <v>11.22</v>
      </c>
      <c r="H37" s="45">
        <f t="shared" si="0"/>
        <v>0.18645000000000067</v>
      </c>
      <c r="I37">
        <v>77.937600000000003</v>
      </c>
      <c r="J37" s="6">
        <v>20.917000000000002</v>
      </c>
      <c r="K37">
        <v>0.9375</v>
      </c>
      <c r="L37" s="7">
        <v>7.1800000000000003E-2</v>
      </c>
      <c r="M37">
        <v>0</v>
      </c>
      <c r="N37" s="61">
        <v>0.1361</v>
      </c>
      <c r="O37" s="8">
        <v>661</v>
      </c>
      <c r="P37">
        <v>2.4799999999999999E-2</v>
      </c>
      <c r="Q37">
        <v>-7.0300000000000001E-2</v>
      </c>
      <c r="R37">
        <v>-0.3518</v>
      </c>
      <c r="S37" s="9">
        <v>4.5029E-10</v>
      </c>
      <c r="T37" s="9">
        <v>5.9645000000000005E-13</v>
      </c>
      <c r="U37" s="9">
        <v>1.0006E-10</v>
      </c>
      <c r="V37" s="9">
        <v>8.1833999999999992E-12</v>
      </c>
      <c r="W37" s="9">
        <v>5.545E-15</v>
      </c>
      <c r="X37" s="9">
        <v>5.5896999999999999E-13</v>
      </c>
      <c r="AJ37">
        <f>AQ29/AJ29</f>
        <v>-1.0311541694590236</v>
      </c>
    </row>
    <row r="38" spans="1:51" x14ac:dyDescent="0.35">
      <c r="A38" t="s">
        <v>370</v>
      </c>
      <c r="B38" s="16" t="str" cm="1">
        <f t="array" ref="B38:C38">_xlfn.TEXTSPLIT(A38," ")</f>
        <v>2022.11.14</v>
      </c>
      <c r="C38" s="16" t="str">
        <v>09:27:34,99</v>
      </c>
      <c r="D38" s="16" t="str" cm="1">
        <f t="array" ref="D38:F38">_xlfn.TEXTSPLIT(C38,":")</f>
        <v>09</v>
      </c>
      <c r="E38" s="16" t="str">
        <v>27</v>
      </c>
      <c r="F38" s="16" t="str">
        <v>34,99</v>
      </c>
      <c r="G38" s="16" t="str">
        <f t="shared" si="1"/>
        <v>34.99</v>
      </c>
      <c r="H38" s="45">
        <f t="shared" si="0"/>
        <v>0.20971944444444368</v>
      </c>
      <c r="I38">
        <v>77.941400000000002</v>
      </c>
      <c r="J38" s="6">
        <v>20.9132</v>
      </c>
      <c r="K38">
        <v>0.93659999999999999</v>
      </c>
      <c r="L38" s="7">
        <v>7.3099999999999998E-2</v>
      </c>
      <c r="M38">
        <v>0</v>
      </c>
      <c r="N38" s="61">
        <v>0.13569999999999999</v>
      </c>
      <c r="O38" s="8">
        <v>652</v>
      </c>
      <c r="P38">
        <v>2.6100000000000002E-2</v>
      </c>
      <c r="Q38">
        <v>-6.7199999999999996E-2</v>
      </c>
      <c r="R38">
        <v>-0.38840000000000002</v>
      </c>
      <c r="S38" s="9">
        <v>4.4987000000000002E-10</v>
      </c>
      <c r="T38" s="9">
        <v>5.9422999999999998E-13</v>
      </c>
      <c r="U38" s="9">
        <v>9.9938999999999997E-11</v>
      </c>
      <c r="V38" s="9">
        <v>8.1676000000000001E-12</v>
      </c>
      <c r="W38" s="9">
        <v>5.4492999999999996E-15</v>
      </c>
      <c r="X38" s="9">
        <v>5.6741E-13</v>
      </c>
    </row>
    <row r="39" spans="1:51" x14ac:dyDescent="0.35">
      <c r="A39" t="s">
        <v>371</v>
      </c>
      <c r="B39" s="16" t="str" cm="1">
        <f t="array" ref="B39:C39">_xlfn.TEXTSPLIT(A39," ")</f>
        <v>2022.11.14</v>
      </c>
      <c r="C39" s="16" t="str">
        <v>09:28:58,58</v>
      </c>
      <c r="D39" s="16" t="str" cm="1">
        <f t="array" ref="D39:F39">_xlfn.TEXTSPLIT(C39,":")</f>
        <v>09</v>
      </c>
      <c r="E39" s="16" t="str">
        <v>28</v>
      </c>
      <c r="F39" s="16" t="str">
        <v>58,58</v>
      </c>
      <c r="G39" s="16" t="str">
        <f t="shared" si="1"/>
        <v>58.58</v>
      </c>
      <c r="H39" s="45">
        <f t="shared" si="0"/>
        <v>0.23293888888888858</v>
      </c>
      <c r="I39">
        <v>77.941699999999997</v>
      </c>
      <c r="J39" s="6">
        <v>20.9114</v>
      </c>
      <c r="K39">
        <v>0.93669999999999998</v>
      </c>
      <c r="L39" s="7">
        <v>7.4099999999999999E-2</v>
      </c>
      <c r="M39">
        <v>0</v>
      </c>
      <c r="N39" s="61">
        <v>0.13600000000000001</v>
      </c>
      <c r="O39" s="8">
        <v>672</v>
      </c>
      <c r="P39">
        <v>2.7199999999999998E-2</v>
      </c>
      <c r="Q39">
        <v>-6.2799999999999995E-2</v>
      </c>
      <c r="R39">
        <v>-0.43369999999999997</v>
      </c>
      <c r="S39" s="9">
        <v>4.4985E-10</v>
      </c>
      <c r="T39" s="9">
        <v>5.9566000000000001E-13</v>
      </c>
      <c r="U39" s="9">
        <v>9.9923999999999998E-11</v>
      </c>
      <c r="V39" s="9">
        <v>8.1682000000000007E-12</v>
      </c>
      <c r="W39" s="9">
        <v>5.2103000000000003E-15</v>
      </c>
      <c r="X39" s="9">
        <v>5.7499999999999997E-13</v>
      </c>
    </row>
    <row r="40" spans="1:51" x14ac:dyDescent="0.35">
      <c r="A40" t="s">
        <v>372</v>
      </c>
      <c r="B40" s="16" t="str" cm="1">
        <f t="array" ref="B40:C40">_xlfn.TEXTSPLIT(A40," ")</f>
        <v>2022.11.14</v>
      </c>
      <c r="C40" s="16" t="str">
        <v>09:30:28,95</v>
      </c>
      <c r="D40" s="16" t="str" cm="1">
        <f t="array" ref="D40:F40">_xlfn.TEXTSPLIT(C40,":")</f>
        <v>09</v>
      </c>
      <c r="E40" s="16" t="str">
        <v>30</v>
      </c>
      <c r="F40" s="16" t="str">
        <v>28,95</v>
      </c>
      <c r="G40" s="16" t="str">
        <f t="shared" si="1"/>
        <v>28.95</v>
      </c>
      <c r="H40" s="45">
        <f t="shared" si="0"/>
        <v>0.25804166666666717</v>
      </c>
      <c r="I40">
        <v>77.944299999999998</v>
      </c>
      <c r="J40" s="6">
        <v>20.907800000000002</v>
      </c>
      <c r="K40">
        <v>0.93640000000000001</v>
      </c>
      <c r="L40" s="7">
        <v>7.5399999999999995E-2</v>
      </c>
      <c r="M40">
        <v>0</v>
      </c>
      <c r="N40" s="61">
        <v>0.1361</v>
      </c>
      <c r="O40" s="8">
        <v>637</v>
      </c>
      <c r="P40">
        <v>2.8199999999999999E-2</v>
      </c>
      <c r="Q40">
        <v>-6.2E-2</v>
      </c>
      <c r="R40">
        <v>-0.45600000000000002</v>
      </c>
      <c r="S40" s="9">
        <v>4.4946000000000002E-10</v>
      </c>
      <c r="T40" s="9">
        <v>5.9533000000000005E-13</v>
      </c>
      <c r="U40" s="9">
        <v>9.9816999999999998E-11</v>
      </c>
      <c r="V40" s="9">
        <v>8.1579000000000002E-12</v>
      </c>
      <c r="W40" s="9">
        <v>4.7303000000000004E-15</v>
      </c>
      <c r="X40" s="9">
        <v>5.8401999999999997E-13</v>
      </c>
    </row>
    <row r="41" spans="1:51" x14ac:dyDescent="0.35">
      <c r="A41" t="s">
        <v>373</v>
      </c>
      <c r="B41" s="16" t="str" cm="1">
        <f t="array" ref="B41:C41">_xlfn.TEXTSPLIT(A41," ")</f>
        <v>2022.11.14</v>
      </c>
      <c r="C41" s="16" t="str">
        <v>09:31:52,54</v>
      </c>
      <c r="D41" s="16" t="str" cm="1">
        <f t="array" ref="D41:F41">_xlfn.TEXTSPLIT(C41,":")</f>
        <v>09</v>
      </c>
      <c r="E41" s="16" t="str">
        <v>31</v>
      </c>
      <c r="F41" s="16" t="str">
        <v>52,54</v>
      </c>
      <c r="G41" s="16" t="str">
        <f t="shared" si="1"/>
        <v>52.54</v>
      </c>
      <c r="H41" s="45">
        <f t="shared" si="0"/>
        <v>0.28126111111111207</v>
      </c>
      <c r="I41">
        <v>77.938000000000002</v>
      </c>
      <c r="J41" s="6">
        <v>20.912800000000001</v>
      </c>
      <c r="K41">
        <v>0.93659999999999999</v>
      </c>
      <c r="L41" s="7">
        <v>7.6600000000000001E-2</v>
      </c>
      <c r="M41">
        <v>0</v>
      </c>
      <c r="N41" s="61">
        <v>0.1361</v>
      </c>
      <c r="O41" s="8">
        <v>636</v>
      </c>
      <c r="P41">
        <v>2.9100000000000001E-2</v>
      </c>
      <c r="Q41">
        <v>-6.5600000000000006E-2</v>
      </c>
      <c r="R41">
        <v>-0.44369999999999998</v>
      </c>
      <c r="S41" s="9">
        <v>4.4917000000000001E-10</v>
      </c>
      <c r="T41" s="9">
        <v>5.9515999999999996E-13</v>
      </c>
      <c r="U41" s="9">
        <v>9.9784999999999995E-11</v>
      </c>
      <c r="V41" s="9">
        <v>8.1548000000000008E-12</v>
      </c>
      <c r="W41" s="9">
        <v>4.2579E-15</v>
      </c>
      <c r="X41" s="9">
        <v>5.9238000000000005E-13</v>
      </c>
      <c r="AJ41" s="5"/>
    </row>
    <row r="42" spans="1:51" x14ac:dyDescent="0.35">
      <c r="A42" t="s">
        <v>374</v>
      </c>
      <c r="B42" s="16" t="str" cm="1">
        <f t="array" ref="B42:C42">_xlfn.TEXTSPLIT(A42," ")</f>
        <v>2022.11.14</v>
      </c>
      <c r="C42" s="16" t="str">
        <v>09:33:22,65</v>
      </c>
      <c r="D42" s="16" t="str" cm="1">
        <f t="array" ref="D42:F42">_xlfn.TEXTSPLIT(C42,":")</f>
        <v>09</v>
      </c>
      <c r="E42" s="16" t="str">
        <v>33</v>
      </c>
      <c r="F42" s="16" t="str">
        <v>22,65</v>
      </c>
      <c r="G42" s="16" t="str">
        <f t="shared" si="1"/>
        <v>22.65</v>
      </c>
      <c r="H42" s="45">
        <f t="shared" si="0"/>
        <v>0.30629166666666663</v>
      </c>
      <c r="I42">
        <v>77.938900000000004</v>
      </c>
      <c r="J42" s="6">
        <v>20.910699999999999</v>
      </c>
      <c r="K42">
        <v>0.93689999999999996</v>
      </c>
      <c r="L42" s="7">
        <v>7.8299999999999995E-2</v>
      </c>
      <c r="M42">
        <v>0</v>
      </c>
      <c r="N42" s="61">
        <v>0.1353</v>
      </c>
      <c r="O42" s="8">
        <v>634</v>
      </c>
      <c r="P42">
        <v>3.0700000000000002E-2</v>
      </c>
      <c r="Q42">
        <v>-6.5299999999999997E-2</v>
      </c>
      <c r="R42">
        <v>-0.47039999999999998</v>
      </c>
      <c r="S42" s="9">
        <v>4.4894999999999999E-10</v>
      </c>
      <c r="T42" s="9">
        <v>5.9149999999999995E-13</v>
      </c>
      <c r="U42" s="9">
        <v>9.9726000000000005E-11</v>
      </c>
      <c r="V42" s="9">
        <v>8.1534000000000004E-12</v>
      </c>
      <c r="W42" s="9">
        <v>2.3614999999999998E-15</v>
      </c>
      <c r="X42" s="9">
        <v>6.0423000000000004E-13</v>
      </c>
    </row>
    <row r="43" spans="1:51" x14ac:dyDescent="0.35">
      <c r="A43" t="s">
        <v>375</v>
      </c>
      <c r="B43" s="16" t="str" cm="1">
        <f t="array" ref="B43:C43">_xlfn.TEXTSPLIT(A43," ")</f>
        <v>2022.11.14</v>
      </c>
      <c r="C43" s="16" t="str">
        <v>09:34:46,53</v>
      </c>
      <c r="D43" s="16" t="str" cm="1">
        <f t="array" ref="D43:F43">_xlfn.TEXTSPLIT(C43,":")</f>
        <v>09</v>
      </c>
      <c r="E43" s="16" t="str">
        <v>34</v>
      </c>
      <c r="F43" s="16" t="str">
        <v>46,53</v>
      </c>
      <c r="G43" s="16" t="str">
        <f t="shared" si="1"/>
        <v>46.53</v>
      </c>
      <c r="H43" s="45">
        <f t="shared" si="0"/>
        <v>0.32959166666666562</v>
      </c>
      <c r="I43">
        <v>77.940700000000007</v>
      </c>
      <c r="J43" s="6">
        <v>20.907499999999999</v>
      </c>
      <c r="K43">
        <v>0.93689999999999996</v>
      </c>
      <c r="L43" s="7">
        <v>7.9000000000000001E-2</v>
      </c>
      <c r="M43">
        <v>0</v>
      </c>
      <c r="N43" s="61">
        <v>0.13589999999999999</v>
      </c>
      <c r="O43" s="8">
        <v>632</v>
      </c>
      <c r="P43">
        <v>3.1699999999999999E-2</v>
      </c>
      <c r="Q43">
        <v>-6.1400000000000003E-2</v>
      </c>
      <c r="R43">
        <v>-0.51549999999999996</v>
      </c>
      <c r="S43" s="9">
        <v>4.4873000000000001E-10</v>
      </c>
      <c r="T43" s="9">
        <v>5.9373999999999995E-13</v>
      </c>
      <c r="U43" s="9">
        <v>9.9658000000000004E-11</v>
      </c>
      <c r="V43" s="9">
        <v>8.1493000000000004E-12</v>
      </c>
      <c r="W43" s="9">
        <v>5.1607999999999998E-15</v>
      </c>
      <c r="X43" s="9">
        <v>6.0883999999999996E-13</v>
      </c>
    </row>
    <row r="44" spans="1:51" x14ac:dyDescent="0.35">
      <c r="A44" t="s">
        <v>376</v>
      </c>
      <c r="B44" s="16" t="str" cm="1">
        <f t="array" ref="B44:C44">_xlfn.TEXTSPLIT(A44," ")</f>
        <v>2022.11.14</v>
      </c>
      <c r="C44" s="16" t="str">
        <v>09:36:09,98</v>
      </c>
      <c r="D44" s="16" t="str" cm="1">
        <f t="array" ref="D44:F44">_xlfn.TEXTSPLIT(C44,":")</f>
        <v>09</v>
      </c>
      <c r="E44" s="16" t="str">
        <v>36</v>
      </c>
      <c r="F44" s="16" t="str">
        <v>09,98</v>
      </c>
      <c r="G44" s="16" t="str">
        <f t="shared" si="1"/>
        <v>09.98</v>
      </c>
      <c r="H44" s="45">
        <f t="shared" si="0"/>
        <v>0.35277222222222271</v>
      </c>
      <c r="I44">
        <v>77.936199999999999</v>
      </c>
      <c r="J44" s="6">
        <v>20.9099</v>
      </c>
      <c r="K44">
        <v>0.93769999999999998</v>
      </c>
      <c r="L44" s="7">
        <v>8.0699999999999994E-2</v>
      </c>
      <c r="M44">
        <v>0</v>
      </c>
      <c r="N44" s="61">
        <v>0.13539999999999999</v>
      </c>
      <c r="O44" s="8">
        <v>648</v>
      </c>
      <c r="P44">
        <v>3.3399999999999999E-2</v>
      </c>
      <c r="Q44">
        <v>-6.54E-2</v>
      </c>
      <c r="R44">
        <v>-0.50970000000000004</v>
      </c>
      <c r="S44" s="9">
        <v>4.4885999999999999E-10</v>
      </c>
      <c r="T44" s="9">
        <v>5.9182E-13</v>
      </c>
      <c r="U44" s="9">
        <v>9.9705000000000006E-11</v>
      </c>
      <c r="V44" s="9">
        <v>8.1597000000000005E-12</v>
      </c>
      <c r="W44" s="9">
        <v>3.6954000000000001E-15</v>
      </c>
      <c r="X44" s="9">
        <v>6.2157000000000005E-13</v>
      </c>
    </row>
    <row r="45" spans="1:51" x14ac:dyDescent="0.35">
      <c r="A45" t="s">
        <v>377</v>
      </c>
      <c r="B45" s="16" t="str" cm="1">
        <f t="array" ref="B45:C45">_xlfn.TEXTSPLIT(A45," ")</f>
        <v>2022.11.14</v>
      </c>
      <c r="C45" s="16" t="str">
        <v>09:37:40,24</v>
      </c>
      <c r="D45" s="16" t="str" cm="1">
        <f t="array" ref="D45:F45">_xlfn.TEXTSPLIT(C45,":")</f>
        <v>09</v>
      </c>
      <c r="E45" s="16" t="str">
        <v>37</v>
      </c>
      <c r="F45" s="16" t="str">
        <v>40,24</v>
      </c>
      <c r="G45" s="16" t="str">
        <f t="shared" si="1"/>
        <v>40.24</v>
      </c>
      <c r="H45" s="45">
        <f t="shared" si="0"/>
        <v>0.37784444444444532</v>
      </c>
      <c r="I45">
        <v>77.941199999999995</v>
      </c>
      <c r="J45" s="6">
        <v>20.904800000000002</v>
      </c>
      <c r="K45">
        <v>0.93640000000000001</v>
      </c>
      <c r="L45" s="7">
        <v>8.1799999999999998E-2</v>
      </c>
      <c r="M45">
        <v>0</v>
      </c>
      <c r="N45" s="61">
        <v>0.1358</v>
      </c>
      <c r="O45" s="8">
        <v>633</v>
      </c>
      <c r="P45">
        <v>3.4299999999999997E-2</v>
      </c>
      <c r="Q45">
        <v>-6.1800000000000001E-2</v>
      </c>
      <c r="R45">
        <v>-0.55479999999999996</v>
      </c>
      <c r="S45" s="9">
        <v>4.4874999999999998E-10</v>
      </c>
      <c r="T45" s="9">
        <v>5.9315999999999997E-13</v>
      </c>
      <c r="U45" s="9">
        <v>9.965E-11</v>
      </c>
      <c r="V45" s="9">
        <v>8.1456000000000003E-12</v>
      </c>
      <c r="W45" s="9">
        <v>5.5880000000000001E-15</v>
      </c>
      <c r="X45" s="9">
        <v>6.2912000000000005E-13</v>
      </c>
    </row>
    <row r="46" spans="1:51" x14ac:dyDescent="0.35">
      <c r="A46" t="s">
        <v>378</v>
      </c>
      <c r="B46" s="16" t="str" cm="1">
        <f t="array" ref="B46:C46">_xlfn.TEXTSPLIT(A46," ")</f>
        <v>2022.11.14</v>
      </c>
      <c r="C46" s="16" t="str">
        <v>09:39:03,73</v>
      </c>
      <c r="D46" s="16" t="str" cm="1">
        <f t="array" ref="D46:F46">_xlfn.TEXTSPLIT(C46,":")</f>
        <v>09</v>
      </c>
      <c r="E46" s="16" t="str">
        <v>39</v>
      </c>
      <c r="F46" s="16" t="str">
        <v>03,73</v>
      </c>
      <c r="G46" s="16" t="str">
        <f t="shared" si="1"/>
        <v>03.73</v>
      </c>
      <c r="H46" s="45">
        <f t="shared" si="0"/>
        <v>0.40103611111111093</v>
      </c>
      <c r="I46">
        <v>77.936700000000002</v>
      </c>
      <c r="J46" s="6">
        <v>20.907599999999999</v>
      </c>
      <c r="K46">
        <v>0.93679999999999997</v>
      </c>
      <c r="L46" s="7">
        <v>8.3299999999999999E-2</v>
      </c>
      <c r="M46">
        <v>0</v>
      </c>
      <c r="N46" s="61">
        <v>0.1356</v>
      </c>
      <c r="O46" s="8">
        <v>633</v>
      </c>
      <c r="P46">
        <v>3.5799999999999998E-2</v>
      </c>
      <c r="Q46">
        <v>-6.4299999999999996E-2</v>
      </c>
      <c r="R46">
        <v>-0.55630000000000002</v>
      </c>
      <c r="S46" s="9">
        <v>4.4879999999999999E-10</v>
      </c>
      <c r="T46" s="9">
        <v>5.9273000000000004E-13</v>
      </c>
      <c r="U46" s="9">
        <v>9.9679000000000003E-11</v>
      </c>
      <c r="V46" s="9">
        <v>8.1501000000000002E-12</v>
      </c>
      <c r="W46" s="9">
        <v>4.2014E-15</v>
      </c>
      <c r="X46" s="9">
        <v>6.4010999999999999E-13</v>
      </c>
    </row>
    <row r="47" spans="1:51" x14ac:dyDescent="0.35">
      <c r="A47" t="s">
        <v>379</v>
      </c>
      <c r="B47" s="16" t="str" cm="1">
        <f t="array" ref="B47:C47">_xlfn.TEXTSPLIT(A47," ")</f>
        <v>2022.11.14</v>
      </c>
      <c r="C47" s="16" t="str">
        <v>09:40:33,91</v>
      </c>
      <c r="D47" s="16" t="str" cm="1">
        <f t="array" ref="D47:F47">_xlfn.TEXTSPLIT(C47,":")</f>
        <v>09</v>
      </c>
      <c r="E47" s="16" t="str">
        <v>40</v>
      </c>
      <c r="F47" s="16" t="str">
        <v>33,91</v>
      </c>
      <c r="G47" s="16" t="str">
        <f t="shared" si="1"/>
        <v>33.91</v>
      </c>
      <c r="H47" s="45">
        <f t="shared" si="0"/>
        <v>0.42608611111111117</v>
      </c>
      <c r="I47">
        <v>77.942899999999995</v>
      </c>
      <c r="J47" s="6">
        <v>20.8994</v>
      </c>
      <c r="K47">
        <v>0.93669999999999998</v>
      </c>
      <c r="L47" s="7">
        <v>8.5000000000000006E-2</v>
      </c>
      <c r="M47">
        <v>0</v>
      </c>
      <c r="N47" s="61">
        <v>0.13600000000000001</v>
      </c>
      <c r="O47" s="8">
        <v>634</v>
      </c>
      <c r="P47">
        <v>3.7199999999999997E-2</v>
      </c>
      <c r="Q47">
        <v>-4.82E-2</v>
      </c>
      <c r="R47">
        <v>-0.77159999999999995</v>
      </c>
      <c r="S47" s="9">
        <v>4.4897E-10</v>
      </c>
      <c r="T47" s="9">
        <v>5.9442000000000001E-13</v>
      </c>
      <c r="U47" s="9">
        <v>9.9670000000000003E-11</v>
      </c>
      <c r="V47" s="9">
        <v>8.1517999999999993E-12</v>
      </c>
      <c r="W47" s="9">
        <v>2.5026999999999998E-15</v>
      </c>
      <c r="X47" s="9">
        <v>6.5280000000000001E-13</v>
      </c>
    </row>
    <row r="48" spans="1:51" x14ac:dyDescent="0.35">
      <c r="A48" t="s">
        <v>380</v>
      </c>
      <c r="B48" s="16" t="str" cm="1">
        <f t="array" ref="B48:C48">_xlfn.TEXTSPLIT(A48," ")</f>
        <v>2022.11.14</v>
      </c>
      <c r="C48" s="16" t="str">
        <v>09:41:57,70</v>
      </c>
      <c r="D48" s="16" t="str" cm="1">
        <f t="array" ref="D48:F48">_xlfn.TEXTSPLIT(C48,":")</f>
        <v>09</v>
      </c>
      <c r="E48" s="16" t="str">
        <v>41</v>
      </c>
      <c r="F48" s="16" t="str">
        <v>57,70</v>
      </c>
      <c r="G48" s="16" t="str">
        <f t="shared" si="1"/>
        <v>57.70</v>
      </c>
      <c r="H48" s="45">
        <f t="shared" si="0"/>
        <v>0.4493611111111111</v>
      </c>
      <c r="I48">
        <v>77.940700000000007</v>
      </c>
      <c r="J48" s="6">
        <v>20.899100000000001</v>
      </c>
      <c r="K48">
        <v>0.93679999999999997</v>
      </c>
      <c r="L48" s="7">
        <v>8.6499999999999994E-2</v>
      </c>
      <c r="M48">
        <v>0</v>
      </c>
      <c r="N48" s="61">
        <v>0.13689999999999999</v>
      </c>
      <c r="O48" s="8">
        <v>641</v>
      </c>
      <c r="P48">
        <v>3.8699999999999998E-2</v>
      </c>
      <c r="Q48">
        <v>-5.5800000000000002E-2</v>
      </c>
      <c r="R48">
        <v>-0.69420000000000004</v>
      </c>
      <c r="S48" s="9">
        <v>4.4915999999999998E-10</v>
      </c>
      <c r="T48" s="9">
        <v>5.9869000000000005E-13</v>
      </c>
      <c r="U48" s="9">
        <v>9.9712999999999997E-11</v>
      </c>
      <c r="V48" s="9">
        <v>8.1564000000000003E-12</v>
      </c>
      <c r="W48" s="9">
        <v>1.6777E-15</v>
      </c>
      <c r="X48" s="9">
        <v>6.6425000000000002E-13</v>
      </c>
    </row>
    <row r="49" spans="1:24" x14ac:dyDescent="0.35">
      <c r="A49" t="s">
        <v>381</v>
      </c>
      <c r="B49" s="16" t="str" cm="1">
        <f t="array" ref="B49:C49">_xlfn.TEXTSPLIT(A49," ")</f>
        <v>2022.11.14</v>
      </c>
      <c r="C49" s="16" t="str">
        <v>09:43:21,45</v>
      </c>
      <c r="D49" s="16" t="str" cm="1">
        <f t="array" ref="D49:F49">_xlfn.TEXTSPLIT(C49,":")</f>
        <v>09</v>
      </c>
      <c r="E49" s="16" t="str">
        <v>43</v>
      </c>
      <c r="F49" s="16" t="str">
        <v>21,45</v>
      </c>
      <c r="G49" s="16" t="str">
        <f t="shared" si="1"/>
        <v>21.45</v>
      </c>
      <c r="H49" s="45">
        <f t="shared" si="0"/>
        <v>0.47262500000000074</v>
      </c>
      <c r="I49">
        <v>77.946399999999997</v>
      </c>
      <c r="J49" s="6">
        <v>20.893000000000001</v>
      </c>
      <c r="K49">
        <v>0.93630000000000002</v>
      </c>
      <c r="L49" s="7">
        <v>8.8300000000000003E-2</v>
      </c>
      <c r="M49">
        <v>0</v>
      </c>
      <c r="N49" s="61">
        <v>0.13600000000000001</v>
      </c>
      <c r="O49" s="8">
        <v>649</v>
      </c>
      <c r="P49">
        <v>4.1099999999999998E-2</v>
      </c>
      <c r="Q49">
        <v>-4.9700000000000001E-2</v>
      </c>
      <c r="R49">
        <v>-0.8266</v>
      </c>
      <c r="S49" s="9">
        <v>4.4967999999999999E-10</v>
      </c>
      <c r="T49" s="9">
        <v>5.9520000000000003E-13</v>
      </c>
      <c r="U49" s="9">
        <v>9.9792999999999999E-11</v>
      </c>
      <c r="V49" s="9">
        <v>8.1608000000000005E-12</v>
      </c>
      <c r="W49" s="9">
        <v>5.0004999999999999E-15</v>
      </c>
      <c r="X49" s="9">
        <v>6.7802999999999999E-13</v>
      </c>
    </row>
    <row r="50" spans="1:24" x14ac:dyDescent="0.35">
      <c r="A50" t="s">
        <v>382</v>
      </c>
      <c r="B50" s="16" t="str" cm="1">
        <f t="array" ref="B50:C50">_xlfn.TEXTSPLIT(A50," ")</f>
        <v>2022.11.14</v>
      </c>
      <c r="C50" s="16" t="str">
        <v>09:44:51,80</v>
      </c>
      <c r="D50" s="16" t="str" cm="1">
        <f t="array" ref="D50:F50">_xlfn.TEXTSPLIT(C50,":")</f>
        <v>09</v>
      </c>
      <c r="E50" s="16" t="str">
        <v>44</v>
      </c>
      <c r="F50" s="16" t="str">
        <v>51,80</v>
      </c>
      <c r="G50" s="16" t="str">
        <f t="shared" si="1"/>
        <v>51.80</v>
      </c>
      <c r="H50" s="45">
        <f t="shared" si="0"/>
        <v>0.49772222222222062</v>
      </c>
      <c r="I50">
        <v>77.938599999999994</v>
      </c>
      <c r="J50" s="6">
        <v>20.898700000000002</v>
      </c>
      <c r="K50">
        <v>0.93689999999999996</v>
      </c>
      <c r="L50" s="7">
        <v>8.9800000000000005E-2</v>
      </c>
      <c r="M50">
        <v>0</v>
      </c>
      <c r="N50" s="61">
        <v>0.13600000000000001</v>
      </c>
      <c r="O50" s="8">
        <v>655</v>
      </c>
      <c r="P50">
        <v>4.19E-2</v>
      </c>
      <c r="Q50">
        <v>-4.9500000000000002E-2</v>
      </c>
      <c r="R50">
        <v>-0.84589999999999999</v>
      </c>
      <c r="S50" s="9">
        <v>4.4994E-10</v>
      </c>
      <c r="T50" s="9">
        <v>5.9557999999999997E-13</v>
      </c>
      <c r="U50" s="9">
        <v>9.9887000000000004E-11</v>
      </c>
      <c r="V50" s="9">
        <v>8.1713999999999997E-12</v>
      </c>
      <c r="W50" s="9">
        <v>4.8318000000000001E-15</v>
      </c>
      <c r="X50" s="9">
        <v>6.8937000000000002E-13</v>
      </c>
    </row>
    <row r="51" spans="1:24" x14ac:dyDescent="0.35">
      <c r="A51" t="s">
        <v>383</v>
      </c>
      <c r="B51" s="16" t="str" cm="1">
        <f t="array" ref="B51:C51">_xlfn.TEXTSPLIT(A51," ")</f>
        <v>2022.11.14</v>
      </c>
      <c r="C51" s="16" t="str">
        <v>09:46:15,39</v>
      </c>
      <c r="D51" s="16" t="str" cm="1">
        <f t="array" ref="D51:F51">_xlfn.TEXTSPLIT(C51,":")</f>
        <v>09</v>
      </c>
      <c r="E51" s="16" t="str">
        <v>46</v>
      </c>
      <c r="F51" s="16" t="str">
        <v>15,39</v>
      </c>
      <c r="G51" s="16" t="str">
        <f t="shared" si="1"/>
        <v>15.39</v>
      </c>
      <c r="H51" s="45">
        <f t="shared" si="0"/>
        <v>0.5209416666666673</v>
      </c>
      <c r="I51">
        <v>77.934200000000004</v>
      </c>
      <c r="J51" s="6">
        <v>20.901199999999999</v>
      </c>
      <c r="K51">
        <v>0.93689999999999996</v>
      </c>
      <c r="L51" s="7">
        <v>9.1499999999999998E-2</v>
      </c>
      <c r="M51">
        <v>0</v>
      </c>
      <c r="N51" s="61">
        <v>0.13600000000000001</v>
      </c>
      <c r="O51" s="8">
        <v>662</v>
      </c>
      <c r="P51">
        <v>4.3499999999999997E-2</v>
      </c>
      <c r="Q51">
        <v>-6.2E-2</v>
      </c>
      <c r="R51">
        <v>-0.70040000000000002</v>
      </c>
      <c r="S51" s="9">
        <v>4.5006999999999998E-10</v>
      </c>
      <c r="T51" s="9">
        <v>5.9610999999999997E-13</v>
      </c>
      <c r="U51" s="9">
        <v>9.9932999999999998E-11</v>
      </c>
      <c r="V51" s="9">
        <v>8.1746999999999999E-12</v>
      </c>
      <c r="W51" s="9">
        <v>4.9562000000000003E-15</v>
      </c>
      <c r="X51" s="9">
        <v>7.0212000000000004E-13</v>
      </c>
    </row>
    <row r="52" spans="1:24" x14ac:dyDescent="0.35">
      <c r="A52" t="s">
        <v>384</v>
      </c>
      <c r="B52" s="16" t="str" cm="1">
        <f t="array" ref="B52:C52">_xlfn.TEXTSPLIT(A52," ")</f>
        <v>2022.11.14</v>
      </c>
      <c r="C52" s="16" t="str">
        <v>09:47:45,65</v>
      </c>
      <c r="D52" s="16" t="str" cm="1">
        <f t="array" ref="D52:F52">_xlfn.TEXTSPLIT(C52,":")</f>
        <v>09</v>
      </c>
      <c r="E52" s="16" t="str">
        <v>47</v>
      </c>
      <c r="F52" s="16" t="str">
        <v>45,65</v>
      </c>
      <c r="G52" s="16" t="str">
        <f t="shared" si="1"/>
        <v>45.65</v>
      </c>
      <c r="H52" s="45">
        <f t="shared" si="0"/>
        <v>0.54601388888888813</v>
      </c>
      <c r="I52">
        <v>77.933599999999998</v>
      </c>
      <c r="J52" s="6">
        <v>20.901700000000002</v>
      </c>
      <c r="K52">
        <v>0.93700000000000006</v>
      </c>
      <c r="L52" s="7">
        <v>9.2899999999999996E-2</v>
      </c>
      <c r="M52">
        <v>0</v>
      </c>
      <c r="N52" s="61">
        <v>0.1348</v>
      </c>
      <c r="O52" s="8">
        <v>666</v>
      </c>
      <c r="P52">
        <v>4.5100000000000001E-2</v>
      </c>
      <c r="Q52">
        <v>-5.5199999999999999E-2</v>
      </c>
      <c r="R52">
        <v>-0.81689999999999996</v>
      </c>
      <c r="S52" s="9">
        <v>4.5044999999999998E-10</v>
      </c>
      <c r="T52" s="9">
        <v>5.9143999999999995E-13</v>
      </c>
      <c r="U52" s="9">
        <v>1.0001999999999999E-10</v>
      </c>
      <c r="V52" s="9">
        <v>8.1817000000000002E-12</v>
      </c>
      <c r="W52" s="9">
        <v>3.7643000000000001E-15</v>
      </c>
      <c r="X52" s="9">
        <v>7.1234999999999999E-13</v>
      </c>
    </row>
    <row r="53" spans="1:24" x14ac:dyDescent="0.35">
      <c r="A53" t="s">
        <v>385</v>
      </c>
      <c r="B53" s="16" t="str" cm="1">
        <f t="array" ref="B53:C53">_xlfn.TEXTSPLIT(A53," ")</f>
        <v>2022.11.14</v>
      </c>
      <c r="C53" s="16" t="str">
        <v>09:49:09,08</v>
      </c>
      <c r="D53" s="16" t="str" cm="1">
        <f t="array" ref="D53:F53">_xlfn.TEXTSPLIT(C53,":")</f>
        <v>09</v>
      </c>
      <c r="E53" s="16" t="str">
        <v>49</v>
      </c>
      <c r="F53" s="16" t="str">
        <v>09,08</v>
      </c>
      <c r="G53" s="16" t="str">
        <f t="shared" si="1"/>
        <v>09.08</v>
      </c>
      <c r="H53" s="45">
        <f t="shared" si="0"/>
        <v>0.5691888888888883</v>
      </c>
      <c r="I53">
        <v>77.934899999999999</v>
      </c>
      <c r="J53" s="6">
        <v>20.8978</v>
      </c>
      <c r="K53">
        <v>0.93730000000000002</v>
      </c>
      <c r="L53" s="7">
        <v>9.4399999999999998E-2</v>
      </c>
      <c r="M53">
        <v>0</v>
      </c>
      <c r="N53" s="61">
        <v>0.13569999999999999</v>
      </c>
      <c r="O53" s="8">
        <v>671</v>
      </c>
      <c r="P53">
        <v>4.6899999999999997E-2</v>
      </c>
      <c r="Q53">
        <v>-4.99E-2</v>
      </c>
      <c r="R53">
        <v>-0.93979999999999997</v>
      </c>
      <c r="S53" s="9">
        <v>4.5067000000000001E-10</v>
      </c>
      <c r="T53" s="9">
        <v>5.9525000000000001E-13</v>
      </c>
      <c r="U53" s="9">
        <v>1.0005000000000001E-10</v>
      </c>
      <c r="V53" s="9">
        <v>8.1884000000000001E-12</v>
      </c>
      <c r="W53" s="9">
        <v>4.5473000000000003E-15</v>
      </c>
      <c r="X53" s="9">
        <v>7.2363000000000002E-13</v>
      </c>
    </row>
    <row r="54" spans="1:24" x14ac:dyDescent="0.35">
      <c r="A54" t="s">
        <v>386</v>
      </c>
      <c r="B54" s="16" t="str" cm="1">
        <f t="array" ref="B54:C54">_xlfn.TEXTSPLIT(A54," ")</f>
        <v>2022.11.14</v>
      </c>
      <c r="C54" s="16" t="str">
        <v>09:50:32,46</v>
      </c>
      <c r="D54" s="16" t="str" cm="1">
        <f t="array" ref="D54:F54">_xlfn.TEXTSPLIT(C54,":")</f>
        <v>09</v>
      </c>
      <c r="E54" s="16" t="str">
        <v>50</v>
      </c>
      <c r="F54" s="16" t="str">
        <v>32,46</v>
      </c>
      <c r="G54" s="16" t="str">
        <f t="shared" si="1"/>
        <v>32.46</v>
      </c>
      <c r="H54" s="45">
        <f t="shared" si="0"/>
        <v>0.59234999999999971</v>
      </c>
      <c r="I54">
        <v>77.933499999999995</v>
      </c>
      <c r="J54" s="6">
        <v>20.897600000000001</v>
      </c>
      <c r="K54">
        <v>0.93759999999999999</v>
      </c>
      <c r="L54" s="7">
        <v>9.5299999999999996E-2</v>
      </c>
      <c r="M54">
        <v>0</v>
      </c>
      <c r="N54" s="61">
        <v>0.1361</v>
      </c>
      <c r="O54" s="8">
        <v>669</v>
      </c>
      <c r="P54">
        <v>4.7500000000000001E-2</v>
      </c>
      <c r="Q54">
        <v>-5.0599999999999999E-2</v>
      </c>
      <c r="R54">
        <v>-0.93879999999999997</v>
      </c>
      <c r="S54" s="9">
        <v>4.5100999999999998E-10</v>
      </c>
      <c r="T54" s="9">
        <v>5.9769999999999997E-13</v>
      </c>
      <c r="U54" s="9">
        <v>1.0012999999999999E-10</v>
      </c>
      <c r="V54" s="9">
        <v>8.1973999999999998E-12</v>
      </c>
      <c r="W54" s="9">
        <v>3.2594000000000001E-15</v>
      </c>
      <c r="X54" s="9">
        <v>7.3067999999999997E-13</v>
      </c>
    </row>
    <row r="55" spans="1:24" x14ac:dyDescent="0.35">
      <c r="A55" t="s">
        <v>387</v>
      </c>
      <c r="B55" s="16" t="str" cm="1">
        <f t="array" ref="B55:C55">_xlfn.TEXTSPLIT(A55," ")</f>
        <v>2022.11.14</v>
      </c>
      <c r="C55" s="16" t="str">
        <v>09:52:02,90</v>
      </c>
      <c r="D55" s="16" t="str" cm="1">
        <f t="array" ref="D55:F55">_xlfn.TEXTSPLIT(C55,":")</f>
        <v>09</v>
      </c>
      <c r="E55" s="16" t="str">
        <v>52</v>
      </c>
      <c r="F55" s="16" t="str">
        <v>02,90</v>
      </c>
      <c r="G55" s="16" t="str">
        <f t="shared" si="1"/>
        <v>02.90</v>
      </c>
      <c r="H55" s="45">
        <f t="shared" si="0"/>
        <v>0.6174722222222222</v>
      </c>
      <c r="I55">
        <v>77.930099999999996</v>
      </c>
      <c r="J55" s="6">
        <v>20.899799999999999</v>
      </c>
      <c r="K55">
        <v>0.93700000000000006</v>
      </c>
      <c r="L55" s="7">
        <v>9.6600000000000005E-2</v>
      </c>
      <c r="M55">
        <v>0</v>
      </c>
      <c r="N55" s="61">
        <v>0.1366</v>
      </c>
      <c r="O55" s="8">
        <v>680</v>
      </c>
      <c r="P55">
        <v>4.9200000000000001E-2</v>
      </c>
      <c r="Q55">
        <v>-5.7700000000000001E-2</v>
      </c>
      <c r="R55">
        <v>-0.85189999999999999</v>
      </c>
      <c r="S55" s="9">
        <v>4.5129E-10</v>
      </c>
      <c r="T55" s="9">
        <v>6.0006999999999999E-13</v>
      </c>
      <c r="U55" s="9">
        <v>1.002E-10</v>
      </c>
      <c r="V55" s="9">
        <v>8.1976000000000005E-12</v>
      </c>
      <c r="W55" s="9">
        <v>5.4247E-15</v>
      </c>
      <c r="X55" s="9">
        <v>7.4086999999999995E-13</v>
      </c>
    </row>
    <row r="56" spans="1:24" x14ac:dyDescent="0.35">
      <c r="A56" t="s">
        <v>388</v>
      </c>
      <c r="B56" s="16" t="str" cm="1">
        <f t="array" ref="B56:C56">_xlfn.TEXTSPLIT(A56," ")</f>
        <v>2022.11.14</v>
      </c>
      <c r="C56" s="16" t="str">
        <v>09:53:26,44</v>
      </c>
      <c r="D56" s="16" t="str" cm="1">
        <f t="array" ref="D56:F56">_xlfn.TEXTSPLIT(C56,":")</f>
        <v>09</v>
      </c>
      <c r="E56" s="16" t="str">
        <v>53</v>
      </c>
      <c r="F56" s="16" t="str">
        <v>26,44</v>
      </c>
      <c r="G56" s="16" t="str">
        <f t="shared" si="1"/>
        <v>26.44</v>
      </c>
      <c r="H56" s="45">
        <f t="shared" si="0"/>
        <v>0.64067777777777657</v>
      </c>
      <c r="I56">
        <v>77.939400000000006</v>
      </c>
      <c r="J56" s="6">
        <v>20.888100000000001</v>
      </c>
      <c r="K56">
        <v>0.9375</v>
      </c>
      <c r="L56" s="7">
        <v>9.8100000000000007E-2</v>
      </c>
      <c r="M56">
        <v>0</v>
      </c>
      <c r="N56" s="61">
        <v>0.1368</v>
      </c>
      <c r="O56" s="8">
        <v>676</v>
      </c>
      <c r="P56">
        <v>5.0799999999999998E-2</v>
      </c>
      <c r="Q56">
        <v>-4.1300000000000003E-2</v>
      </c>
      <c r="R56">
        <v>-1.2296</v>
      </c>
      <c r="S56" s="9">
        <v>4.5167999999999999E-10</v>
      </c>
      <c r="T56" s="9">
        <v>6.0183999999999999E-13</v>
      </c>
      <c r="U56" s="9">
        <v>1.0022E-10</v>
      </c>
      <c r="V56" s="9">
        <v>8.2081999999999997E-12</v>
      </c>
      <c r="W56" s="9">
        <v>2.4467000000000001E-15</v>
      </c>
      <c r="X56" s="9">
        <v>7.5269E-13</v>
      </c>
    </row>
    <row r="57" spans="1:24" x14ac:dyDescent="0.35">
      <c r="A57" t="s">
        <v>389</v>
      </c>
      <c r="B57" s="16" t="str" cm="1">
        <f t="array" ref="B57:C57">_xlfn.TEXTSPLIT(A57," ")</f>
        <v>2022.11.14</v>
      </c>
      <c r="C57" s="16" t="str">
        <v>09:54:56,83</v>
      </c>
      <c r="D57" s="16" t="str" cm="1">
        <f t="array" ref="D57:F57">_xlfn.TEXTSPLIT(C57,":")</f>
        <v>09</v>
      </c>
      <c r="E57" s="16" t="str">
        <v>54</v>
      </c>
      <c r="F57" s="16" t="str">
        <v>56,83</v>
      </c>
      <c r="G57" s="16" t="str">
        <f t="shared" si="1"/>
        <v>56.83</v>
      </c>
      <c r="H57" s="45">
        <f t="shared" si="0"/>
        <v>0.66578611111111208</v>
      </c>
      <c r="I57">
        <v>77.929599999999994</v>
      </c>
      <c r="J57" s="6">
        <v>20.897500000000001</v>
      </c>
      <c r="K57">
        <v>0.93730000000000002</v>
      </c>
      <c r="L57" s="7">
        <v>9.9199999999999997E-2</v>
      </c>
      <c r="M57">
        <v>0</v>
      </c>
      <c r="N57" s="61">
        <v>0.1363</v>
      </c>
      <c r="O57" s="8">
        <v>689</v>
      </c>
      <c r="P57">
        <v>5.1700000000000003E-2</v>
      </c>
      <c r="Q57">
        <v>-5.1499999999999997E-2</v>
      </c>
      <c r="R57">
        <v>-1.0043</v>
      </c>
      <c r="S57" s="9">
        <v>4.5123E-10</v>
      </c>
      <c r="T57" s="9">
        <v>5.9891000000000002E-13</v>
      </c>
      <c r="U57" s="9">
        <v>1.0018E-10</v>
      </c>
      <c r="V57" s="9">
        <v>8.1992999999999996E-12</v>
      </c>
      <c r="W57" s="9">
        <v>4.5183000000000001E-15</v>
      </c>
      <c r="X57" s="9">
        <v>7.6016999999999998E-13</v>
      </c>
    </row>
    <row r="58" spans="1:24" x14ac:dyDescent="0.35">
      <c r="A58" t="s">
        <v>390</v>
      </c>
      <c r="B58" s="16" t="str" cm="1">
        <f t="array" ref="B58:C58">_xlfn.TEXTSPLIT(A58," ")</f>
        <v>2022.11.14</v>
      </c>
      <c r="C58" s="16" t="str">
        <v>09:56:20,42</v>
      </c>
      <c r="D58" s="16" t="str" cm="1">
        <f t="array" ref="D58:F58">_xlfn.TEXTSPLIT(C58,":")</f>
        <v>09</v>
      </c>
      <c r="E58" s="16" t="str">
        <v>56</v>
      </c>
      <c r="F58" s="16" t="str">
        <v>20,42</v>
      </c>
      <c r="G58" s="16" t="str">
        <f t="shared" si="1"/>
        <v>20.42</v>
      </c>
      <c r="H58" s="45">
        <f t="shared" si="0"/>
        <v>0.6890055555555552</v>
      </c>
      <c r="I58">
        <v>77.929100000000005</v>
      </c>
      <c r="J58" s="6">
        <v>20.8963</v>
      </c>
      <c r="K58">
        <v>0.93740000000000001</v>
      </c>
      <c r="L58" s="7">
        <v>0.10059999999999999</v>
      </c>
      <c r="M58">
        <v>0</v>
      </c>
      <c r="N58" s="61">
        <v>0.1366</v>
      </c>
      <c r="O58" s="8">
        <v>681</v>
      </c>
      <c r="P58">
        <v>5.3100000000000001E-2</v>
      </c>
      <c r="Q58">
        <v>-5.3800000000000001E-2</v>
      </c>
      <c r="R58">
        <v>-0.98740000000000006</v>
      </c>
      <c r="S58" s="9">
        <v>4.5166000000000002E-10</v>
      </c>
      <c r="T58" s="9">
        <v>6.0088999999999998E-13</v>
      </c>
      <c r="U58" s="9">
        <v>1.0027000000000001E-10</v>
      </c>
      <c r="V58" s="9">
        <v>8.2081000000000001E-12</v>
      </c>
      <c r="W58" s="9">
        <v>3.5218999999999999E-15</v>
      </c>
      <c r="X58" s="9">
        <v>7.7094000000000005E-13</v>
      </c>
    </row>
    <row r="59" spans="1:24" x14ac:dyDescent="0.35">
      <c r="A59" t="s">
        <v>391</v>
      </c>
      <c r="B59" s="16" t="str" cm="1">
        <f t="array" ref="B59:C59">_xlfn.TEXTSPLIT(A59," ")</f>
        <v>2022.11.14</v>
      </c>
      <c r="C59" s="16" t="str">
        <v>09:57:44,14</v>
      </c>
      <c r="D59" s="16" t="str" cm="1">
        <f t="array" ref="D59:F59">_xlfn.TEXTSPLIT(C59,":")</f>
        <v>09</v>
      </c>
      <c r="E59" s="16" t="str">
        <v>57</v>
      </c>
      <c r="F59" s="16" t="str">
        <v>44,14</v>
      </c>
      <c r="G59" s="16" t="str">
        <f t="shared" si="1"/>
        <v>44.14</v>
      </c>
      <c r="H59" s="45">
        <f t="shared" si="0"/>
        <v>0.71226111111111123</v>
      </c>
      <c r="I59">
        <v>77.9328</v>
      </c>
      <c r="J59" s="6">
        <v>20.890899999999998</v>
      </c>
      <c r="K59">
        <v>0.93789999999999996</v>
      </c>
      <c r="L59" s="7">
        <v>0.10150000000000001</v>
      </c>
      <c r="M59">
        <v>0</v>
      </c>
      <c r="N59" s="61">
        <v>0.13689999999999999</v>
      </c>
      <c r="O59" s="8">
        <v>719</v>
      </c>
      <c r="P59">
        <v>5.4300000000000001E-2</v>
      </c>
      <c r="Q59">
        <v>-4.48E-2</v>
      </c>
      <c r="R59">
        <v>-1.2123999999999999</v>
      </c>
      <c r="S59" s="9">
        <v>4.5166000000000002E-10</v>
      </c>
      <c r="T59" s="9">
        <v>6.0211999999999996E-13</v>
      </c>
      <c r="U59" s="9">
        <v>1.0023999999999999E-10</v>
      </c>
      <c r="V59" s="9">
        <v>8.2119999999999993E-12</v>
      </c>
      <c r="W59" s="9">
        <v>3.1379E-15</v>
      </c>
      <c r="X59" s="9">
        <v>7.7762999999999999E-13</v>
      </c>
    </row>
    <row r="60" spans="1:24" x14ac:dyDescent="0.35">
      <c r="A60" t="s">
        <v>392</v>
      </c>
      <c r="B60" s="16" t="str" cm="1">
        <f t="array" ref="B60:C60">_xlfn.TEXTSPLIT(A60," ")</f>
        <v>2022.11.14</v>
      </c>
      <c r="C60" s="16" t="str">
        <v>09:59:14,86</v>
      </c>
      <c r="D60" s="16" t="str" cm="1">
        <f t="array" ref="D60:F60">_xlfn.TEXTSPLIT(C60,":")</f>
        <v>09</v>
      </c>
      <c r="E60" s="16" t="str">
        <v>59</v>
      </c>
      <c r="F60" s="16" t="str">
        <v>14,86</v>
      </c>
      <c r="G60" s="16" t="str">
        <f t="shared" si="1"/>
        <v>14.86</v>
      </c>
      <c r="H60" s="45">
        <f t="shared" si="0"/>
        <v>0.73746111111111112</v>
      </c>
      <c r="I60">
        <v>77.934399999999997</v>
      </c>
      <c r="J60" s="6">
        <v>20.89</v>
      </c>
      <c r="K60">
        <v>0.93720000000000003</v>
      </c>
      <c r="L60" s="7">
        <v>0.1019</v>
      </c>
      <c r="M60">
        <v>0</v>
      </c>
      <c r="N60" s="61">
        <v>0.13650000000000001</v>
      </c>
      <c r="O60" s="8">
        <v>692</v>
      </c>
      <c r="P60">
        <v>5.5100000000000003E-2</v>
      </c>
      <c r="Q60">
        <v>-4.8599999999999997E-2</v>
      </c>
      <c r="R60">
        <v>-1.1335</v>
      </c>
      <c r="S60" s="9">
        <v>4.5175000000000002E-10</v>
      </c>
      <c r="T60" s="9">
        <v>6.0053999999999998E-13</v>
      </c>
      <c r="U60" s="9">
        <v>1.0025E-10</v>
      </c>
      <c r="V60" s="9">
        <v>8.2077999999999998E-12</v>
      </c>
      <c r="W60" s="9">
        <v>3.8323999999999997E-15</v>
      </c>
      <c r="X60" s="9">
        <v>7.8008999999999996E-13</v>
      </c>
    </row>
    <row r="61" spans="1:24" x14ac:dyDescent="0.35">
      <c r="A61" t="s">
        <v>393</v>
      </c>
      <c r="B61" s="16" t="str" cm="1">
        <f t="array" ref="B61:C61">_xlfn.TEXTSPLIT(A61," ")</f>
        <v>2022.11.14</v>
      </c>
      <c r="C61" s="16" t="str">
        <v>10:00:38,41</v>
      </c>
      <c r="D61" s="16" t="str" cm="1">
        <f t="array" ref="D61:F61">_xlfn.TEXTSPLIT(C61,":")</f>
        <v>10</v>
      </c>
      <c r="E61" s="16" t="str">
        <v>00</v>
      </c>
      <c r="F61" s="16" t="str">
        <v>38,41</v>
      </c>
      <c r="G61" s="16" t="str">
        <f t="shared" si="1"/>
        <v>38.41</v>
      </c>
      <c r="H61" s="45">
        <f t="shared" si="0"/>
        <v>0.76066944444444395</v>
      </c>
      <c r="I61">
        <v>77.928899999999999</v>
      </c>
      <c r="J61" s="6">
        <v>20.894600000000001</v>
      </c>
      <c r="K61">
        <v>0.93740000000000001</v>
      </c>
      <c r="L61" s="7">
        <v>0.1027</v>
      </c>
      <c r="M61">
        <v>0</v>
      </c>
      <c r="N61" s="61">
        <v>0.13650000000000001</v>
      </c>
      <c r="O61" s="8">
        <v>672</v>
      </c>
      <c r="P61">
        <v>5.5599999999999997E-2</v>
      </c>
      <c r="Q61">
        <v>-5.2699999999999997E-2</v>
      </c>
      <c r="R61">
        <v>-1.0553999999999999</v>
      </c>
      <c r="S61" s="9">
        <v>4.5117E-10</v>
      </c>
      <c r="T61" s="9">
        <v>5.9963000000000004E-13</v>
      </c>
      <c r="U61" s="9">
        <v>1.0015E-10</v>
      </c>
      <c r="V61" s="9">
        <v>8.1988999999999997E-12</v>
      </c>
      <c r="W61" s="9">
        <v>4.1786999999999998E-15</v>
      </c>
      <c r="X61" s="9">
        <v>7.8503000000000004E-13</v>
      </c>
    </row>
    <row r="62" spans="1:24" x14ac:dyDescent="0.35">
      <c r="A62" t="s">
        <v>394</v>
      </c>
      <c r="B62" s="16" t="str" cm="1">
        <f t="array" ref="B62:C62">_xlfn.TEXTSPLIT(A62," ")</f>
        <v>2022.11.14</v>
      </c>
      <c r="C62" s="16" t="str">
        <v>10:02:08,57</v>
      </c>
      <c r="D62" s="16" t="str" cm="1">
        <f t="array" ref="D62:F62">_xlfn.TEXTSPLIT(C62,":")</f>
        <v>10</v>
      </c>
      <c r="E62" s="16" t="str">
        <v>02</v>
      </c>
      <c r="F62" s="16" t="str">
        <v>08,57</v>
      </c>
      <c r="G62" s="16" t="str">
        <f t="shared" si="1"/>
        <v>08.57</v>
      </c>
      <c r="H62" s="45">
        <f t="shared" si="0"/>
        <v>0.78571388888888904</v>
      </c>
      <c r="I62">
        <v>77.926699999999997</v>
      </c>
      <c r="J62" s="6">
        <v>20.8963</v>
      </c>
      <c r="K62">
        <v>0.93720000000000003</v>
      </c>
      <c r="L62" s="7">
        <v>0.10349999999999999</v>
      </c>
      <c r="M62">
        <v>0</v>
      </c>
      <c r="N62" s="61">
        <v>0.13639999999999999</v>
      </c>
      <c r="O62" s="8">
        <v>665</v>
      </c>
      <c r="P62">
        <v>5.6899999999999999E-2</v>
      </c>
      <c r="Q62">
        <v>-5.3499999999999999E-2</v>
      </c>
      <c r="R62">
        <v>-1.0631999999999999</v>
      </c>
      <c r="S62" s="9">
        <v>4.5066000000000002E-10</v>
      </c>
      <c r="T62" s="9">
        <v>5.9844000000000002E-13</v>
      </c>
      <c r="U62" s="9">
        <v>1.0005000000000001E-10</v>
      </c>
      <c r="V62" s="9">
        <v>8.1884000000000001E-12</v>
      </c>
      <c r="W62" s="9">
        <v>5.6204999999999997E-15</v>
      </c>
      <c r="X62" s="9">
        <v>7.9021000000000002E-13</v>
      </c>
    </row>
    <row r="63" spans="1:24" x14ac:dyDescent="0.35">
      <c r="A63" t="s">
        <v>395</v>
      </c>
      <c r="B63" s="16" t="str" cm="1">
        <f t="array" ref="B63:C63">_xlfn.TEXTSPLIT(A63," ")</f>
        <v>2022.11.14</v>
      </c>
      <c r="C63" s="16" t="str">
        <v>10:03:32,11</v>
      </c>
      <c r="D63" s="16" t="str" cm="1">
        <f t="array" ref="D63:F63">_xlfn.TEXTSPLIT(C63,":")</f>
        <v>10</v>
      </c>
      <c r="E63" s="16" t="str">
        <v>03</v>
      </c>
      <c r="F63" s="16" t="str">
        <v>32,11</v>
      </c>
      <c r="G63" s="16" t="str">
        <f t="shared" si="1"/>
        <v>32.11</v>
      </c>
      <c r="H63" s="45">
        <f t="shared" si="0"/>
        <v>0.80891944444444519</v>
      </c>
      <c r="I63">
        <v>77.934700000000007</v>
      </c>
      <c r="J63" s="6">
        <v>20.887499999999999</v>
      </c>
      <c r="K63">
        <v>0.93689999999999996</v>
      </c>
      <c r="L63" s="7">
        <v>0.1045</v>
      </c>
      <c r="M63">
        <v>0</v>
      </c>
      <c r="N63" s="61">
        <v>0.13639999999999999</v>
      </c>
      <c r="O63" s="8">
        <v>656</v>
      </c>
      <c r="P63">
        <v>5.7799999999999997E-2</v>
      </c>
      <c r="Q63">
        <v>-4.07E-2</v>
      </c>
      <c r="R63">
        <v>-1.4173</v>
      </c>
      <c r="S63" s="9">
        <v>4.5026E-10</v>
      </c>
      <c r="T63" s="9">
        <v>5.9813E-13</v>
      </c>
      <c r="U63" s="9">
        <v>9.9908000000000003E-11</v>
      </c>
      <c r="V63" s="9">
        <v>8.1777999999999993E-12</v>
      </c>
      <c r="W63" s="9">
        <v>4.5485999999999998E-15</v>
      </c>
      <c r="X63" s="9">
        <v>7.9651000000000001E-13</v>
      </c>
    </row>
    <row r="64" spans="1:24" x14ac:dyDescent="0.35">
      <c r="A64" t="s">
        <v>396</v>
      </c>
      <c r="B64" s="16" t="str" cm="1">
        <f t="array" ref="B64:C64">_xlfn.TEXTSPLIT(A64," ")</f>
        <v>2022.11.14</v>
      </c>
      <c r="C64" s="16" t="str">
        <v>10:04:55,95</v>
      </c>
      <c r="D64" s="16" t="str" cm="1">
        <f t="array" ref="D64:F64">_xlfn.TEXTSPLIT(C64,":")</f>
        <v>10</v>
      </c>
      <c r="E64" s="16" t="str">
        <v>04</v>
      </c>
      <c r="F64" s="16" t="str">
        <v>55,95</v>
      </c>
      <c r="G64" s="16" t="str">
        <f t="shared" si="1"/>
        <v>55.95</v>
      </c>
      <c r="H64" s="45">
        <f t="shared" si="0"/>
        <v>0.83220833333333388</v>
      </c>
      <c r="I64">
        <v>77.936999999999998</v>
      </c>
      <c r="J64" s="6">
        <v>20.883700000000001</v>
      </c>
      <c r="K64">
        <v>0.93710000000000004</v>
      </c>
      <c r="L64" s="7">
        <v>0.10539999999999999</v>
      </c>
      <c r="M64">
        <v>0</v>
      </c>
      <c r="N64" s="61">
        <v>0.1368</v>
      </c>
      <c r="O64" s="8">
        <v>671</v>
      </c>
      <c r="P64">
        <v>5.8500000000000003E-2</v>
      </c>
      <c r="Q64">
        <v>-3.4799999999999998E-2</v>
      </c>
      <c r="R64">
        <v>-1.6820999999999999</v>
      </c>
      <c r="S64" s="9">
        <v>4.4997E-10</v>
      </c>
      <c r="T64" s="9">
        <v>5.9950000000000002E-13</v>
      </c>
      <c r="U64" s="9">
        <v>9.9822000000000002E-11</v>
      </c>
      <c r="V64" s="9">
        <v>8.1735999999999998E-12</v>
      </c>
      <c r="W64" s="9">
        <v>2.6390999999999998E-15</v>
      </c>
      <c r="X64" s="9">
        <v>8.0324000000000002E-13</v>
      </c>
    </row>
    <row r="65" spans="1:24" x14ac:dyDescent="0.35">
      <c r="A65" t="s">
        <v>397</v>
      </c>
      <c r="B65" s="16" t="str" cm="1">
        <f t="array" ref="B65:C65">_xlfn.TEXTSPLIT(A65," ")</f>
        <v>2022.11.14</v>
      </c>
      <c r="C65" s="16" t="str">
        <v>10:06:26,27</v>
      </c>
      <c r="D65" s="16" t="str" cm="1">
        <f t="array" ref="D65:F65">_xlfn.TEXTSPLIT(C65,":")</f>
        <v>10</v>
      </c>
      <c r="E65" s="16" t="str">
        <v>06</v>
      </c>
      <c r="F65" s="16" t="str">
        <v>26,27</v>
      </c>
      <c r="G65" s="16" t="str">
        <f t="shared" si="1"/>
        <v>26.27</v>
      </c>
      <c r="H65" s="45">
        <f t="shared" si="0"/>
        <v>0.85729722222222193</v>
      </c>
      <c r="I65">
        <v>77.936099999999996</v>
      </c>
      <c r="J65" s="6">
        <v>20.883700000000001</v>
      </c>
      <c r="K65">
        <v>0.93669999999999998</v>
      </c>
      <c r="L65" s="7">
        <v>0.10589999999999999</v>
      </c>
      <c r="M65">
        <v>0</v>
      </c>
      <c r="N65" s="61">
        <v>0.1376</v>
      </c>
      <c r="O65" s="8">
        <v>642</v>
      </c>
      <c r="P65">
        <v>5.8700000000000002E-2</v>
      </c>
      <c r="Q65">
        <v>-3.0800000000000001E-2</v>
      </c>
      <c r="R65">
        <v>-1.9047000000000001</v>
      </c>
      <c r="S65" s="9">
        <v>4.4956E-10</v>
      </c>
      <c r="T65" s="9">
        <v>6.0197000000000001E-13</v>
      </c>
      <c r="U65" s="9">
        <v>9.9733999999999996E-11</v>
      </c>
      <c r="V65" s="9">
        <v>8.1634000000000005E-12</v>
      </c>
      <c r="W65" s="9">
        <v>6.5250000000000001E-15</v>
      </c>
      <c r="X65" s="9">
        <v>8.0616999999999999E-13</v>
      </c>
    </row>
    <row r="66" spans="1:24" x14ac:dyDescent="0.35">
      <c r="A66" t="s">
        <v>398</v>
      </c>
      <c r="B66" s="16" t="str" cm="1">
        <f t="array" ref="B66:C66">_xlfn.TEXTSPLIT(A66," ")</f>
        <v>2022.11.14</v>
      </c>
      <c r="C66" s="16" t="str">
        <v>10:07:49,89</v>
      </c>
      <c r="D66" s="16" t="str" cm="1">
        <f t="array" ref="D66:F66">_xlfn.TEXTSPLIT(C66,":")</f>
        <v>10</v>
      </c>
      <c r="E66" s="16" t="str">
        <v>07</v>
      </c>
      <c r="F66" s="16" t="str">
        <v>49,89</v>
      </c>
      <c r="G66" s="16" t="str">
        <f t="shared" si="1"/>
        <v>49.89</v>
      </c>
      <c r="H66" s="45">
        <f t="shared" ref="H66:H129" si="21">(D66+(E66/60)+(G66/3600))-$AE$3</f>
        <v>0.88052500000000045</v>
      </c>
      <c r="I66">
        <v>77.932100000000005</v>
      </c>
      <c r="J66" s="6">
        <v>20.886600000000001</v>
      </c>
      <c r="K66">
        <v>0.93730000000000002</v>
      </c>
      <c r="L66" s="7">
        <v>0.1066</v>
      </c>
      <c r="M66">
        <v>0</v>
      </c>
      <c r="N66" s="61">
        <v>0.13739999999999999</v>
      </c>
      <c r="O66" s="8">
        <v>637</v>
      </c>
      <c r="P66">
        <v>5.9499999999999997E-2</v>
      </c>
      <c r="Q66">
        <v>-3.8199999999999998E-2</v>
      </c>
      <c r="R66">
        <v>-1.5581</v>
      </c>
      <c r="S66" s="9">
        <v>4.4934000000000002E-10</v>
      </c>
      <c r="T66" s="9">
        <v>6.0080000000000002E-13</v>
      </c>
      <c r="U66" s="9">
        <v>9.9702000000000006E-11</v>
      </c>
      <c r="V66" s="9">
        <v>8.1642000000000003E-12</v>
      </c>
      <c r="W66" s="9">
        <v>5.0969999999999998E-15</v>
      </c>
      <c r="X66" s="9">
        <v>8.1080000000000004E-13</v>
      </c>
    </row>
    <row r="67" spans="1:24" x14ac:dyDescent="0.35">
      <c r="A67" t="s">
        <v>399</v>
      </c>
      <c r="B67" s="16" t="str" cm="1">
        <f t="array" ref="B67:C67">_xlfn.TEXTSPLIT(A67," ")</f>
        <v>2022.11.14</v>
      </c>
      <c r="C67" s="16" t="str">
        <v>10:09:19,81</v>
      </c>
      <c r="D67" s="16" t="str" cm="1">
        <f t="array" ref="D67:F67">_xlfn.TEXTSPLIT(C67,":")</f>
        <v>10</v>
      </c>
      <c r="E67" s="16" t="str">
        <v>09</v>
      </c>
      <c r="F67" s="16" t="str">
        <v>19,81</v>
      </c>
      <c r="G67" s="16" t="str">
        <f t="shared" ref="G67:G130" si="22">SUBSTITUTE(F67,",",".")</f>
        <v>19.81</v>
      </c>
      <c r="H67" s="45">
        <f t="shared" si="21"/>
        <v>0.90550277777777843</v>
      </c>
      <c r="I67">
        <v>77.937299999999993</v>
      </c>
      <c r="J67" s="6">
        <v>20.881</v>
      </c>
      <c r="K67">
        <v>0.93700000000000006</v>
      </c>
      <c r="L67" s="7">
        <v>0.1079</v>
      </c>
      <c r="M67">
        <v>0</v>
      </c>
      <c r="N67" s="61">
        <v>0.1368</v>
      </c>
      <c r="O67" s="8">
        <v>633</v>
      </c>
      <c r="P67">
        <v>6.0600000000000001E-2</v>
      </c>
      <c r="Q67">
        <v>-3.9399999999999998E-2</v>
      </c>
      <c r="R67">
        <v>-1.5389999999999999</v>
      </c>
      <c r="S67" s="9">
        <v>4.4903999999999998E-10</v>
      </c>
      <c r="T67" s="9">
        <v>5.9774000000000004E-13</v>
      </c>
      <c r="U67" s="9">
        <v>9.9602999999999997E-11</v>
      </c>
      <c r="V67" s="9">
        <v>8.1564000000000003E-12</v>
      </c>
      <c r="W67" s="9">
        <v>7.6924999999999995E-15</v>
      </c>
      <c r="X67" s="9">
        <v>8.1919999999999998E-13</v>
      </c>
    </row>
    <row r="68" spans="1:24" x14ac:dyDescent="0.35">
      <c r="A68" t="s">
        <v>400</v>
      </c>
      <c r="B68" s="16" t="str" cm="1">
        <f t="array" ref="B68:C68">_xlfn.TEXTSPLIT(A68," ")</f>
        <v>2022.11.14</v>
      </c>
      <c r="C68" s="16" t="str">
        <v>10:10:43,61</v>
      </c>
      <c r="D68" s="16" t="str" cm="1">
        <f t="array" ref="D68:F68">_xlfn.TEXTSPLIT(C68,":")</f>
        <v>10</v>
      </c>
      <c r="E68" s="16" t="str">
        <v>10</v>
      </c>
      <c r="F68" s="16" t="str">
        <v>43,61</v>
      </c>
      <c r="G68" s="16" t="str">
        <f t="shared" si="22"/>
        <v>43.61</v>
      </c>
      <c r="H68" s="45">
        <f t="shared" si="21"/>
        <v>0.92878055555555505</v>
      </c>
      <c r="I68">
        <v>77.933300000000003</v>
      </c>
      <c r="J68" s="6">
        <v>20.885999999999999</v>
      </c>
      <c r="K68">
        <v>0.93710000000000004</v>
      </c>
      <c r="L68" s="7">
        <v>0.1061</v>
      </c>
      <c r="M68">
        <v>0</v>
      </c>
      <c r="N68" s="61">
        <v>0.1376</v>
      </c>
      <c r="O68" s="8">
        <v>630</v>
      </c>
      <c r="P68">
        <v>5.8999999999999997E-2</v>
      </c>
      <c r="Q68">
        <v>-4.0899999999999999E-2</v>
      </c>
      <c r="R68">
        <v>-1.4427000000000001</v>
      </c>
      <c r="S68" s="9">
        <v>4.4867000000000001E-10</v>
      </c>
      <c r="T68" s="9">
        <v>6.0093999999999996E-13</v>
      </c>
      <c r="U68" s="9">
        <v>9.9551000000000003E-11</v>
      </c>
      <c r="V68" s="9">
        <v>8.1504000000000005E-12</v>
      </c>
      <c r="W68" s="9">
        <v>4.2828000000000001E-15</v>
      </c>
      <c r="X68" s="9">
        <v>8.06E-13</v>
      </c>
    </row>
    <row r="69" spans="1:24" x14ac:dyDescent="0.35">
      <c r="A69" t="s">
        <v>401</v>
      </c>
      <c r="B69" s="16" t="str" cm="1">
        <f t="array" ref="B69:C69">_xlfn.TEXTSPLIT(A69," ")</f>
        <v>2022.11.14</v>
      </c>
      <c r="C69" s="16" t="str">
        <v>10:12:07,16</v>
      </c>
      <c r="D69" s="16" t="str" cm="1">
        <f t="array" ref="D69:F69">_xlfn.TEXTSPLIT(C69,":")</f>
        <v>10</v>
      </c>
      <c r="E69" s="16" t="str">
        <v>12</v>
      </c>
      <c r="F69" s="16" t="str">
        <v>07,16</v>
      </c>
      <c r="G69" s="16" t="str">
        <f t="shared" si="22"/>
        <v>07.16</v>
      </c>
      <c r="H69" s="45">
        <f t="shared" si="21"/>
        <v>0.95198888888888789</v>
      </c>
      <c r="I69">
        <v>77.941100000000006</v>
      </c>
      <c r="J69" s="6">
        <v>20.883800000000001</v>
      </c>
      <c r="K69">
        <v>0.93720000000000003</v>
      </c>
      <c r="L69" s="7">
        <v>0.10100000000000001</v>
      </c>
      <c r="M69">
        <v>0</v>
      </c>
      <c r="N69" s="61">
        <v>0.13689999999999999</v>
      </c>
      <c r="O69" s="8">
        <v>629</v>
      </c>
      <c r="P69">
        <v>5.3800000000000001E-2</v>
      </c>
      <c r="Q69">
        <v>-3.6299999999999999E-2</v>
      </c>
      <c r="R69">
        <v>-1.4833000000000001</v>
      </c>
      <c r="S69" s="9">
        <v>4.4843000000000002E-10</v>
      </c>
      <c r="T69" s="9">
        <v>5.9772E-13</v>
      </c>
      <c r="U69" s="9">
        <v>9.9477999999999998E-11</v>
      </c>
      <c r="V69" s="9">
        <v>8.1465999999999992E-12</v>
      </c>
      <c r="W69" s="9">
        <v>4.7935000000000003E-15</v>
      </c>
      <c r="X69" s="9">
        <v>7.6801999999999999E-13</v>
      </c>
    </row>
    <row r="70" spans="1:24" x14ac:dyDescent="0.35">
      <c r="A70" t="s">
        <v>402</v>
      </c>
      <c r="B70" s="16" t="str" cm="1">
        <f t="array" ref="B70:C70">_xlfn.TEXTSPLIT(A70," ")</f>
        <v>2022.11.14</v>
      </c>
      <c r="C70" s="16" t="str">
        <v>10:13:37,07</v>
      </c>
      <c r="D70" s="16" t="str" cm="1">
        <f t="array" ref="D70:F70">_xlfn.TEXTSPLIT(C70,":")</f>
        <v>10</v>
      </c>
      <c r="E70" s="16" t="str">
        <v>13</v>
      </c>
      <c r="F70" s="16" t="str">
        <v>37,07</v>
      </c>
      <c r="G70" s="16" t="str">
        <f t="shared" si="22"/>
        <v>37.07</v>
      </c>
      <c r="H70" s="45">
        <f t="shared" si="21"/>
        <v>0.97696388888888919</v>
      </c>
      <c r="I70">
        <v>77.942800000000005</v>
      </c>
      <c r="J70" s="6">
        <v>20.885000000000002</v>
      </c>
      <c r="K70">
        <v>0.93659999999999999</v>
      </c>
      <c r="L70" s="7">
        <v>9.7500000000000003E-2</v>
      </c>
      <c r="M70">
        <v>0</v>
      </c>
      <c r="N70" s="61">
        <v>0.1381</v>
      </c>
      <c r="O70" s="8">
        <v>627</v>
      </c>
      <c r="P70">
        <v>5.0500000000000003E-2</v>
      </c>
      <c r="Q70">
        <v>-4.07E-2</v>
      </c>
      <c r="R70">
        <v>-1.2405999999999999</v>
      </c>
      <c r="S70" s="9">
        <v>4.4838999999999999E-10</v>
      </c>
      <c r="T70" s="9">
        <v>6.0252000000000004E-13</v>
      </c>
      <c r="U70" s="9">
        <v>9.9471000000000002E-11</v>
      </c>
      <c r="V70" s="9">
        <v>8.1401E-12</v>
      </c>
      <c r="W70" s="9">
        <v>5.1474E-15</v>
      </c>
      <c r="X70" s="9">
        <v>7.4306999999999998E-13</v>
      </c>
    </row>
    <row r="71" spans="1:24" x14ac:dyDescent="0.35">
      <c r="A71" t="s">
        <v>403</v>
      </c>
      <c r="B71" s="16" t="str" cm="1">
        <f t="array" ref="B71:C71">_xlfn.TEXTSPLIT(A71," ")</f>
        <v>2022.11.14</v>
      </c>
      <c r="C71" s="16" t="str">
        <v>10:15:00,58</v>
      </c>
      <c r="D71" s="16" t="str" cm="1">
        <f t="array" ref="D71:F71">_xlfn.TEXTSPLIT(C71,":")</f>
        <v>10</v>
      </c>
      <c r="E71" s="16" t="str">
        <v>15</v>
      </c>
      <c r="F71" s="16" t="str">
        <v>00,58</v>
      </c>
      <c r="G71" s="16" t="str">
        <f t="shared" si="22"/>
        <v>00.58</v>
      </c>
      <c r="H71" s="45">
        <f t="shared" si="21"/>
        <v>1.0001611111111117</v>
      </c>
      <c r="I71">
        <v>77.946700000000007</v>
      </c>
      <c r="J71" s="6">
        <v>20.880199999999999</v>
      </c>
      <c r="K71">
        <v>0.93759999999999999</v>
      </c>
      <c r="L71" s="7">
        <v>9.74E-2</v>
      </c>
      <c r="M71">
        <v>0</v>
      </c>
      <c r="N71" s="61">
        <v>0.13800000000000001</v>
      </c>
      <c r="O71" s="8">
        <v>633</v>
      </c>
      <c r="P71">
        <v>4.9500000000000002E-2</v>
      </c>
      <c r="Q71">
        <v>-2.7799999999999998E-2</v>
      </c>
      <c r="R71">
        <v>-1.7827</v>
      </c>
      <c r="S71" s="9">
        <v>4.4850999999999998E-10</v>
      </c>
      <c r="T71" s="9">
        <v>6.0239000000000002E-13</v>
      </c>
      <c r="U71" s="9">
        <v>9.9469999999999994E-11</v>
      </c>
      <c r="V71" s="9">
        <v>8.1508999999999999E-12</v>
      </c>
      <c r="W71" s="9">
        <v>3.3089999999999999E-15</v>
      </c>
      <c r="X71" s="9">
        <v>7.4255E-13</v>
      </c>
    </row>
    <row r="72" spans="1:24" x14ac:dyDescent="0.35">
      <c r="A72" t="s">
        <v>404</v>
      </c>
      <c r="B72" s="16" t="str" cm="1">
        <f t="array" ref="B72:C72">_xlfn.TEXTSPLIT(A72," ")</f>
        <v>2022.11.14</v>
      </c>
      <c r="C72" s="16" t="str">
        <v>10:16:30,94</v>
      </c>
      <c r="D72" s="16" t="str" cm="1">
        <f t="array" ref="D72:F72">_xlfn.TEXTSPLIT(C72,":")</f>
        <v>10</v>
      </c>
      <c r="E72" s="16" t="str">
        <v>16</v>
      </c>
      <c r="F72" s="16" t="str">
        <v>30,94</v>
      </c>
      <c r="G72" s="16" t="str">
        <f t="shared" si="22"/>
        <v>30.94</v>
      </c>
      <c r="H72" s="45">
        <f t="shared" si="21"/>
        <v>1.0252611111111118</v>
      </c>
      <c r="I72">
        <v>77.9482</v>
      </c>
      <c r="J72" s="6">
        <v>20.876999999999999</v>
      </c>
      <c r="K72">
        <v>0.93779999999999997</v>
      </c>
      <c r="L72" s="7">
        <v>9.98E-2</v>
      </c>
      <c r="M72">
        <v>0</v>
      </c>
      <c r="N72" s="61">
        <v>0.13730000000000001</v>
      </c>
      <c r="O72" s="8">
        <v>632</v>
      </c>
      <c r="P72">
        <v>5.2600000000000001E-2</v>
      </c>
      <c r="Q72">
        <v>-2.92E-2</v>
      </c>
      <c r="R72">
        <v>-1.8030999999999999</v>
      </c>
      <c r="S72" s="9">
        <v>4.4874999999999998E-10</v>
      </c>
      <c r="T72" s="9">
        <v>5.9971999999999999E-13</v>
      </c>
      <c r="U72" s="9">
        <v>9.9506000000000005E-11</v>
      </c>
      <c r="V72" s="9">
        <v>8.1567000000000006E-12</v>
      </c>
      <c r="W72" s="9">
        <v>3.3597000000000001E-15</v>
      </c>
      <c r="X72" s="9">
        <v>7.5991999999999996E-13</v>
      </c>
    </row>
    <row r="73" spans="1:24" x14ac:dyDescent="0.35">
      <c r="A73" t="s">
        <v>405</v>
      </c>
      <c r="B73" s="16" t="str" cm="1">
        <f t="array" ref="B73:C73">_xlfn.TEXTSPLIT(A73," ")</f>
        <v>2022.11.14</v>
      </c>
      <c r="C73" s="16" t="str">
        <v>10:17:54,56</v>
      </c>
      <c r="D73" s="16" t="str" cm="1">
        <f t="array" ref="D73:F73">_xlfn.TEXTSPLIT(C73,":")</f>
        <v>10</v>
      </c>
      <c r="E73" s="16" t="str">
        <v>17</v>
      </c>
      <c r="F73" s="16" t="str">
        <v>54,56</v>
      </c>
      <c r="G73" s="16" t="str">
        <f t="shared" si="22"/>
        <v>54.56</v>
      </c>
      <c r="H73" s="45">
        <f t="shared" si="21"/>
        <v>1.0484888888888886</v>
      </c>
      <c r="I73">
        <v>77.946799999999996</v>
      </c>
      <c r="J73" s="6">
        <v>20.875900000000001</v>
      </c>
      <c r="K73">
        <v>0.93700000000000006</v>
      </c>
      <c r="L73" s="7">
        <v>0.1022</v>
      </c>
      <c r="M73">
        <v>0</v>
      </c>
      <c r="N73" s="61">
        <v>0.13819999999999999</v>
      </c>
      <c r="O73" s="8">
        <v>644</v>
      </c>
      <c r="P73">
        <v>5.5399999999999998E-2</v>
      </c>
      <c r="Q73">
        <v>-3.4200000000000001E-2</v>
      </c>
      <c r="R73">
        <v>-1.62</v>
      </c>
      <c r="S73" s="9">
        <v>4.4929000000000001E-10</v>
      </c>
      <c r="T73" s="9">
        <v>6.0394999999999997E-13</v>
      </c>
      <c r="U73" s="9">
        <v>9.9623000000000001E-11</v>
      </c>
      <c r="V73" s="9">
        <v>8.1595999999999993E-12</v>
      </c>
      <c r="W73" s="9">
        <v>6.5283E-15</v>
      </c>
      <c r="X73" s="9">
        <v>7.7838999999999998E-13</v>
      </c>
    </row>
    <row r="74" spans="1:24" x14ac:dyDescent="0.35">
      <c r="A74" t="s">
        <v>406</v>
      </c>
      <c r="B74" s="16" t="str" cm="1">
        <f t="array" ref="B74:C74">_xlfn.TEXTSPLIT(A74," ")</f>
        <v>2022.11.14</v>
      </c>
      <c r="C74" s="16" t="str">
        <v>10:19:17,99</v>
      </c>
      <c r="D74" s="16" t="str" cm="1">
        <f t="array" ref="D74:F74">_xlfn.TEXTSPLIT(C74,":")</f>
        <v>10</v>
      </c>
      <c r="E74" s="16" t="str">
        <v>19</v>
      </c>
      <c r="F74" s="16" t="str">
        <v>17,99</v>
      </c>
      <c r="G74" s="16" t="str">
        <f t="shared" si="22"/>
        <v>17.99</v>
      </c>
      <c r="H74" s="45">
        <f t="shared" si="21"/>
        <v>1.0716638888888887</v>
      </c>
      <c r="I74">
        <v>77.948599999999999</v>
      </c>
      <c r="J74" s="6">
        <v>20.871300000000002</v>
      </c>
      <c r="K74">
        <v>0.93710000000000004</v>
      </c>
      <c r="L74" s="7">
        <v>0.1051</v>
      </c>
      <c r="M74">
        <v>0</v>
      </c>
      <c r="N74" s="61">
        <v>0.13789999999999999</v>
      </c>
      <c r="O74" s="8">
        <v>649</v>
      </c>
      <c r="P74">
        <v>5.8099999999999999E-2</v>
      </c>
      <c r="Q74">
        <v>-2.5600000000000001E-2</v>
      </c>
      <c r="R74">
        <v>-2.2692999999999999</v>
      </c>
      <c r="S74" s="9">
        <v>4.4941E-10</v>
      </c>
      <c r="T74" s="9">
        <v>6.0326E-13</v>
      </c>
      <c r="U74" s="9">
        <v>9.9623999999999996E-11</v>
      </c>
      <c r="V74" s="9">
        <v>8.1628999999999995E-12</v>
      </c>
      <c r="W74" s="9">
        <v>5.6414999999999999E-15</v>
      </c>
      <c r="X74" s="9">
        <v>7.9942000000000004E-13</v>
      </c>
    </row>
    <row r="75" spans="1:24" x14ac:dyDescent="0.35">
      <c r="A75" t="s">
        <v>407</v>
      </c>
      <c r="B75" s="16" t="str" cm="1">
        <f t="array" ref="B75:C75">_xlfn.TEXTSPLIT(A75," ")</f>
        <v>2022.11.14</v>
      </c>
      <c r="C75" s="16" t="str">
        <v>10:20:48,32</v>
      </c>
      <c r="D75" s="16" t="str" cm="1">
        <f t="array" ref="D75:F75">_xlfn.TEXTSPLIT(C75,":")</f>
        <v>10</v>
      </c>
      <c r="E75" s="16" t="str">
        <v>20</v>
      </c>
      <c r="F75" s="16" t="str">
        <v>48,32</v>
      </c>
      <c r="G75" s="16" t="str">
        <f t="shared" si="22"/>
        <v>48.32</v>
      </c>
      <c r="H75" s="45">
        <f t="shared" si="21"/>
        <v>1.0967555555555553</v>
      </c>
      <c r="I75">
        <v>77.945800000000006</v>
      </c>
      <c r="J75" s="6">
        <v>20.872199999999999</v>
      </c>
      <c r="K75">
        <v>0.93720000000000003</v>
      </c>
      <c r="L75" s="7">
        <v>0.1069</v>
      </c>
      <c r="M75">
        <v>0</v>
      </c>
      <c r="N75" s="61">
        <v>0.13789999999999999</v>
      </c>
      <c r="O75" s="8">
        <v>658</v>
      </c>
      <c r="P75">
        <v>0.06</v>
      </c>
      <c r="Q75">
        <v>-2.3599999999999999E-2</v>
      </c>
      <c r="R75">
        <v>-2.5405000000000002</v>
      </c>
      <c r="S75" s="9">
        <v>4.4978000000000002E-10</v>
      </c>
      <c r="T75" s="9">
        <v>6.0360999999999999E-13</v>
      </c>
      <c r="U75" s="9">
        <v>9.9714000000000006E-11</v>
      </c>
      <c r="V75" s="9">
        <v>8.1699999999999993E-12</v>
      </c>
      <c r="W75" s="9">
        <v>4.3191000000000003E-15</v>
      </c>
      <c r="X75" s="9">
        <v>8.1340999999999996E-13</v>
      </c>
    </row>
    <row r="76" spans="1:24" x14ac:dyDescent="0.35">
      <c r="A76" t="s">
        <v>408</v>
      </c>
      <c r="B76" s="16" t="str" cm="1">
        <f t="array" ref="B76:C76">_xlfn.TEXTSPLIT(A76," ")</f>
        <v>2022.11.14</v>
      </c>
      <c r="C76" s="16" t="str">
        <v>10:22:12,08</v>
      </c>
      <c r="D76" s="16" t="str" cm="1">
        <f t="array" ref="D76:F76">_xlfn.TEXTSPLIT(C76,":")</f>
        <v>10</v>
      </c>
      <c r="E76" s="16" t="str">
        <v>22</v>
      </c>
      <c r="F76" s="16" t="str">
        <v>12,08</v>
      </c>
      <c r="G76" s="16" t="str">
        <f t="shared" si="22"/>
        <v>12.08</v>
      </c>
      <c r="H76" s="45">
        <f t="shared" si="21"/>
        <v>1.1200222222222234</v>
      </c>
      <c r="I76">
        <v>77.944999999999993</v>
      </c>
      <c r="J76" s="6">
        <v>20.872399999999999</v>
      </c>
      <c r="K76">
        <v>0.9365</v>
      </c>
      <c r="L76" s="7">
        <v>0.1087</v>
      </c>
      <c r="M76">
        <v>0</v>
      </c>
      <c r="N76" s="61">
        <v>0.13739999999999999</v>
      </c>
      <c r="O76" s="8">
        <v>663</v>
      </c>
      <c r="P76">
        <v>6.1899999999999997E-2</v>
      </c>
      <c r="Q76">
        <v>-2.81E-2</v>
      </c>
      <c r="R76">
        <v>-2.2010999999999998</v>
      </c>
      <c r="S76" s="9">
        <v>4.5034000000000002E-10</v>
      </c>
      <c r="T76" s="9">
        <v>6.0193999999999996E-13</v>
      </c>
      <c r="U76" s="9">
        <v>9.9840999999999997E-11</v>
      </c>
      <c r="V76" s="9">
        <v>8.1749000000000006E-12</v>
      </c>
      <c r="W76" s="9">
        <v>5.9871999999999999E-15</v>
      </c>
      <c r="X76" s="9">
        <v>8.2730000000000002E-13</v>
      </c>
    </row>
    <row r="77" spans="1:24" x14ac:dyDescent="0.35">
      <c r="A77" t="s">
        <v>409</v>
      </c>
      <c r="B77" s="16" t="str" cm="1">
        <f t="array" ref="B77:C77">_xlfn.TEXTSPLIT(A77," ")</f>
        <v>2022.11.14</v>
      </c>
      <c r="C77" s="16" t="str">
        <v>10:23:42,41</v>
      </c>
      <c r="D77" s="16" t="str" cm="1">
        <f t="array" ref="D77:F77">_xlfn.TEXTSPLIT(C77,":")</f>
        <v>10</v>
      </c>
      <c r="E77" s="16" t="str">
        <v>23</v>
      </c>
      <c r="F77" s="16" t="str">
        <v>42,41</v>
      </c>
      <c r="G77" s="16" t="str">
        <f t="shared" si="22"/>
        <v>42.41</v>
      </c>
      <c r="H77" s="45">
        <f t="shared" si="21"/>
        <v>1.1451138888888881</v>
      </c>
      <c r="I77">
        <v>77.943700000000007</v>
      </c>
      <c r="J77" s="6">
        <v>20.8721</v>
      </c>
      <c r="K77">
        <v>0.9375</v>
      </c>
      <c r="L77" s="7">
        <v>0.1105</v>
      </c>
      <c r="M77">
        <v>0</v>
      </c>
      <c r="N77" s="61">
        <v>0.1363</v>
      </c>
      <c r="O77" s="8">
        <v>667</v>
      </c>
      <c r="P77">
        <v>6.3899999999999998E-2</v>
      </c>
      <c r="Q77">
        <v>-2.76E-2</v>
      </c>
      <c r="R77">
        <v>-2.3157000000000001</v>
      </c>
      <c r="S77" s="9">
        <v>4.5032E-10</v>
      </c>
      <c r="T77" s="9">
        <v>5.9735999999999999E-13</v>
      </c>
      <c r="U77" s="9">
        <v>9.9836000000000006E-11</v>
      </c>
      <c r="V77" s="9">
        <v>8.1827000000000007E-12</v>
      </c>
      <c r="W77" s="9">
        <v>4.9961000000000001E-15</v>
      </c>
      <c r="X77" s="9">
        <v>8.4018999999999998E-13</v>
      </c>
    </row>
    <row r="78" spans="1:24" x14ac:dyDescent="0.35">
      <c r="A78" t="s">
        <v>410</v>
      </c>
      <c r="B78" s="16" t="str" cm="1">
        <f t="array" ref="B78:C78">_xlfn.TEXTSPLIT(A78," ")</f>
        <v>2022.11.14</v>
      </c>
      <c r="C78" s="16" t="str">
        <v>10:25:06,05</v>
      </c>
      <c r="D78" s="16" t="str" cm="1">
        <f t="array" ref="D78:F78">_xlfn.TEXTSPLIT(C78,":")</f>
        <v>10</v>
      </c>
      <c r="E78" s="16" t="str">
        <v>25</v>
      </c>
      <c r="F78" s="16" t="str">
        <v>06,05</v>
      </c>
      <c r="G78" s="16" t="str">
        <f t="shared" si="22"/>
        <v>06.05</v>
      </c>
      <c r="H78" s="45">
        <f t="shared" si="21"/>
        <v>1.1683472222222218</v>
      </c>
      <c r="I78">
        <v>77.933800000000005</v>
      </c>
      <c r="J78" s="6">
        <v>20.878599999999999</v>
      </c>
      <c r="K78">
        <v>0.93759999999999999</v>
      </c>
      <c r="L78" s="7">
        <v>0.1119</v>
      </c>
      <c r="M78">
        <v>0</v>
      </c>
      <c r="N78" s="61">
        <v>0.13800000000000001</v>
      </c>
      <c r="O78" s="8">
        <v>671</v>
      </c>
      <c r="P78">
        <v>6.5299999999999997E-2</v>
      </c>
      <c r="Q78">
        <v>-3.73E-2</v>
      </c>
      <c r="R78">
        <v>-1.7518</v>
      </c>
      <c r="S78" s="9">
        <v>4.5046000000000001E-10</v>
      </c>
      <c r="T78" s="9">
        <v>6.0512999999999997E-13</v>
      </c>
      <c r="U78" s="9">
        <v>9.9909999999999994E-11</v>
      </c>
      <c r="V78" s="9">
        <v>8.1876000000000004E-12</v>
      </c>
      <c r="W78" s="9">
        <v>6.5475E-15</v>
      </c>
      <c r="X78" s="9">
        <v>8.5143999999999995E-13</v>
      </c>
    </row>
    <row r="79" spans="1:24" x14ac:dyDescent="0.35">
      <c r="A79" t="s">
        <v>411</v>
      </c>
      <c r="B79" s="16" t="str" cm="1">
        <f t="array" ref="B79:C79">_xlfn.TEXTSPLIT(A79," ")</f>
        <v>2022.11.14</v>
      </c>
      <c r="C79" s="16" t="str">
        <v>10:26:29,65</v>
      </c>
      <c r="D79" s="16" t="str" cm="1">
        <f t="array" ref="D79:F79">_xlfn.TEXTSPLIT(C79,":")</f>
        <v>10</v>
      </c>
      <c r="E79" s="16" t="str">
        <v>26</v>
      </c>
      <c r="F79" s="16" t="str">
        <v>29,65</v>
      </c>
      <c r="G79" s="16" t="str">
        <f t="shared" si="22"/>
        <v>29.65</v>
      </c>
      <c r="H79" s="45">
        <f t="shared" si="21"/>
        <v>1.1915694444444451</v>
      </c>
      <c r="I79">
        <v>77.942499999999995</v>
      </c>
      <c r="J79" s="6">
        <v>20.867799999999999</v>
      </c>
      <c r="K79">
        <v>0.93720000000000003</v>
      </c>
      <c r="L79" s="7">
        <v>0.1129</v>
      </c>
      <c r="M79">
        <v>0</v>
      </c>
      <c r="N79" s="61">
        <v>0.13950000000000001</v>
      </c>
      <c r="O79" s="8">
        <v>667</v>
      </c>
      <c r="P79">
        <v>6.6600000000000006E-2</v>
      </c>
      <c r="Q79">
        <v>-1.7399999999999999E-2</v>
      </c>
      <c r="R79">
        <v>-3.8319999999999999</v>
      </c>
      <c r="S79" s="9">
        <v>4.5082E-10</v>
      </c>
      <c r="T79" s="9">
        <v>6.1205E-13</v>
      </c>
      <c r="U79" s="9">
        <v>9.9929000000000002E-11</v>
      </c>
      <c r="V79" s="9">
        <v>8.1895000000000002E-12</v>
      </c>
      <c r="W79" s="9">
        <v>6.9509000000000002E-15</v>
      </c>
      <c r="X79" s="9">
        <v>8.5946999999999997E-13</v>
      </c>
    </row>
    <row r="80" spans="1:24" x14ac:dyDescent="0.35">
      <c r="A80" t="s">
        <v>412</v>
      </c>
      <c r="B80" s="16" t="str" cm="1">
        <f t="array" ref="B80:C80">_xlfn.TEXTSPLIT(A80," ")</f>
        <v>2022.11.14</v>
      </c>
      <c r="C80" s="16" t="str">
        <v>10:28:00,07</v>
      </c>
      <c r="D80" s="16" t="str" cm="1">
        <f t="array" ref="D80:F80">_xlfn.TEXTSPLIT(C80,":")</f>
        <v>10</v>
      </c>
      <c r="E80" s="16" t="str">
        <v>28</v>
      </c>
      <c r="F80" s="16" t="str">
        <v>00,07</v>
      </c>
      <c r="G80" s="16" t="str">
        <f t="shared" si="22"/>
        <v>00.07</v>
      </c>
      <c r="H80" s="45">
        <f t="shared" si="21"/>
        <v>1.2166861111111107</v>
      </c>
      <c r="I80">
        <v>77.935000000000002</v>
      </c>
      <c r="J80" s="6">
        <v>20.872800000000002</v>
      </c>
      <c r="K80">
        <v>0.93730000000000002</v>
      </c>
      <c r="L80" s="7">
        <v>0.114</v>
      </c>
      <c r="M80">
        <v>0</v>
      </c>
      <c r="N80" s="61">
        <v>0.1409</v>
      </c>
      <c r="O80" s="8">
        <v>680</v>
      </c>
      <c r="P80">
        <v>6.7900000000000002E-2</v>
      </c>
      <c r="Q80">
        <v>-3.27E-2</v>
      </c>
      <c r="R80">
        <v>-2.0785999999999998</v>
      </c>
      <c r="S80" s="9">
        <v>4.5111999999999999E-10</v>
      </c>
      <c r="T80" s="9">
        <v>6.1832999999999995E-13</v>
      </c>
      <c r="U80" s="9">
        <v>1.0003E-10</v>
      </c>
      <c r="V80" s="9">
        <v>8.1970999999999995E-12</v>
      </c>
      <c r="W80" s="9">
        <v>5.6547000000000002E-15</v>
      </c>
      <c r="X80" s="9">
        <v>8.6828000000000001E-13</v>
      </c>
    </row>
    <row r="81" spans="1:24" x14ac:dyDescent="0.35">
      <c r="A81" t="s">
        <v>413</v>
      </c>
      <c r="B81" s="16" t="str" cm="1">
        <f t="array" ref="B81:C81">_xlfn.TEXTSPLIT(A81," ")</f>
        <v>2022.11.14</v>
      </c>
      <c r="C81" s="16" t="str">
        <v>10:29:23,57</v>
      </c>
      <c r="D81" s="16" t="str" cm="1">
        <f t="array" ref="D81:F81">_xlfn.TEXTSPLIT(C81,":")</f>
        <v>10</v>
      </c>
      <c r="E81" s="16" t="str">
        <v>29</v>
      </c>
      <c r="F81" s="16" t="str">
        <v>23,57</v>
      </c>
      <c r="G81" s="16" t="str">
        <f t="shared" si="22"/>
        <v>23.57</v>
      </c>
      <c r="H81" s="45">
        <f t="shared" si="21"/>
        <v>1.2398805555555548</v>
      </c>
      <c r="I81">
        <v>77.938900000000004</v>
      </c>
      <c r="J81" s="6">
        <v>20.868600000000001</v>
      </c>
      <c r="K81">
        <v>0.93730000000000002</v>
      </c>
      <c r="L81" s="7">
        <v>0.1159</v>
      </c>
      <c r="M81">
        <v>0</v>
      </c>
      <c r="N81" s="61">
        <v>0.13930000000000001</v>
      </c>
      <c r="O81" s="8">
        <v>673</v>
      </c>
      <c r="P81">
        <v>7.0099999999999996E-2</v>
      </c>
      <c r="Q81">
        <v>-2.3E-2</v>
      </c>
      <c r="R81">
        <v>-3.0413000000000001</v>
      </c>
      <c r="S81" s="9">
        <v>4.5135E-10</v>
      </c>
      <c r="T81" s="9">
        <v>6.1201000000000003E-13</v>
      </c>
      <c r="U81" s="9">
        <v>1.0005000000000001E-10</v>
      </c>
      <c r="V81" s="9">
        <v>8.2000999999999994E-12</v>
      </c>
      <c r="W81" s="9">
        <v>3.5842000000000001E-15</v>
      </c>
      <c r="X81" s="9">
        <v>8.8227000000000004E-13</v>
      </c>
    </row>
    <row r="82" spans="1:24" x14ac:dyDescent="0.35">
      <c r="A82" t="s">
        <v>414</v>
      </c>
      <c r="B82" s="16" t="str" cm="1">
        <f t="array" ref="B82:C82">_xlfn.TEXTSPLIT(A82," ")</f>
        <v>2022.11.14</v>
      </c>
      <c r="C82" s="16" t="str">
        <v>10:30:54,12</v>
      </c>
      <c r="D82" s="16" t="str" cm="1">
        <f t="array" ref="D82:F82">_xlfn.TEXTSPLIT(C82,":")</f>
        <v>10</v>
      </c>
      <c r="E82" s="16" t="str">
        <v>30</v>
      </c>
      <c r="F82" s="16" t="str">
        <v>54,12</v>
      </c>
      <c r="G82" s="16" t="str">
        <f t="shared" si="22"/>
        <v>54.12</v>
      </c>
      <c r="H82" s="45">
        <f t="shared" si="21"/>
        <v>1.2650333333333332</v>
      </c>
      <c r="I82">
        <v>77.936400000000006</v>
      </c>
      <c r="J82" s="6">
        <v>20.870799999999999</v>
      </c>
      <c r="K82">
        <v>0.93720000000000003</v>
      </c>
      <c r="L82" s="7">
        <v>0.11749999999999999</v>
      </c>
      <c r="M82">
        <v>0</v>
      </c>
      <c r="N82" s="61">
        <v>0.1381</v>
      </c>
      <c r="O82" s="8">
        <v>674</v>
      </c>
      <c r="P82">
        <v>7.1499999999999994E-2</v>
      </c>
      <c r="Q82">
        <v>-2.53E-2</v>
      </c>
      <c r="R82">
        <v>-2.8248000000000002</v>
      </c>
      <c r="S82" s="9">
        <v>4.5155000000000001E-10</v>
      </c>
      <c r="T82" s="9">
        <v>6.0711000000000003E-13</v>
      </c>
      <c r="U82" s="9">
        <v>1.0011E-10</v>
      </c>
      <c r="V82" s="9">
        <v>8.2033E-12</v>
      </c>
      <c r="W82" s="9">
        <v>3.9791999999999997E-15</v>
      </c>
      <c r="X82" s="9">
        <v>8.9391999999999999E-13</v>
      </c>
    </row>
    <row r="83" spans="1:24" x14ac:dyDescent="0.35">
      <c r="A83" t="s">
        <v>415</v>
      </c>
      <c r="B83" s="16" t="str" cm="1">
        <f t="array" ref="B83:C83">_xlfn.TEXTSPLIT(A83," ")</f>
        <v>2022.11.14</v>
      </c>
      <c r="C83" s="16" t="str">
        <v>10:32:17,62</v>
      </c>
      <c r="D83" s="16" t="str" cm="1">
        <f t="array" ref="D83:F83">_xlfn.TEXTSPLIT(C83,":")</f>
        <v>10</v>
      </c>
      <c r="E83" s="16" t="str">
        <v>32</v>
      </c>
      <c r="F83" s="16" t="str">
        <v>17,62</v>
      </c>
      <c r="G83" s="16" t="str">
        <f t="shared" si="22"/>
        <v>17.62</v>
      </c>
      <c r="H83" s="45">
        <f t="shared" si="21"/>
        <v>1.2882277777777773</v>
      </c>
      <c r="I83">
        <v>77.944100000000006</v>
      </c>
      <c r="J83" s="6">
        <v>20.861599999999999</v>
      </c>
      <c r="K83">
        <v>0.93710000000000004</v>
      </c>
      <c r="L83" s="7">
        <v>0.1193</v>
      </c>
      <c r="M83">
        <v>0</v>
      </c>
      <c r="N83" s="61">
        <v>0.13789999999999999</v>
      </c>
      <c r="O83" s="8">
        <v>679</v>
      </c>
      <c r="P83">
        <v>7.3400000000000007E-2</v>
      </c>
      <c r="Q83">
        <v>-1.24E-2</v>
      </c>
      <c r="R83">
        <v>-5.9195000000000002</v>
      </c>
      <c r="S83" s="9">
        <v>4.5147999999999998E-10</v>
      </c>
      <c r="T83" s="9">
        <v>6.0570999999999995E-13</v>
      </c>
      <c r="U83" s="9">
        <v>1.0004E-10</v>
      </c>
      <c r="V83" s="9">
        <v>8.2006000000000004E-12</v>
      </c>
      <c r="W83" s="9">
        <v>5.3079000000000001E-15</v>
      </c>
      <c r="X83" s="9">
        <v>9.0686999999999995E-13</v>
      </c>
    </row>
    <row r="84" spans="1:24" x14ac:dyDescent="0.35">
      <c r="A84" t="s">
        <v>416</v>
      </c>
      <c r="B84" s="16" t="str" cm="1">
        <f t="array" ref="B84:C84">_xlfn.TEXTSPLIT(A84," ")</f>
        <v>2022.11.14</v>
      </c>
      <c r="C84" s="16" t="str">
        <v>10:33:41,33</v>
      </c>
      <c r="D84" s="16" t="str" cm="1">
        <f t="array" ref="D84:F84">_xlfn.TEXTSPLIT(C84,":")</f>
        <v>10</v>
      </c>
      <c r="E84" s="16" t="str">
        <v>33</v>
      </c>
      <c r="F84" s="16" t="str">
        <v>41,33</v>
      </c>
      <c r="G84" s="16" t="str">
        <f t="shared" si="22"/>
        <v>41.33</v>
      </c>
      <c r="H84" s="45">
        <f t="shared" si="21"/>
        <v>1.3114805555555566</v>
      </c>
      <c r="I84">
        <v>77.943600000000004</v>
      </c>
      <c r="J84" s="6">
        <v>20.860800000000001</v>
      </c>
      <c r="K84">
        <v>0.93720000000000003</v>
      </c>
      <c r="L84" s="7">
        <v>0.12039999999999999</v>
      </c>
      <c r="M84">
        <v>0</v>
      </c>
      <c r="N84" s="61">
        <v>0.13800000000000001</v>
      </c>
      <c r="O84" s="8">
        <v>679</v>
      </c>
      <c r="P84">
        <v>7.3999999999999996E-2</v>
      </c>
      <c r="Q84">
        <v>-1.2800000000000001E-2</v>
      </c>
      <c r="R84">
        <v>-5.7927999999999997</v>
      </c>
      <c r="S84" s="9">
        <v>4.5167E-10</v>
      </c>
      <c r="T84" s="9">
        <v>6.0631999999999999E-13</v>
      </c>
      <c r="U84" s="9">
        <v>1.0008E-10</v>
      </c>
      <c r="V84" s="9">
        <v>8.2047999999999999E-12</v>
      </c>
      <c r="W84" s="9">
        <v>6.0716000000000003E-15</v>
      </c>
      <c r="X84" s="9">
        <v>9.1565999999999996E-13</v>
      </c>
    </row>
    <row r="85" spans="1:24" x14ac:dyDescent="0.35">
      <c r="A85" t="s">
        <v>417</v>
      </c>
      <c r="B85" s="16" t="str" cm="1">
        <f t="array" ref="B85:C85">_xlfn.TEXTSPLIT(A85," ")</f>
        <v>2022.11.14</v>
      </c>
      <c r="C85" s="16" t="str">
        <v>10:35:11,54</v>
      </c>
      <c r="D85" s="16" t="str" cm="1">
        <f t="array" ref="D85:F85">_xlfn.TEXTSPLIT(C85,":")</f>
        <v>10</v>
      </c>
      <c r="E85" s="16" t="str">
        <v>35</v>
      </c>
      <c r="F85" s="16" t="str">
        <v>11,54</v>
      </c>
      <c r="G85" s="16" t="str">
        <f t="shared" si="22"/>
        <v>11.54</v>
      </c>
      <c r="H85" s="45">
        <f t="shared" si="21"/>
        <v>1.3365388888888887</v>
      </c>
      <c r="I85">
        <v>77.941599999999994</v>
      </c>
      <c r="J85" s="6">
        <v>20.8614</v>
      </c>
      <c r="K85">
        <v>0.93740000000000001</v>
      </c>
      <c r="L85" s="7">
        <v>0.1221</v>
      </c>
      <c r="M85">
        <v>0</v>
      </c>
      <c r="N85" s="61">
        <v>0.1376</v>
      </c>
      <c r="O85" s="8">
        <v>683</v>
      </c>
      <c r="P85">
        <v>7.5499999999999998E-2</v>
      </c>
      <c r="Q85">
        <v>-1.2500000000000001E-2</v>
      </c>
      <c r="R85">
        <v>-6.0277000000000003</v>
      </c>
      <c r="S85" s="9">
        <v>4.5178000000000002E-10</v>
      </c>
      <c r="T85" s="9">
        <v>6.0475000000000002E-13</v>
      </c>
      <c r="U85" s="9">
        <v>1.0011E-10</v>
      </c>
      <c r="V85" s="9">
        <v>8.2091000000000006E-12</v>
      </c>
      <c r="W85" s="9">
        <v>7.0299000000000001E-15</v>
      </c>
      <c r="X85" s="9">
        <v>9.2772999999999993E-13</v>
      </c>
    </row>
    <row r="86" spans="1:24" x14ac:dyDescent="0.35">
      <c r="A86" t="s">
        <v>418</v>
      </c>
      <c r="B86" s="16" t="str" cm="1">
        <f t="array" ref="B86:C86">_xlfn.TEXTSPLIT(A86," ")</f>
        <v>2022.11.14</v>
      </c>
      <c r="C86" s="16" t="str">
        <v>10:36:35,32</v>
      </c>
      <c r="D86" s="16" t="str" cm="1">
        <f t="array" ref="D86:F86">_xlfn.TEXTSPLIT(C86,":")</f>
        <v>10</v>
      </c>
      <c r="E86" s="16" t="str">
        <v>36</v>
      </c>
      <c r="F86" s="16" t="str">
        <v>35,32</v>
      </c>
      <c r="G86" s="16" t="str">
        <f t="shared" si="22"/>
        <v>35.32</v>
      </c>
      <c r="H86" s="45">
        <f t="shared" si="21"/>
        <v>1.3598111111111102</v>
      </c>
      <c r="I86">
        <v>77.941699999999997</v>
      </c>
      <c r="J86" s="6">
        <v>20.8598</v>
      </c>
      <c r="K86">
        <v>0.93789999999999996</v>
      </c>
      <c r="L86" s="7">
        <v>0.12330000000000001</v>
      </c>
      <c r="M86">
        <v>0</v>
      </c>
      <c r="N86" s="61">
        <v>0.13730000000000001</v>
      </c>
      <c r="O86" s="8">
        <v>685</v>
      </c>
      <c r="P86">
        <v>7.6799999999999993E-2</v>
      </c>
      <c r="Q86">
        <v>-9.5593999999999991E-3</v>
      </c>
      <c r="R86">
        <v>-8.0338999999999992</v>
      </c>
      <c r="S86" s="9">
        <v>4.5190000000000001E-10</v>
      </c>
      <c r="T86" s="9">
        <v>6.0397E-13</v>
      </c>
      <c r="U86" s="9">
        <v>1.0012999999999999E-10</v>
      </c>
      <c r="V86" s="9">
        <v>8.2152E-12</v>
      </c>
      <c r="W86" s="9">
        <v>4.3291000000000001E-15</v>
      </c>
      <c r="X86" s="9">
        <v>9.3684999999999999E-13</v>
      </c>
    </row>
    <row r="87" spans="1:24" x14ac:dyDescent="0.35">
      <c r="A87" t="s">
        <v>419</v>
      </c>
      <c r="B87" s="16" t="str" cm="1">
        <f t="array" ref="B87:C87">_xlfn.TEXTSPLIT(A87," ")</f>
        <v>2022.11.14</v>
      </c>
      <c r="C87" s="16" t="str">
        <v>10:38:05,90</v>
      </c>
      <c r="D87" s="16" t="str" cm="1">
        <f t="array" ref="D87:F87">_xlfn.TEXTSPLIT(C87,":")</f>
        <v>10</v>
      </c>
      <c r="E87" s="16" t="str">
        <v>38</v>
      </c>
      <c r="F87" s="16" t="str">
        <v>05,90</v>
      </c>
      <c r="G87" s="16" t="str">
        <f t="shared" si="22"/>
        <v>05.90</v>
      </c>
      <c r="H87" s="45">
        <f t="shared" si="21"/>
        <v>1.3849722222222223</v>
      </c>
      <c r="I87">
        <v>77.920900000000003</v>
      </c>
      <c r="J87" s="6">
        <v>20.880800000000001</v>
      </c>
      <c r="K87">
        <v>0.93720000000000003</v>
      </c>
      <c r="L87" s="7">
        <v>0.1245</v>
      </c>
      <c r="M87">
        <v>0</v>
      </c>
      <c r="N87" s="61">
        <v>0.1366</v>
      </c>
      <c r="O87" s="8">
        <v>673</v>
      </c>
      <c r="P87">
        <v>7.8E-2</v>
      </c>
      <c r="Q87">
        <v>-3.7699999999999997E-2</v>
      </c>
      <c r="R87">
        <v>-2.0701000000000001</v>
      </c>
      <c r="S87" s="9">
        <v>4.5094999999999998E-10</v>
      </c>
      <c r="T87" s="9">
        <v>5.9945999999999995E-13</v>
      </c>
      <c r="U87" s="9">
        <v>1.0005000000000001E-10</v>
      </c>
      <c r="V87" s="9">
        <v>8.1937999999999993E-12</v>
      </c>
      <c r="W87" s="9">
        <v>7.2958999999999993E-15</v>
      </c>
      <c r="X87" s="9">
        <v>9.4436000000000003E-13</v>
      </c>
    </row>
    <row r="88" spans="1:24" x14ac:dyDescent="0.35">
      <c r="A88" t="s">
        <v>420</v>
      </c>
      <c r="B88" s="16" t="str" cm="1">
        <f t="array" ref="B88:C88">_xlfn.TEXTSPLIT(A88," ")</f>
        <v>2022.11.14</v>
      </c>
      <c r="C88" s="16" t="str">
        <v>10:39:29,48</v>
      </c>
      <c r="D88" s="16" t="str" cm="1">
        <f t="array" ref="D88:F88">_xlfn.TEXTSPLIT(C88,":")</f>
        <v>10</v>
      </c>
      <c r="E88" s="16" t="str">
        <v>39</v>
      </c>
      <c r="F88" s="16" t="str">
        <v>29,48</v>
      </c>
      <c r="G88" s="16" t="str">
        <f t="shared" si="22"/>
        <v>29.48</v>
      </c>
      <c r="H88" s="45">
        <f t="shared" si="21"/>
        <v>1.4081888888888887</v>
      </c>
      <c r="I88">
        <v>77.9435</v>
      </c>
      <c r="J88" s="6">
        <v>20.855899999999998</v>
      </c>
      <c r="K88">
        <v>0.9375</v>
      </c>
      <c r="L88" s="7">
        <v>0.12640000000000001</v>
      </c>
      <c r="M88">
        <v>0</v>
      </c>
      <c r="N88" s="61">
        <v>0.13669999999999999</v>
      </c>
      <c r="O88" s="8">
        <v>673</v>
      </c>
      <c r="P88">
        <v>7.9899999999999999E-2</v>
      </c>
      <c r="Q88">
        <v>-6.8383000000000003E-3</v>
      </c>
      <c r="R88">
        <v>-11.6898</v>
      </c>
      <c r="S88" s="9">
        <v>4.5160000000000002E-10</v>
      </c>
      <c r="T88" s="9">
        <v>6.0081999999999996E-13</v>
      </c>
      <c r="U88" s="9">
        <v>1.0004E-10</v>
      </c>
      <c r="V88" s="9">
        <v>8.2066000000000002E-12</v>
      </c>
      <c r="W88" s="9">
        <v>3.5040999999999999E-15</v>
      </c>
      <c r="X88" s="9">
        <v>9.5920999999999991E-13</v>
      </c>
    </row>
    <row r="89" spans="1:24" x14ac:dyDescent="0.35">
      <c r="A89" t="s">
        <v>421</v>
      </c>
      <c r="B89" s="16" t="str" cm="1">
        <f t="array" ref="B89:C89">_xlfn.TEXTSPLIT(A89," ")</f>
        <v>2022.11.14</v>
      </c>
      <c r="C89" s="16" t="str">
        <v>10:40:53,19</v>
      </c>
      <c r="D89" s="16" t="str" cm="1">
        <f t="array" ref="D89:F89">_xlfn.TEXTSPLIT(C89,":")</f>
        <v>10</v>
      </c>
      <c r="E89" s="16" t="str">
        <v>40</v>
      </c>
      <c r="F89" s="16" t="str">
        <v>53,19</v>
      </c>
      <c r="G89" s="16" t="str">
        <f t="shared" si="22"/>
        <v>53.19</v>
      </c>
      <c r="H89" s="45">
        <f t="shared" si="21"/>
        <v>1.4314416666666663</v>
      </c>
      <c r="I89">
        <v>77.941000000000003</v>
      </c>
      <c r="J89" s="6">
        <v>20.8565</v>
      </c>
      <c r="K89">
        <v>0.93740000000000001</v>
      </c>
      <c r="L89" s="7">
        <v>0.12859999999999999</v>
      </c>
      <c r="M89">
        <v>0</v>
      </c>
      <c r="N89" s="61">
        <v>0.13650000000000001</v>
      </c>
      <c r="O89" s="8">
        <v>669</v>
      </c>
      <c r="P89">
        <v>8.2100000000000006E-2</v>
      </c>
      <c r="Q89">
        <v>-1.15E-2</v>
      </c>
      <c r="R89">
        <v>-7.1429999999999998</v>
      </c>
      <c r="S89" s="9">
        <v>4.5094999999999998E-10</v>
      </c>
      <c r="T89" s="9">
        <v>5.9905999999999997E-13</v>
      </c>
      <c r="U89" s="9">
        <v>9.9902000000000003E-11</v>
      </c>
      <c r="V89" s="9">
        <v>8.1939000000000005E-12</v>
      </c>
      <c r="W89" s="9">
        <v>4.4674E-15</v>
      </c>
      <c r="X89" s="9">
        <v>9.7376000000000008E-13</v>
      </c>
    </row>
    <row r="90" spans="1:24" x14ac:dyDescent="0.35">
      <c r="A90" t="s">
        <v>422</v>
      </c>
      <c r="B90" s="16" t="str" cm="1">
        <f t="array" ref="B90:C90">_xlfn.TEXTSPLIT(A90," ")</f>
        <v>2022.11.14</v>
      </c>
      <c r="C90" s="16" t="str">
        <v>10:42:23,50</v>
      </c>
      <c r="D90" s="16" t="str" cm="1">
        <f t="array" ref="D90:F90">_xlfn.TEXTSPLIT(C90,":")</f>
        <v>10</v>
      </c>
      <c r="E90" s="16" t="str">
        <v>42</v>
      </c>
      <c r="F90" s="16" t="str">
        <v>23,50</v>
      </c>
      <c r="G90" s="16" t="str">
        <f t="shared" si="22"/>
        <v>23.50</v>
      </c>
      <c r="H90" s="45">
        <f t="shared" si="21"/>
        <v>1.4565277777777776</v>
      </c>
      <c r="I90">
        <v>77.9452</v>
      </c>
      <c r="J90" s="6">
        <v>20.8506</v>
      </c>
      <c r="K90">
        <v>0.93710000000000004</v>
      </c>
      <c r="L90" s="7">
        <v>0.1308</v>
      </c>
      <c r="M90">
        <v>0</v>
      </c>
      <c r="N90" s="61">
        <v>0.13619999999999999</v>
      </c>
      <c r="O90" s="8">
        <v>659</v>
      </c>
      <c r="P90">
        <v>8.4500000000000006E-2</v>
      </c>
      <c r="Q90">
        <v>4.0047999999999999E-4</v>
      </c>
      <c r="R90">
        <v>211.01339999999999</v>
      </c>
      <c r="S90" s="9">
        <v>4.5064999999999999E-10</v>
      </c>
      <c r="T90" s="9">
        <v>5.9744000000000003E-13</v>
      </c>
      <c r="U90" s="9">
        <v>9.9802999999999994E-11</v>
      </c>
      <c r="V90" s="9">
        <v>8.1855999999999994E-12</v>
      </c>
      <c r="W90" s="9">
        <v>5.4781999999999998E-15</v>
      </c>
      <c r="X90" s="9">
        <v>9.8935999999999994E-13</v>
      </c>
    </row>
    <row r="91" spans="1:24" x14ac:dyDescent="0.35">
      <c r="A91" t="s">
        <v>423</v>
      </c>
      <c r="B91" s="16" t="str" cm="1">
        <f t="array" ref="B91:C91">_xlfn.TEXTSPLIT(A91," ")</f>
        <v>2022.11.14</v>
      </c>
      <c r="C91" s="16" t="str">
        <v>10:43:46,70</v>
      </c>
      <c r="D91" s="16" t="str" cm="1">
        <f t="array" ref="D91:F91">_xlfn.TEXTSPLIT(C91,":")</f>
        <v>10</v>
      </c>
      <c r="E91" s="16" t="str">
        <v>43</v>
      </c>
      <c r="F91" s="16" t="str">
        <v>46,70</v>
      </c>
      <c r="G91" s="16" t="str">
        <f t="shared" si="22"/>
        <v>46.70</v>
      </c>
      <c r="H91" s="45">
        <f t="shared" si="21"/>
        <v>1.4796388888888892</v>
      </c>
      <c r="I91">
        <v>77.947900000000004</v>
      </c>
      <c r="J91" s="6">
        <v>20.8446</v>
      </c>
      <c r="K91">
        <v>0.93759999999999999</v>
      </c>
      <c r="L91" s="7">
        <v>0.13320000000000001</v>
      </c>
      <c r="M91">
        <v>0</v>
      </c>
      <c r="N91" s="61">
        <v>0.13669999999999999</v>
      </c>
      <c r="O91" s="8">
        <v>655</v>
      </c>
      <c r="P91">
        <v>8.6499999999999994E-2</v>
      </c>
      <c r="Q91">
        <v>1.1609000000000001E-3</v>
      </c>
      <c r="R91">
        <v>74.521299999999997</v>
      </c>
      <c r="S91" s="9">
        <v>4.5006999999999998E-10</v>
      </c>
      <c r="T91" s="9">
        <v>5.9875999999999996E-13</v>
      </c>
      <c r="U91" s="9">
        <v>9.9641E-11</v>
      </c>
      <c r="V91" s="9">
        <v>8.1791000000000002E-12</v>
      </c>
      <c r="W91" s="9">
        <v>3.8198999999999996E-15</v>
      </c>
      <c r="X91" s="9">
        <v>1.0052E-12</v>
      </c>
    </row>
    <row r="92" spans="1:24" x14ac:dyDescent="0.35">
      <c r="A92" t="s">
        <v>424</v>
      </c>
      <c r="B92" s="16" t="str" cm="1">
        <f t="array" ref="B92:C92">_xlfn.TEXTSPLIT(A92," ")</f>
        <v>2022.11.14</v>
      </c>
      <c r="C92" s="16" t="str">
        <v>10:45:16,90</v>
      </c>
      <c r="D92" s="16" t="str" cm="1">
        <f t="array" ref="D92:F92">_xlfn.TEXTSPLIT(C92,":")</f>
        <v>10</v>
      </c>
      <c r="E92" s="16" t="str">
        <v>45</v>
      </c>
      <c r="F92" s="16" t="str">
        <v>16,90</v>
      </c>
      <c r="G92" s="16" t="str">
        <f t="shared" si="22"/>
        <v>16.90</v>
      </c>
      <c r="H92" s="45">
        <f t="shared" si="21"/>
        <v>1.5046944444444446</v>
      </c>
      <c r="I92">
        <v>77.955399999999997</v>
      </c>
      <c r="J92" s="6">
        <v>20.8354</v>
      </c>
      <c r="K92">
        <v>0.93700000000000006</v>
      </c>
      <c r="L92" s="7">
        <v>0.1361</v>
      </c>
      <c r="M92">
        <v>0</v>
      </c>
      <c r="N92" s="61">
        <v>0.13619999999999999</v>
      </c>
      <c r="O92" s="8">
        <v>647</v>
      </c>
      <c r="P92">
        <v>9.01E-2</v>
      </c>
      <c r="Q92">
        <v>1.6799999999999999E-2</v>
      </c>
      <c r="R92">
        <v>5.3742000000000001</v>
      </c>
      <c r="S92" s="9">
        <v>4.4988999999999998E-10</v>
      </c>
      <c r="T92" s="9">
        <v>5.9608000000000002E-13</v>
      </c>
      <c r="U92" s="9">
        <v>9.9548000000000004E-11</v>
      </c>
      <c r="V92" s="9">
        <v>8.1694999999999999E-12</v>
      </c>
      <c r="W92" s="9">
        <v>5.6323999999999998E-15</v>
      </c>
      <c r="X92" s="9">
        <v>1.0258999999999999E-12</v>
      </c>
    </row>
    <row r="93" spans="1:24" x14ac:dyDescent="0.35">
      <c r="A93" t="s">
        <v>425</v>
      </c>
      <c r="B93" s="16" t="str" cm="1">
        <f t="array" ref="B93:C93">_xlfn.TEXTSPLIT(A93," ")</f>
        <v>2022.11.14</v>
      </c>
      <c r="C93" s="16" t="str">
        <v>10:46:39,99</v>
      </c>
      <c r="D93" s="16" t="str" cm="1">
        <f t="array" ref="D93:F93">_xlfn.TEXTSPLIT(C93,":")</f>
        <v>10</v>
      </c>
      <c r="E93" s="16" t="str">
        <v>46</v>
      </c>
      <c r="F93" s="16" t="str">
        <v>39,99</v>
      </c>
      <c r="G93" s="16" t="str">
        <f t="shared" si="22"/>
        <v>39.99</v>
      </c>
      <c r="H93" s="45">
        <f t="shared" si="21"/>
        <v>1.5277750000000001</v>
      </c>
      <c r="I93">
        <v>77.9499</v>
      </c>
      <c r="J93" s="6">
        <v>20.8384</v>
      </c>
      <c r="K93">
        <v>0.93689999999999996</v>
      </c>
      <c r="L93" s="7">
        <v>0.1386</v>
      </c>
      <c r="M93">
        <v>0</v>
      </c>
      <c r="N93" s="61">
        <v>0.1361</v>
      </c>
      <c r="O93" s="8">
        <v>644</v>
      </c>
      <c r="P93">
        <v>9.2700000000000005E-2</v>
      </c>
      <c r="Q93">
        <v>1.2500000000000001E-2</v>
      </c>
      <c r="R93">
        <v>7.4077000000000002</v>
      </c>
      <c r="S93" s="9">
        <v>4.4950999999999998E-10</v>
      </c>
      <c r="T93" s="9">
        <v>5.9533000000000005E-13</v>
      </c>
      <c r="U93" s="9">
        <v>9.9486999999999997E-11</v>
      </c>
      <c r="V93" s="9">
        <v>8.1626000000000008E-12</v>
      </c>
      <c r="W93" s="9">
        <v>5.2828999999999999E-15</v>
      </c>
      <c r="X93" s="9">
        <v>1.0433E-12</v>
      </c>
    </row>
    <row r="94" spans="1:24" x14ac:dyDescent="0.35">
      <c r="A94" t="s">
        <v>426</v>
      </c>
      <c r="B94" s="16" t="str" cm="1">
        <f t="array" ref="B94:C94">_xlfn.TEXTSPLIT(A94," ")</f>
        <v>2022.11.14</v>
      </c>
      <c r="C94" s="16" t="str">
        <v>10:48:03,32</v>
      </c>
      <c r="D94" s="16" t="str" cm="1">
        <f t="array" ref="D94:F94">_xlfn.TEXTSPLIT(C94,":")</f>
        <v>10</v>
      </c>
      <c r="E94" s="16" t="str">
        <v>48</v>
      </c>
      <c r="F94" s="16" t="str">
        <v>03,32</v>
      </c>
      <c r="G94" s="16" t="str">
        <f t="shared" si="22"/>
        <v>03.32</v>
      </c>
      <c r="H94" s="45">
        <f t="shared" si="21"/>
        <v>1.5509222222222228</v>
      </c>
      <c r="I94">
        <v>77.954099999999997</v>
      </c>
      <c r="J94" s="6">
        <v>20.831800000000001</v>
      </c>
      <c r="K94">
        <v>0.93710000000000004</v>
      </c>
      <c r="L94" s="7">
        <v>0.14130000000000001</v>
      </c>
      <c r="M94">
        <v>0</v>
      </c>
      <c r="N94" s="61">
        <v>0.1358</v>
      </c>
      <c r="O94" s="8">
        <v>628</v>
      </c>
      <c r="P94">
        <v>9.5200000000000007E-2</v>
      </c>
      <c r="Q94">
        <v>1.5699999999999999E-2</v>
      </c>
      <c r="R94">
        <v>6.0690999999999997</v>
      </c>
      <c r="S94" s="9">
        <v>4.4891E-10</v>
      </c>
      <c r="T94" s="9">
        <v>5.9340999999999999E-13</v>
      </c>
      <c r="U94" s="9">
        <v>9.9314999999999995E-11</v>
      </c>
      <c r="V94" s="9">
        <v>8.1522000000000007E-12</v>
      </c>
      <c r="W94" s="9">
        <v>5.5390000000000003E-15</v>
      </c>
      <c r="X94" s="9">
        <v>1.0609000000000001E-12</v>
      </c>
    </row>
    <row r="95" spans="1:24" x14ac:dyDescent="0.35">
      <c r="A95" t="s">
        <v>427</v>
      </c>
      <c r="B95" s="16" t="str" cm="1">
        <f t="array" ref="B95:C95">_xlfn.TEXTSPLIT(A95," ")</f>
        <v>2022.11.14</v>
      </c>
      <c r="C95" s="16" t="str">
        <v>10:49:33,34</v>
      </c>
      <c r="D95" s="16" t="str" cm="1">
        <f t="array" ref="D95:F95">_xlfn.TEXTSPLIT(C95,":")</f>
        <v>10</v>
      </c>
      <c r="E95" s="16" t="str">
        <v>49</v>
      </c>
      <c r="F95" s="16" t="str">
        <v>33,34</v>
      </c>
      <c r="G95" s="16" t="str">
        <f t="shared" si="22"/>
        <v>33.34</v>
      </c>
      <c r="H95" s="45">
        <f t="shared" si="21"/>
        <v>1.5759277777777783</v>
      </c>
      <c r="I95">
        <v>77.947299999999998</v>
      </c>
      <c r="J95" s="6">
        <v>20.836200000000002</v>
      </c>
      <c r="K95">
        <v>0.93740000000000001</v>
      </c>
      <c r="L95" s="7">
        <v>0.14330000000000001</v>
      </c>
      <c r="M95">
        <v>0</v>
      </c>
      <c r="N95" s="61">
        <v>0.13589999999999999</v>
      </c>
      <c r="O95" s="8">
        <v>622</v>
      </c>
      <c r="P95">
        <v>9.69E-2</v>
      </c>
      <c r="Q95">
        <v>1.03E-2</v>
      </c>
      <c r="R95">
        <v>9.3794000000000004</v>
      </c>
      <c r="S95" s="9">
        <v>4.4827999999999998E-10</v>
      </c>
      <c r="T95" s="9">
        <v>5.9291000000000005E-13</v>
      </c>
      <c r="U95" s="9">
        <v>9.9206999999999999E-11</v>
      </c>
      <c r="V95" s="9">
        <v>8.1442E-12</v>
      </c>
      <c r="W95" s="9">
        <v>3.8742999999999999E-15</v>
      </c>
      <c r="X95" s="9">
        <v>1.0744999999999999E-12</v>
      </c>
    </row>
    <row r="96" spans="1:24" x14ac:dyDescent="0.35">
      <c r="A96" t="s">
        <v>428</v>
      </c>
      <c r="B96" s="16" t="str" cm="1">
        <f t="array" ref="B96:C96">_xlfn.TEXTSPLIT(A96," ")</f>
        <v>2022.11.14</v>
      </c>
      <c r="C96" s="16" t="str">
        <v>10:50:56,85</v>
      </c>
      <c r="D96" s="16" t="str" cm="1">
        <f t="array" ref="D96:F96">_xlfn.TEXTSPLIT(C96,":")</f>
        <v>10</v>
      </c>
      <c r="E96" s="16" t="str">
        <v>50</v>
      </c>
      <c r="F96" s="16" t="str">
        <v>56,85</v>
      </c>
      <c r="G96" s="16" t="str">
        <f t="shared" si="22"/>
        <v>56.85</v>
      </c>
      <c r="H96" s="45">
        <f t="shared" si="21"/>
        <v>1.5991250000000008</v>
      </c>
      <c r="I96">
        <v>77.952200000000005</v>
      </c>
      <c r="J96" s="6">
        <v>20.827500000000001</v>
      </c>
      <c r="K96">
        <v>0.93720000000000003</v>
      </c>
      <c r="L96" s="7">
        <v>0.1472</v>
      </c>
      <c r="M96">
        <v>0</v>
      </c>
      <c r="N96" s="61">
        <v>0.1358</v>
      </c>
      <c r="O96" s="8">
        <v>615</v>
      </c>
      <c r="P96">
        <v>0.1014</v>
      </c>
      <c r="Q96">
        <v>2.4400000000000002E-2</v>
      </c>
      <c r="R96">
        <v>4.1612999999999998</v>
      </c>
      <c r="S96" s="9">
        <v>4.4814000000000002E-10</v>
      </c>
      <c r="T96" s="9">
        <v>5.9226999999999996E-13</v>
      </c>
      <c r="U96" s="9">
        <v>9.9126999999999998E-11</v>
      </c>
      <c r="V96" s="9">
        <v>8.1401E-12</v>
      </c>
      <c r="W96" s="9">
        <v>5.9642000000000002E-15</v>
      </c>
      <c r="X96" s="9">
        <v>1.1026E-12</v>
      </c>
    </row>
    <row r="97" spans="1:24" x14ac:dyDescent="0.35">
      <c r="A97" t="s">
        <v>429</v>
      </c>
      <c r="B97" s="16" t="str" cm="1">
        <f t="array" ref="B97:C97">_xlfn.TEXTSPLIT(A97," ")</f>
        <v>2022.11.14</v>
      </c>
      <c r="C97" s="16" t="str">
        <v>10:52:26,79</v>
      </c>
      <c r="D97" s="16" t="str" cm="1">
        <f t="array" ref="D97:F97">_xlfn.TEXTSPLIT(C97,":")</f>
        <v>10</v>
      </c>
      <c r="E97" s="16" t="str">
        <v>52</v>
      </c>
      <c r="F97" s="16" t="str">
        <v>26,79</v>
      </c>
      <c r="G97" s="16" t="str">
        <f t="shared" si="22"/>
        <v>26.79</v>
      </c>
      <c r="H97" s="45">
        <f t="shared" si="21"/>
        <v>1.6241083333333339</v>
      </c>
      <c r="I97">
        <v>77.960099999999997</v>
      </c>
      <c r="J97" s="6">
        <v>20.816400000000002</v>
      </c>
      <c r="K97">
        <v>0.93730000000000002</v>
      </c>
      <c r="L97" s="7">
        <v>0.151</v>
      </c>
      <c r="M97">
        <v>0</v>
      </c>
      <c r="N97" s="61">
        <v>0.1353</v>
      </c>
      <c r="O97" s="8">
        <v>620</v>
      </c>
      <c r="P97">
        <v>0.10489999999999999</v>
      </c>
      <c r="Q97">
        <v>3.7699999999999997E-2</v>
      </c>
      <c r="R97">
        <v>2.7847</v>
      </c>
      <c r="S97" s="9">
        <v>4.4817000000000001E-10</v>
      </c>
      <c r="T97" s="9">
        <v>5.8998999999999999E-13</v>
      </c>
      <c r="U97" s="9">
        <v>9.9070999999999996E-11</v>
      </c>
      <c r="V97" s="9">
        <v>8.1400000000000005E-12</v>
      </c>
      <c r="W97" s="9">
        <v>4.1897000000000002E-15</v>
      </c>
      <c r="X97" s="9">
        <v>1.1296E-12</v>
      </c>
    </row>
    <row r="98" spans="1:24" x14ac:dyDescent="0.35">
      <c r="A98" t="s">
        <v>430</v>
      </c>
      <c r="B98" s="16" t="str" cm="1">
        <f t="array" ref="B98:C98">_xlfn.TEXTSPLIT(A98," ")</f>
        <v>2022.11.14</v>
      </c>
      <c r="C98" s="16" t="str">
        <v>10:53:50,03</v>
      </c>
      <c r="D98" s="16" t="str" cm="1">
        <f t="array" ref="D98:F98">_xlfn.TEXTSPLIT(C98,":")</f>
        <v>10</v>
      </c>
      <c r="E98" s="16" t="str">
        <v>53</v>
      </c>
      <c r="F98" s="16" t="str">
        <v>50,03</v>
      </c>
      <c r="G98" s="16" t="str">
        <f t="shared" si="22"/>
        <v>50.03</v>
      </c>
      <c r="H98" s="45">
        <f t="shared" si="21"/>
        <v>1.6472305555555558</v>
      </c>
      <c r="I98">
        <v>77.956199999999995</v>
      </c>
      <c r="J98" s="6">
        <v>20.817599999999999</v>
      </c>
      <c r="K98">
        <v>0.93730000000000002</v>
      </c>
      <c r="L98" s="7">
        <v>0.153</v>
      </c>
      <c r="M98">
        <v>0</v>
      </c>
      <c r="N98" s="61">
        <v>0.13589999999999999</v>
      </c>
      <c r="O98" s="8">
        <v>628</v>
      </c>
      <c r="P98">
        <v>0.1067</v>
      </c>
      <c r="Q98">
        <v>3.3799999999999997E-2</v>
      </c>
      <c r="R98">
        <v>3.1522999999999999</v>
      </c>
      <c r="S98" s="9">
        <v>4.485E-10</v>
      </c>
      <c r="T98" s="9">
        <v>5.9321999999999997E-13</v>
      </c>
      <c r="U98" s="9">
        <v>9.9153999999999997E-11</v>
      </c>
      <c r="V98" s="9">
        <v>8.1465999999999992E-12</v>
      </c>
      <c r="W98" s="9">
        <v>3.8807000000000001E-15</v>
      </c>
      <c r="X98" s="9">
        <v>1.1453999999999999E-12</v>
      </c>
    </row>
    <row r="99" spans="1:24" x14ac:dyDescent="0.35">
      <c r="A99" t="s">
        <v>431</v>
      </c>
      <c r="B99" s="16" t="str" cm="1">
        <f t="array" ref="B99:C99">_xlfn.TEXTSPLIT(A99," ")</f>
        <v>2022.11.14</v>
      </c>
      <c r="C99" s="16" t="str">
        <v>10:55:12,91</v>
      </c>
      <c r="D99" s="16" t="str" cm="1">
        <f t="array" ref="D99:F99">_xlfn.TEXTSPLIT(C99,":")</f>
        <v>10</v>
      </c>
      <c r="E99" s="16" t="str">
        <v>55</v>
      </c>
      <c r="F99" s="16" t="str">
        <v>12,91</v>
      </c>
      <c r="G99" s="16" t="str">
        <f t="shared" si="22"/>
        <v>12.91</v>
      </c>
      <c r="H99" s="45">
        <f t="shared" si="21"/>
        <v>1.6702527777777778</v>
      </c>
      <c r="I99">
        <v>77.955600000000004</v>
      </c>
      <c r="J99" s="6">
        <v>20.8171</v>
      </c>
      <c r="K99">
        <v>0.93700000000000006</v>
      </c>
      <c r="L99" s="7">
        <v>0.155</v>
      </c>
      <c r="M99">
        <v>0</v>
      </c>
      <c r="N99" s="61">
        <v>0.1353</v>
      </c>
      <c r="O99" s="8">
        <v>639</v>
      </c>
      <c r="P99">
        <v>0.1091</v>
      </c>
      <c r="Q99">
        <v>3.9E-2</v>
      </c>
      <c r="R99">
        <v>2.7944</v>
      </c>
      <c r="S99" s="9">
        <v>4.4908000000000001E-10</v>
      </c>
      <c r="T99" s="9">
        <v>5.9132000000000005E-13</v>
      </c>
      <c r="U99" s="9">
        <v>9.9280000000000005E-11</v>
      </c>
      <c r="V99" s="9">
        <v>8.1545000000000004E-12</v>
      </c>
      <c r="W99" s="9">
        <v>4.4068999999999999E-15</v>
      </c>
      <c r="X99" s="9">
        <v>1.1611E-12</v>
      </c>
    </row>
    <row r="100" spans="1:24" x14ac:dyDescent="0.35">
      <c r="A100" t="s">
        <v>432</v>
      </c>
      <c r="B100" s="16" t="str" cm="1">
        <f t="array" ref="B100:C100">_xlfn.TEXTSPLIT(A100," ")</f>
        <v>2022.11.14</v>
      </c>
      <c r="C100" s="16" t="str">
        <v>10:56:42,71</v>
      </c>
      <c r="D100" s="16" t="str" cm="1">
        <f t="array" ref="D100:F100">_xlfn.TEXTSPLIT(C100,":")</f>
        <v>10</v>
      </c>
      <c r="E100" s="16" t="str">
        <v>56</v>
      </c>
      <c r="F100" s="16" t="str">
        <v>42,71</v>
      </c>
      <c r="G100" s="16" t="str">
        <f t="shared" si="22"/>
        <v>42.71</v>
      </c>
      <c r="H100" s="45">
        <f t="shared" si="21"/>
        <v>1.6951972222222231</v>
      </c>
      <c r="I100">
        <v>77.959699999999998</v>
      </c>
      <c r="J100" s="6">
        <v>20.810300000000002</v>
      </c>
      <c r="K100">
        <v>0.93710000000000004</v>
      </c>
      <c r="L100" s="7">
        <v>0.15770000000000001</v>
      </c>
      <c r="M100">
        <v>0</v>
      </c>
      <c r="N100" s="61">
        <v>0.13519999999999999</v>
      </c>
      <c r="O100" s="8">
        <v>643</v>
      </c>
      <c r="P100">
        <v>0.1118</v>
      </c>
      <c r="Q100">
        <v>4.0599999999999997E-2</v>
      </c>
      <c r="R100">
        <v>2.7530999999999999</v>
      </c>
      <c r="S100" s="9">
        <v>4.4925000000000003E-10</v>
      </c>
      <c r="T100" s="9">
        <v>5.9100000000000001E-13</v>
      </c>
      <c r="U100" s="9">
        <v>9.9281000000000001E-11</v>
      </c>
      <c r="V100" s="9">
        <v>8.1579000000000002E-12</v>
      </c>
      <c r="W100" s="9">
        <v>4.7934000000000001E-15</v>
      </c>
      <c r="X100" s="9">
        <v>1.1809999999999999E-12</v>
      </c>
    </row>
    <row r="101" spans="1:24" x14ac:dyDescent="0.35">
      <c r="A101" t="s">
        <v>433</v>
      </c>
      <c r="B101" s="16" t="str" cm="1">
        <f t="array" ref="B101:C101">_xlfn.TEXTSPLIT(A101," ")</f>
        <v>2022.11.14</v>
      </c>
      <c r="C101" s="16" t="str">
        <v>10:58:05,96</v>
      </c>
      <c r="D101" s="16" t="str" cm="1">
        <f t="array" ref="D101:F101">_xlfn.TEXTSPLIT(C101,":")</f>
        <v>10</v>
      </c>
      <c r="E101" s="16" t="str">
        <v>58</v>
      </c>
      <c r="F101" s="16" t="str">
        <v>05,96</v>
      </c>
      <c r="G101" s="16" t="str">
        <f t="shared" si="22"/>
        <v>05.96</v>
      </c>
      <c r="H101" s="45">
        <f t="shared" si="21"/>
        <v>1.7183222222222216</v>
      </c>
      <c r="I101">
        <v>77.957800000000006</v>
      </c>
      <c r="J101" s="6">
        <v>20.8096</v>
      </c>
      <c r="K101">
        <v>0.93730000000000002</v>
      </c>
      <c r="L101" s="7">
        <v>0.16009999999999999</v>
      </c>
      <c r="M101">
        <v>0</v>
      </c>
      <c r="N101" s="61">
        <v>0.13519999999999999</v>
      </c>
      <c r="O101" s="8">
        <v>642</v>
      </c>
      <c r="P101">
        <v>0.114</v>
      </c>
      <c r="Q101">
        <v>4.1700000000000001E-2</v>
      </c>
      <c r="R101">
        <v>2.7328999999999999</v>
      </c>
      <c r="S101" s="9">
        <v>4.4925000000000003E-10</v>
      </c>
      <c r="T101" s="9">
        <v>5.9139999999999998E-13</v>
      </c>
      <c r="U101" s="9">
        <v>9.9278999999999997E-11</v>
      </c>
      <c r="V101" s="9">
        <v>8.1602999999999995E-12</v>
      </c>
      <c r="W101" s="9">
        <v>3.0691999999999999E-15</v>
      </c>
      <c r="X101" s="9">
        <v>1.1984E-12</v>
      </c>
    </row>
    <row r="102" spans="1:24" x14ac:dyDescent="0.35">
      <c r="A102" t="s">
        <v>434</v>
      </c>
      <c r="B102" s="16" t="str" cm="1">
        <f t="array" ref="B102:C102">_xlfn.TEXTSPLIT(A102," ")</f>
        <v>2022.11.14</v>
      </c>
      <c r="C102" s="16" t="str">
        <v>10:59:29,01</v>
      </c>
      <c r="D102" s="16" t="str" cm="1">
        <f t="array" ref="D102:F102">_xlfn.TEXTSPLIT(C102,":")</f>
        <v>10</v>
      </c>
      <c r="E102" s="16" t="str">
        <v>59</v>
      </c>
      <c r="F102" s="16" t="str">
        <v>29,01</v>
      </c>
      <c r="G102" s="16" t="str">
        <f t="shared" si="22"/>
        <v>29.01</v>
      </c>
      <c r="H102" s="45">
        <f t="shared" si="21"/>
        <v>1.7413916666666651</v>
      </c>
      <c r="I102">
        <v>77.957400000000007</v>
      </c>
      <c r="J102" s="6">
        <v>20.807400000000001</v>
      </c>
      <c r="K102">
        <v>0.93669999999999998</v>
      </c>
      <c r="L102" s="7">
        <v>0.16220000000000001</v>
      </c>
      <c r="M102">
        <v>0</v>
      </c>
      <c r="N102" s="61">
        <v>0.1363</v>
      </c>
      <c r="O102" s="8">
        <v>672</v>
      </c>
      <c r="P102">
        <v>0.1163</v>
      </c>
      <c r="Q102">
        <v>4.7500000000000001E-2</v>
      </c>
      <c r="R102">
        <v>2.4487000000000001</v>
      </c>
      <c r="S102" s="9">
        <v>4.5094E-10</v>
      </c>
      <c r="T102" s="9">
        <v>5.9813E-13</v>
      </c>
      <c r="U102" s="9">
        <v>9.9643000000000004E-11</v>
      </c>
      <c r="V102" s="9">
        <v>8.1858999999999997E-12</v>
      </c>
      <c r="W102" s="9">
        <v>2.3770999999999999E-15</v>
      </c>
      <c r="X102" s="9">
        <v>1.2184999999999999E-12</v>
      </c>
    </row>
    <row r="103" spans="1:24" x14ac:dyDescent="0.35">
      <c r="A103" t="s">
        <v>435</v>
      </c>
      <c r="B103" s="16" t="str" cm="1">
        <f t="array" ref="B103:C103">_xlfn.TEXTSPLIT(A103," ")</f>
        <v>2022.11.14</v>
      </c>
      <c r="C103" s="16" t="str">
        <v>11:00:58,88</v>
      </c>
      <c r="D103" s="16" t="str" cm="1">
        <f t="array" ref="D103:F103">_xlfn.TEXTSPLIT(C103,":")</f>
        <v>11</v>
      </c>
      <c r="E103" s="16" t="str">
        <v>00</v>
      </c>
      <c r="F103" s="16" t="str">
        <v>58,88</v>
      </c>
      <c r="G103" s="16" t="str">
        <f t="shared" si="22"/>
        <v>58.88</v>
      </c>
      <c r="H103" s="45">
        <f t="shared" si="21"/>
        <v>1.7663555555555561</v>
      </c>
      <c r="I103">
        <v>77.952299999999994</v>
      </c>
      <c r="J103" s="6">
        <v>20.81</v>
      </c>
      <c r="K103">
        <v>0.93679999999999997</v>
      </c>
      <c r="L103" s="7">
        <v>0.16520000000000001</v>
      </c>
      <c r="M103">
        <v>0</v>
      </c>
      <c r="N103" s="61">
        <v>0.13569999999999999</v>
      </c>
      <c r="O103" s="8">
        <v>652</v>
      </c>
      <c r="P103">
        <v>0.11899999999999999</v>
      </c>
      <c r="Q103">
        <v>4.53E-2</v>
      </c>
      <c r="R103">
        <v>2.6273</v>
      </c>
      <c r="S103" s="9">
        <v>4.4982999999999999E-10</v>
      </c>
      <c r="T103" s="9">
        <v>5.9409000000000005E-13</v>
      </c>
      <c r="U103" s="9">
        <v>9.9415E-11</v>
      </c>
      <c r="V103" s="9">
        <v>8.1668999999999999E-12</v>
      </c>
      <c r="W103" s="9">
        <v>5.2086999999999996E-15</v>
      </c>
      <c r="X103" s="9">
        <v>1.2373E-12</v>
      </c>
    </row>
    <row r="104" spans="1:24" x14ac:dyDescent="0.35">
      <c r="A104" t="s">
        <v>436</v>
      </c>
      <c r="B104" s="16" t="str" cm="1">
        <f t="array" ref="B104:C104">_xlfn.TEXTSPLIT(A104," ")</f>
        <v>2022.11.14</v>
      </c>
      <c r="C104" s="16" t="str">
        <v>11:02:22,09</v>
      </c>
      <c r="D104" s="16" t="str" cm="1">
        <f t="array" ref="D104:F104">_xlfn.TEXTSPLIT(C104,":")</f>
        <v>11</v>
      </c>
      <c r="E104" s="16" t="str">
        <v>02</v>
      </c>
      <c r="F104" s="16" t="str">
        <v>22,09</v>
      </c>
      <c r="G104" s="16" t="str">
        <f t="shared" si="22"/>
        <v>22.09</v>
      </c>
      <c r="H104" s="45">
        <f t="shared" si="21"/>
        <v>1.7894694444444443</v>
      </c>
      <c r="I104">
        <v>77.9499</v>
      </c>
      <c r="J104" s="6">
        <v>20.810099999999998</v>
      </c>
      <c r="K104">
        <v>0.93740000000000001</v>
      </c>
      <c r="L104" s="7">
        <v>0.1668</v>
      </c>
      <c r="M104">
        <v>0</v>
      </c>
      <c r="N104" s="61">
        <v>0.1358</v>
      </c>
      <c r="O104" s="8">
        <v>663</v>
      </c>
      <c r="P104">
        <v>0.1206</v>
      </c>
      <c r="Q104">
        <v>3.5799999999999998E-2</v>
      </c>
      <c r="R104">
        <v>3.3679999999999999</v>
      </c>
      <c r="S104" s="9">
        <v>4.5020000000000001E-10</v>
      </c>
      <c r="T104" s="9">
        <v>5.9527999999999996E-13</v>
      </c>
      <c r="U104" s="9">
        <v>9.9501999999999997E-11</v>
      </c>
      <c r="V104" s="9">
        <v>8.1787000000000003E-12</v>
      </c>
      <c r="W104" s="9">
        <v>3.7195999999999999E-15</v>
      </c>
      <c r="X104" s="9">
        <v>1.2498E-12</v>
      </c>
    </row>
    <row r="105" spans="1:24" x14ac:dyDescent="0.35">
      <c r="A105" t="s">
        <v>437</v>
      </c>
      <c r="B105" s="16" t="str" cm="1">
        <f t="array" ref="B105:C105">_xlfn.TEXTSPLIT(A105," ")</f>
        <v>2022.11.14</v>
      </c>
      <c r="C105" s="16" t="str">
        <v>11:03:51,78</v>
      </c>
      <c r="D105" s="16" t="str" cm="1">
        <f t="array" ref="D105:F105">_xlfn.TEXTSPLIT(C105,":")</f>
        <v>11</v>
      </c>
      <c r="E105" s="16" t="str">
        <v>03</v>
      </c>
      <c r="F105" s="16" t="str">
        <v>51,78</v>
      </c>
      <c r="G105" s="16" t="str">
        <f t="shared" si="22"/>
        <v>51.78</v>
      </c>
      <c r="H105" s="45">
        <f t="shared" si="21"/>
        <v>1.8143833333333337</v>
      </c>
      <c r="I105">
        <v>77.950400000000002</v>
      </c>
      <c r="J105" s="6">
        <v>20.8081</v>
      </c>
      <c r="K105">
        <v>0.93720000000000003</v>
      </c>
      <c r="L105" s="7">
        <v>0.16900000000000001</v>
      </c>
      <c r="M105">
        <v>0</v>
      </c>
      <c r="N105" s="61">
        <v>0.1353</v>
      </c>
      <c r="O105" s="8">
        <v>657</v>
      </c>
      <c r="P105">
        <v>0.12280000000000001</v>
      </c>
      <c r="Q105">
        <v>4.7899999999999998E-2</v>
      </c>
      <c r="R105">
        <v>2.5649999999999999</v>
      </c>
      <c r="S105" s="9">
        <v>4.5032999999999998E-10</v>
      </c>
      <c r="T105" s="9">
        <v>5.9281999999999999E-13</v>
      </c>
      <c r="U105" s="9">
        <v>9.9519E-11</v>
      </c>
      <c r="V105" s="9">
        <v>8.1792999999999993E-12</v>
      </c>
      <c r="W105" s="9">
        <v>7.0717000000000001E-15</v>
      </c>
      <c r="X105" s="9">
        <v>1.2663999999999999E-12</v>
      </c>
    </row>
    <row r="106" spans="1:24" x14ac:dyDescent="0.35">
      <c r="A106" t="s">
        <v>438</v>
      </c>
      <c r="B106" s="16" t="str" cm="1">
        <f t="array" ref="B106:C106">_xlfn.TEXTSPLIT(A106," ")</f>
        <v>2022.11.14</v>
      </c>
      <c r="C106" s="16" t="str">
        <v>11:05:15,12</v>
      </c>
      <c r="D106" s="16" t="str" cm="1">
        <f t="array" ref="D106:F106">_xlfn.TEXTSPLIT(C106,":")</f>
        <v>11</v>
      </c>
      <c r="E106" s="16" t="str">
        <v>05</v>
      </c>
      <c r="F106" s="16" t="str">
        <v>15,12</v>
      </c>
      <c r="G106" s="16" t="str">
        <f t="shared" si="22"/>
        <v>15.12</v>
      </c>
      <c r="H106" s="45">
        <f t="shared" si="21"/>
        <v>1.8375333333333348</v>
      </c>
      <c r="I106">
        <v>77.949100000000001</v>
      </c>
      <c r="J106" s="6">
        <v>20.807099999999998</v>
      </c>
      <c r="K106">
        <v>0.93730000000000002</v>
      </c>
      <c r="L106" s="7">
        <v>0.1701</v>
      </c>
      <c r="M106">
        <v>0</v>
      </c>
      <c r="N106" s="61">
        <v>0.13639999999999999</v>
      </c>
      <c r="O106" s="8">
        <v>662</v>
      </c>
      <c r="P106">
        <v>0.124</v>
      </c>
      <c r="Q106">
        <v>4.2200000000000001E-2</v>
      </c>
      <c r="R106">
        <v>2.9426999999999999</v>
      </c>
      <c r="S106" s="9">
        <v>4.5052000000000001E-10</v>
      </c>
      <c r="T106" s="9">
        <v>5.9788999999999999E-13</v>
      </c>
      <c r="U106" s="9">
        <v>9.9558999999999995E-11</v>
      </c>
      <c r="V106" s="9">
        <v>8.1839999999999999E-12</v>
      </c>
      <c r="W106" s="9">
        <v>6.5867999999999997E-15</v>
      </c>
      <c r="X106" s="9">
        <v>1.2748E-12</v>
      </c>
    </row>
    <row r="107" spans="1:24" x14ac:dyDescent="0.35">
      <c r="A107" t="s">
        <v>439</v>
      </c>
      <c r="B107" s="16" t="str" cm="1">
        <f t="array" ref="B107:C107">_xlfn.TEXTSPLIT(A107," ")</f>
        <v>2022.11.14</v>
      </c>
      <c r="C107" s="16" t="str">
        <v>11:06:38,19</v>
      </c>
      <c r="D107" s="16" t="str" cm="1">
        <f t="array" ref="D107:F107">_xlfn.TEXTSPLIT(C107,":")</f>
        <v>11</v>
      </c>
      <c r="E107" s="16" t="str">
        <v>06</v>
      </c>
      <c r="F107" s="16" t="str">
        <v>38,19</v>
      </c>
      <c r="G107" s="16" t="str">
        <f t="shared" si="22"/>
        <v>38.19</v>
      </c>
      <c r="H107" s="45">
        <f t="shared" si="21"/>
        <v>1.8606083333333334</v>
      </c>
      <c r="I107">
        <v>77.949299999999994</v>
      </c>
      <c r="J107" s="6">
        <v>20.803799999999999</v>
      </c>
      <c r="K107">
        <v>0.93700000000000006</v>
      </c>
      <c r="L107" s="7">
        <v>0.17249999999999999</v>
      </c>
      <c r="M107">
        <v>0</v>
      </c>
      <c r="N107" s="61">
        <v>0.13739999999999999</v>
      </c>
      <c r="O107" s="8">
        <v>667</v>
      </c>
      <c r="P107">
        <v>0.12670000000000001</v>
      </c>
      <c r="Q107">
        <v>4.5600000000000002E-2</v>
      </c>
      <c r="R107">
        <v>2.7772000000000001</v>
      </c>
      <c r="S107" s="9">
        <v>4.5014999999999999E-10</v>
      </c>
      <c r="T107" s="9">
        <v>6.0164999999999997E-13</v>
      </c>
      <c r="U107" s="9">
        <v>9.9459999999999998E-11</v>
      </c>
      <c r="V107" s="9">
        <v>8.1747999999999995E-12</v>
      </c>
      <c r="W107" s="9">
        <v>5.8956999999999999E-15</v>
      </c>
      <c r="X107" s="9">
        <v>1.2914999999999999E-12</v>
      </c>
    </row>
    <row r="108" spans="1:24" x14ac:dyDescent="0.35">
      <c r="A108" t="s">
        <v>440</v>
      </c>
      <c r="B108" s="16" t="str" cm="1">
        <f t="array" ref="B108:C108">_xlfn.TEXTSPLIT(A108," ")</f>
        <v>2022.11.14</v>
      </c>
      <c r="C108" s="16" t="str">
        <v>11:08:07,59</v>
      </c>
      <c r="D108" s="16" t="str" cm="1">
        <f t="array" ref="D108:F108">_xlfn.TEXTSPLIT(C108,":")</f>
        <v>11</v>
      </c>
      <c r="E108" s="16" t="str">
        <v>08</v>
      </c>
      <c r="F108" s="16" t="str">
        <v>07,59</v>
      </c>
      <c r="G108" s="16" t="str">
        <f t="shared" si="22"/>
        <v>07.59</v>
      </c>
      <c r="H108" s="45">
        <f t="shared" si="21"/>
        <v>1.8854416666666669</v>
      </c>
      <c r="I108">
        <v>77.947000000000003</v>
      </c>
      <c r="J108" s="6">
        <v>20.802299999999999</v>
      </c>
      <c r="K108">
        <v>0.93710000000000004</v>
      </c>
      <c r="L108" s="7">
        <v>0.17499999999999999</v>
      </c>
      <c r="M108">
        <v>0</v>
      </c>
      <c r="N108" s="61">
        <v>0.1386</v>
      </c>
      <c r="O108" s="8">
        <v>676</v>
      </c>
      <c r="P108">
        <v>0.12909999999999999</v>
      </c>
      <c r="Q108">
        <v>4.9700000000000001E-2</v>
      </c>
      <c r="R108">
        <v>2.5981000000000001</v>
      </c>
      <c r="S108" s="9">
        <v>4.5059999999999997E-10</v>
      </c>
      <c r="T108" s="9">
        <v>6.0772999999999998E-13</v>
      </c>
      <c r="U108" s="9">
        <v>9.9555999999999995E-11</v>
      </c>
      <c r="V108" s="9">
        <v>8.1842000000000006E-12</v>
      </c>
      <c r="W108" s="9">
        <v>4.0459999999999999E-15</v>
      </c>
      <c r="X108" s="9">
        <v>1.311E-12</v>
      </c>
    </row>
    <row r="109" spans="1:24" x14ac:dyDescent="0.35">
      <c r="A109" t="s">
        <v>441</v>
      </c>
      <c r="B109" s="16" t="str" cm="1">
        <f t="array" ref="B109:C109">_xlfn.TEXTSPLIT(A109," ")</f>
        <v>2022.11.14</v>
      </c>
      <c r="C109" s="16" t="str">
        <v>11:09:30,37</v>
      </c>
      <c r="D109" s="16" t="str" cm="1">
        <f t="array" ref="D109:F109">_xlfn.TEXTSPLIT(C109,":")</f>
        <v>11</v>
      </c>
      <c r="E109" s="16" t="str">
        <v>09</v>
      </c>
      <c r="F109" s="16" t="str">
        <v>30,37</v>
      </c>
      <c r="G109" s="16" t="str">
        <f t="shared" si="22"/>
        <v>30.37</v>
      </c>
      <c r="H109" s="45">
        <f t="shared" si="21"/>
        <v>1.9084361111111114</v>
      </c>
      <c r="I109">
        <v>77.948599999999999</v>
      </c>
      <c r="J109" s="6">
        <v>20.798300000000001</v>
      </c>
      <c r="K109">
        <v>0.9375</v>
      </c>
      <c r="L109" s="7">
        <v>0.17780000000000001</v>
      </c>
      <c r="M109">
        <v>0</v>
      </c>
      <c r="N109" s="61">
        <v>0.13780000000000001</v>
      </c>
      <c r="O109" s="8">
        <v>669</v>
      </c>
      <c r="P109">
        <v>0.13150000000000001</v>
      </c>
      <c r="Q109">
        <v>4.5100000000000001E-2</v>
      </c>
      <c r="R109">
        <v>2.9152</v>
      </c>
      <c r="S109" s="9">
        <v>4.5067999999999999E-10</v>
      </c>
      <c r="T109" s="9">
        <v>6.0436999999999998E-13</v>
      </c>
      <c r="U109" s="9">
        <v>9.9552999999999995E-11</v>
      </c>
      <c r="V109" s="9">
        <v>8.1884000000000001E-12</v>
      </c>
      <c r="W109" s="9">
        <v>3.3164E-15</v>
      </c>
      <c r="X109" s="9">
        <v>1.332E-12</v>
      </c>
    </row>
    <row r="110" spans="1:24" x14ac:dyDescent="0.35">
      <c r="A110" t="s">
        <v>442</v>
      </c>
      <c r="B110" s="16" t="str" cm="1">
        <f t="array" ref="B110:C110">_xlfn.TEXTSPLIT(A110," ")</f>
        <v>2022.11.14</v>
      </c>
      <c r="C110" s="16" t="str">
        <v>11:10:53,54</v>
      </c>
      <c r="D110" s="16" t="str" cm="1">
        <f t="array" ref="D110:F110">_xlfn.TEXTSPLIT(C110,":")</f>
        <v>11</v>
      </c>
      <c r="E110" s="16" t="str">
        <v>10</v>
      </c>
      <c r="F110" s="16" t="str">
        <v>53,54</v>
      </c>
      <c r="G110" s="16" t="str">
        <f t="shared" si="22"/>
        <v>53.54</v>
      </c>
      <c r="H110" s="45">
        <f t="shared" si="21"/>
        <v>1.9315388888888876</v>
      </c>
      <c r="I110">
        <v>77.9452</v>
      </c>
      <c r="J110" s="6">
        <v>20.799399999999999</v>
      </c>
      <c r="K110">
        <v>0.9375</v>
      </c>
      <c r="L110" s="7">
        <v>0.18049999999999999</v>
      </c>
      <c r="M110">
        <v>0</v>
      </c>
      <c r="N110" s="61">
        <v>0.13750000000000001</v>
      </c>
      <c r="O110" s="8">
        <v>702</v>
      </c>
      <c r="P110">
        <v>0.13420000000000001</v>
      </c>
      <c r="Q110">
        <v>4.7300000000000002E-2</v>
      </c>
      <c r="R110">
        <v>2.8393000000000002</v>
      </c>
      <c r="S110" s="9">
        <v>4.5273E-10</v>
      </c>
      <c r="T110" s="9">
        <v>6.0588999999999996E-13</v>
      </c>
      <c r="U110" s="9">
        <v>1.0001E-10</v>
      </c>
      <c r="V110" s="9">
        <v>8.2259000000000003E-12</v>
      </c>
      <c r="W110" s="9">
        <v>3.8273999999999998E-15</v>
      </c>
      <c r="X110" s="9">
        <v>1.3571999999999999E-12</v>
      </c>
    </row>
    <row r="111" spans="1:24" x14ac:dyDescent="0.35">
      <c r="A111" t="s">
        <v>443</v>
      </c>
      <c r="B111" s="16" t="str" cm="1">
        <f t="array" ref="B111:C111">_xlfn.TEXTSPLIT(A111," ")</f>
        <v>2022.11.14</v>
      </c>
      <c r="C111" s="16" t="str">
        <v>11:12:23,13</v>
      </c>
      <c r="D111" s="16" t="str" cm="1">
        <f t="array" ref="D111:F111">_xlfn.TEXTSPLIT(C111,":")</f>
        <v>11</v>
      </c>
      <c r="E111" s="16" t="str">
        <v>12</v>
      </c>
      <c r="F111" s="16" t="str">
        <v>23,13</v>
      </c>
      <c r="G111" s="16" t="str">
        <f t="shared" si="22"/>
        <v>23.13</v>
      </c>
      <c r="H111" s="45">
        <f t="shared" si="21"/>
        <v>1.9564249999999994</v>
      </c>
      <c r="I111">
        <v>77.951999999999998</v>
      </c>
      <c r="J111" s="6">
        <v>20.790600000000001</v>
      </c>
      <c r="K111">
        <v>0.93769999999999998</v>
      </c>
      <c r="L111" s="7">
        <v>0.1837</v>
      </c>
      <c r="M111">
        <v>0</v>
      </c>
      <c r="N111" s="61">
        <v>0.13600000000000001</v>
      </c>
      <c r="O111" s="8">
        <v>676</v>
      </c>
      <c r="P111">
        <v>0.13780000000000001</v>
      </c>
      <c r="Q111">
        <v>6.0699999999999997E-2</v>
      </c>
      <c r="R111">
        <v>2.2713999999999999</v>
      </c>
      <c r="S111" s="9">
        <v>4.5117999999999999E-10</v>
      </c>
      <c r="T111" s="9">
        <v>5.9704000000000005E-13</v>
      </c>
      <c r="U111" s="9">
        <v>9.9620000000000001E-11</v>
      </c>
      <c r="V111" s="9">
        <v>8.1988999999999997E-12</v>
      </c>
      <c r="W111" s="9">
        <v>4.5203999999999999E-15</v>
      </c>
      <c r="X111" s="9">
        <v>1.376E-12</v>
      </c>
    </row>
    <row r="112" spans="1:24" x14ac:dyDescent="0.35">
      <c r="A112" t="s">
        <v>444</v>
      </c>
      <c r="B112" s="16" t="str" cm="1">
        <f t="array" ref="B112:C112">_xlfn.TEXTSPLIT(A112," ")</f>
        <v>2022.11.14</v>
      </c>
      <c r="C112" s="16" t="str">
        <v>11:13:45,82</v>
      </c>
      <c r="D112" s="16" t="str" cm="1">
        <f t="array" ref="D112:F112">_xlfn.TEXTSPLIT(C112,":")</f>
        <v>11</v>
      </c>
      <c r="E112" s="16" t="str">
        <v>13</v>
      </c>
      <c r="F112" s="16" t="str">
        <v>45,82</v>
      </c>
      <c r="G112" s="16" t="str">
        <f t="shared" si="22"/>
        <v>45.82</v>
      </c>
      <c r="H112" s="45">
        <f t="shared" si="21"/>
        <v>1.9793944444444449</v>
      </c>
      <c r="I112">
        <v>77.953299999999999</v>
      </c>
      <c r="J112" s="6">
        <v>20.787500000000001</v>
      </c>
      <c r="K112">
        <v>0.93759999999999999</v>
      </c>
      <c r="L112" s="7">
        <v>0.187</v>
      </c>
      <c r="M112">
        <v>0</v>
      </c>
      <c r="N112" s="61">
        <v>0.1346</v>
      </c>
      <c r="O112" s="8">
        <v>684</v>
      </c>
      <c r="P112">
        <v>0.1411</v>
      </c>
      <c r="Q112">
        <v>6.3299999999999995E-2</v>
      </c>
      <c r="R112">
        <v>2.2282000000000002</v>
      </c>
      <c r="S112" s="9">
        <v>4.512E-10</v>
      </c>
      <c r="T112" s="9">
        <v>5.9126999999999996E-13</v>
      </c>
      <c r="U112" s="9">
        <v>9.9607000000000006E-11</v>
      </c>
      <c r="V112" s="9">
        <v>8.1985999999999994E-12</v>
      </c>
      <c r="W112" s="9">
        <v>3.8041999999999998E-15</v>
      </c>
      <c r="X112" s="9">
        <v>1.3995E-12</v>
      </c>
    </row>
    <row r="113" spans="1:24" x14ac:dyDescent="0.35">
      <c r="A113" t="s">
        <v>445</v>
      </c>
      <c r="B113" s="16" t="str" cm="1">
        <f t="array" ref="B113:C113">_xlfn.TEXTSPLIT(A113," ")</f>
        <v>2022.11.14</v>
      </c>
      <c r="C113" s="16" t="str">
        <v>11:15:15,24</v>
      </c>
      <c r="D113" s="16" t="str" cm="1">
        <f t="array" ref="D113:F113">_xlfn.TEXTSPLIT(C113,":")</f>
        <v>11</v>
      </c>
      <c r="E113" s="16" t="str">
        <v>15</v>
      </c>
      <c r="F113" s="16" t="str">
        <v>15,24</v>
      </c>
      <c r="G113" s="16" t="str">
        <f t="shared" si="22"/>
        <v>15.24</v>
      </c>
      <c r="H113" s="45">
        <f t="shared" si="21"/>
        <v>2.0042333333333335</v>
      </c>
      <c r="I113">
        <v>77.952399999999997</v>
      </c>
      <c r="J113" s="6">
        <v>20.786100000000001</v>
      </c>
      <c r="K113">
        <v>0.9375</v>
      </c>
      <c r="L113" s="7">
        <v>0.18990000000000001</v>
      </c>
      <c r="M113">
        <v>0</v>
      </c>
      <c r="N113" s="61">
        <v>0.13420000000000001</v>
      </c>
      <c r="O113" s="8">
        <v>689</v>
      </c>
      <c r="P113">
        <v>0.14399999999999999</v>
      </c>
      <c r="Q113">
        <v>6.9699999999999998E-2</v>
      </c>
      <c r="R113">
        <v>2.0648</v>
      </c>
      <c r="S113" s="9">
        <v>4.5132E-10</v>
      </c>
      <c r="T113" s="9">
        <v>5.8945999999999999E-13</v>
      </c>
      <c r="U113" s="9">
        <v>9.9628000000000005E-11</v>
      </c>
      <c r="V113" s="9">
        <v>8.1999000000000002E-12</v>
      </c>
      <c r="W113" s="9">
        <v>4.4612E-15</v>
      </c>
      <c r="X113" s="9">
        <v>1.4211000000000001E-12</v>
      </c>
    </row>
    <row r="114" spans="1:24" x14ac:dyDescent="0.35">
      <c r="A114" t="s">
        <v>446</v>
      </c>
      <c r="B114" s="16" t="str" cm="1">
        <f t="array" ref="B114:C114">_xlfn.TEXTSPLIT(A114," ")</f>
        <v>2022.11.14</v>
      </c>
      <c r="C114" s="16" t="str">
        <v>11:16:38,05</v>
      </c>
      <c r="D114" s="16" t="str" cm="1">
        <f t="array" ref="D114:F114">_xlfn.TEXTSPLIT(C114,":")</f>
        <v>11</v>
      </c>
      <c r="E114" s="16" t="str">
        <v>16</v>
      </c>
      <c r="F114" s="16" t="str">
        <v>38,05</v>
      </c>
      <c r="G114" s="16" t="str">
        <f t="shared" si="22"/>
        <v>38.05</v>
      </c>
      <c r="H114" s="45">
        <f t="shared" si="21"/>
        <v>2.0272361111111117</v>
      </c>
      <c r="I114">
        <v>77.9512</v>
      </c>
      <c r="J114" s="6">
        <v>20.783999999999999</v>
      </c>
      <c r="K114">
        <v>0.93740000000000001</v>
      </c>
      <c r="L114" s="7">
        <v>0.19270000000000001</v>
      </c>
      <c r="M114">
        <v>0</v>
      </c>
      <c r="N114" s="61">
        <v>0.1348</v>
      </c>
      <c r="O114" s="8">
        <v>679</v>
      </c>
      <c r="P114">
        <v>0.1467</v>
      </c>
      <c r="Q114">
        <v>6.5799999999999997E-2</v>
      </c>
      <c r="R114">
        <v>2.2290999999999999</v>
      </c>
      <c r="S114" s="9">
        <v>4.5117999999999999E-10</v>
      </c>
      <c r="T114" s="9">
        <v>5.9194E-13</v>
      </c>
      <c r="U114" s="9">
        <v>9.9590000000000002E-11</v>
      </c>
      <c r="V114" s="9">
        <v>8.1963999999999993E-12</v>
      </c>
      <c r="W114" s="9">
        <v>6.4891999999999998E-15</v>
      </c>
      <c r="X114" s="9">
        <v>1.4411E-12</v>
      </c>
    </row>
    <row r="115" spans="1:24" x14ac:dyDescent="0.35">
      <c r="A115" t="s">
        <v>447</v>
      </c>
      <c r="B115" s="16" t="str" cm="1">
        <f t="array" ref="B115:C115">_xlfn.TEXTSPLIT(A115," ")</f>
        <v>2022.11.14</v>
      </c>
      <c r="C115" s="16" t="str">
        <v>11:18:00,61</v>
      </c>
      <c r="D115" s="16" t="str" cm="1">
        <f t="array" ref="D115:F115">_xlfn.TEXTSPLIT(C115,":")</f>
        <v>11</v>
      </c>
      <c r="E115" s="16" t="str">
        <v>18</v>
      </c>
      <c r="F115" s="16" t="str">
        <v>00,61</v>
      </c>
      <c r="G115" s="16" t="str">
        <f t="shared" si="22"/>
        <v>00.61</v>
      </c>
      <c r="H115" s="45">
        <f t="shared" si="21"/>
        <v>2.050169444444446</v>
      </c>
      <c r="I115">
        <v>77.946700000000007</v>
      </c>
      <c r="J115" s="6">
        <v>20.785699999999999</v>
      </c>
      <c r="K115">
        <v>0.9375</v>
      </c>
      <c r="L115" s="7">
        <v>0.1951</v>
      </c>
      <c r="M115">
        <v>0</v>
      </c>
      <c r="N115" s="61">
        <v>0.13500000000000001</v>
      </c>
      <c r="O115" s="8">
        <v>665</v>
      </c>
      <c r="P115">
        <v>0.14940000000000001</v>
      </c>
      <c r="Q115">
        <v>6.4100000000000004E-2</v>
      </c>
      <c r="R115">
        <v>2.3287</v>
      </c>
      <c r="S115" s="9">
        <v>4.5059999999999997E-10</v>
      </c>
      <c r="T115" s="9">
        <v>5.9214000000000004E-13</v>
      </c>
      <c r="U115" s="9">
        <v>9.9474000000000002E-11</v>
      </c>
      <c r="V115" s="9">
        <v>8.1869000000000002E-12</v>
      </c>
      <c r="W115" s="9">
        <v>5.2794999999999999E-15</v>
      </c>
      <c r="X115" s="9">
        <v>1.4568E-12</v>
      </c>
    </row>
    <row r="116" spans="1:24" x14ac:dyDescent="0.35">
      <c r="A116" t="s">
        <v>448</v>
      </c>
      <c r="B116" s="16" t="str" cm="1">
        <f t="array" ref="B116:C116">_xlfn.TEXTSPLIT(A116," ")</f>
        <v>2022.11.14</v>
      </c>
      <c r="C116" s="16" t="str">
        <v>11:19:29,96</v>
      </c>
      <c r="D116" s="16" t="str" cm="1">
        <f t="array" ref="D116:F116">_xlfn.TEXTSPLIT(C116,":")</f>
        <v>11</v>
      </c>
      <c r="E116" s="16" t="str">
        <v>19</v>
      </c>
      <c r="F116" s="16" t="str">
        <v>29,96</v>
      </c>
      <c r="G116" s="16" t="str">
        <f t="shared" si="22"/>
        <v>29.96</v>
      </c>
      <c r="H116" s="45">
        <f t="shared" si="21"/>
        <v>2.074988888888889</v>
      </c>
      <c r="I116">
        <v>77.948400000000007</v>
      </c>
      <c r="J116" s="6">
        <v>20.7788</v>
      </c>
      <c r="K116">
        <v>0.9375</v>
      </c>
      <c r="L116" s="7">
        <v>0.19869999999999999</v>
      </c>
      <c r="M116">
        <v>0</v>
      </c>
      <c r="N116" s="61">
        <v>0.1366</v>
      </c>
      <c r="O116" s="8">
        <v>653</v>
      </c>
      <c r="P116">
        <v>0.1525</v>
      </c>
      <c r="Q116">
        <v>7.1099999999999997E-2</v>
      </c>
      <c r="R116">
        <v>2.1455000000000002</v>
      </c>
      <c r="S116" s="9">
        <v>4.5032999999999998E-10</v>
      </c>
      <c r="T116" s="9">
        <v>5.9839999999999995E-13</v>
      </c>
      <c r="U116" s="9">
        <v>9.9379999999999997E-11</v>
      </c>
      <c r="V116" s="9">
        <v>8.1821999999999996E-12</v>
      </c>
      <c r="W116" s="9">
        <v>6.3871E-15</v>
      </c>
      <c r="X116" s="9">
        <v>1.4826999999999999E-12</v>
      </c>
    </row>
    <row r="117" spans="1:24" x14ac:dyDescent="0.35">
      <c r="A117" t="s">
        <v>449</v>
      </c>
      <c r="B117" s="16" t="str" cm="1">
        <f t="array" ref="B117:C117">_xlfn.TEXTSPLIT(A117," ")</f>
        <v>2022.11.14</v>
      </c>
      <c r="C117" s="16" t="str">
        <v>11:20:52,69</v>
      </c>
      <c r="D117" s="16" t="str" cm="1">
        <f t="array" ref="D117:F117">_xlfn.TEXTSPLIT(C117,":")</f>
        <v>11</v>
      </c>
      <c r="E117" s="16" t="str">
        <v>20</v>
      </c>
      <c r="F117" s="16" t="str">
        <v>52,69</v>
      </c>
      <c r="G117" s="16" t="str">
        <f t="shared" si="22"/>
        <v>52.69</v>
      </c>
      <c r="H117" s="45">
        <f t="shared" si="21"/>
        <v>2.0979694444444448</v>
      </c>
      <c r="I117">
        <v>77.955399999999997</v>
      </c>
      <c r="J117" s="6">
        <v>20.767399999999999</v>
      </c>
      <c r="K117">
        <v>0.93730000000000002</v>
      </c>
      <c r="L117" s="7">
        <v>0.20280000000000001</v>
      </c>
      <c r="M117">
        <v>0</v>
      </c>
      <c r="N117" s="61">
        <v>0.1371</v>
      </c>
      <c r="O117" s="8">
        <v>656</v>
      </c>
      <c r="P117">
        <v>0.15679999999999999</v>
      </c>
      <c r="Q117">
        <v>8.4199999999999997E-2</v>
      </c>
      <c r="R117">
        <v>1.8621000000000001</v>
      </c>
      <c r="S117" s="9">
        <v>4.5003999999999998E-10</v>
      </c>
      <c r="T117" s="9">
        <v>6.0057999999999995E-13</v>
      </c>
      <c r="U117" s="9">
        <v>9.9254000000000002E-11</v>
      </c>
      <c r="V117" s="9">
        <v>8.1743999999999996E-12</v>
      </c>
      <c r="W117" s="9">
        <v>3.0645E-15</v>
      </c>
      <c r="X117" s="9">
        <v>1.5115E-12</v>
      </c>
    </row>
    <row r="118" spans="1:24" x14ac:dyDescent="0.35">
      <c r="A118" t="s">
        <v>450</v>
      </c>
      <c r="B118" s="16" t="str" cm="1">
        <f t="array" ref="B118:C118">_xlfn.TEXTSPLIT(A118," ")</f>
        <v>2022.11.14</v>
      </c>
      <c r="C118" s="16" t="str">
        <v>11:22:15,51</v>
      </c>
      <c r="D118" s="16" t="str" cm="1">
        <f t="array" ref="D118:F118">_xlfn.TEXTSPLIT(C118,":")</f>
        <v>11</v>
      </c>
      <c r="E118" s="16" t="str">
        <v>22</v>
      </c>
      <c r="F118" s="16" t="str">
        <v>15,51</v>
      </c>
      <c r="G118" s="16" t="str">
        <f t="shared" si="22"/>
        <v>15.51</v>
      </c>
      <c r="H118" s="45">
        <f t="shared" si="21"/>
        <v>2.1209749999999996</v>
      </c>
      <c r="I118">
        <v>77.953299999999999</v>
      </c>
      <c r="J118" s="6">
        <v>20.764399999999998</v>
      </c>
      <c r="K118">
        <v>0.93730000000000002</v>
      </c>
      <c r="L118" s="7">
        <v>0.2069</v>
      </c>
      <c r="M118">
        <v>0</v>
      </c>
      <c r="N118" s="61">
        <v>0.13800000000000001</v>
      </c>
      <c r="O118" s="8">
        <v>671</v>
      </c>
      <c r="P118">
        <v>0.1603</v>
      </c>
      <c r="Q118">
        <v>8.3500000000000005E-2</v>
      </c>
      <c r="R118">
        <v>1.9192</v>
      </c>
      <c r="S118" s="9">
        <v>4.5126999999999998E-10</v>
      </c>
      <c r="T118" s="9">
        <v>6.0596999999999999E-13</v>
      </c>
      <c r="U118" s="9">
        <v>9.9513000000000001E-11</v>
      </c>
      <c r="V118" s="9">
        <v>8.1972000000000007E-12</v>
      </c>
      <c r="W118" s="9">
        <v>4.2089000000000002E-15</v>
      </c>
      <c r="X118" s="9">
        <v>1.5458999999999999E-12</v>
      </c>
    </row>
    <row r="119" spans="1:24" x14ac:dyDescent="0.35">
      <c r="A119" t="s">
        <v>451</v>
      </c>
      <c r="B119" s="16" t="str" cm="1">
        <f t="array" ref="B119:C119">_xlfn.TEXTSPLIT(A119," ")</f>
        <v>2022.11.14</v>
      </c>
      <c r="C119" s="16" t="str">
        <v>11:23:44,98</v>
      </c>
      <c r="D119" s="16" t="str" cm="1">
        <f t="array" ref="D119:F119">_xlfn.TEXTSPLIT(C119,":")</f>
        <v>11</v>
      </c>
      <c r="E119" s="16" t="str">
        <v>23</v>
      </c>
      <c r="F119" s="16" t="str">
        <v>44,98</v>
      </c>
      <c r="G119" s="16" t="str">
        <f t="shared" si="22"/>
        <v>44.98</v>
      </c>
      <c r="H119" s="45">
        <f t="shared" si="21"/>
        <v>2.145827777777777</v>
      </c>
      <c r="I119">
        <v>77.957899999999995</v>
      </c>
      <c r="J119" s="6">
        <v>20.7562</v>
      </c>
      <c r="K119">
        <v>0.93689999999999996</v>
      </c>
      <c r="L119" s="7">
        <v>0.21210000000000001</v>
      </c>
      <c r="M119">
        <v>0</v>
      </c>
      <c r="N119" s="61">
        <v>0.13689999999999999</v>
      </c>
      <c r="O119" s="8">
        <v>633</v>
      </c>
      <c r="P119">
        <v>0.16589999999999999</v>
      </c>
      <c r="Q119">
        <v>9.4700000000000006E-2</v>
      </c>
      <c r="R119">
        <v>1.7513000000000001</v>
      </c>
      <c r="S119" s="9">
        <v>4.4941E-10</v>
      </c>
      <c r="T119" s="9">
        <v>5.9857999999999996E-13</v>
      </c>
      <c r="U119" s="9">
        <v>9.9055999999999996E-11</v>
      </c>
      <c r="V119" s="9">
        <v>8.1593000000000006E-12</v>
      </c>
      <c r="W119" s="9">
        <v>5.6058999999999998E-15</v>
      </c>
      <c r="X119" s="9">
        <v>1.5765E-12</v>
      </c>
    </row>
    <row r="120" spans="1:24" x14ac:dyDescent="0.35">
      <c r="A120" t="s">
        <v>452</v>
      </c>
      <c r="B120" s="16" t="str" cm="1">
        <f t="array" ref="B120:C120">_xlfn.TEXTSPLIT(A120," ")</f>
        <v>2022.11.14</v>
      </c>
      <c r="C120" s="16" t="str">
        <v>11:25:07,61</v>
      </c>
      <c r="D120" s="16" t="str" cm="1">
        <f t="array" ref="D120:F120">_xlfn.TEXTSPLIT(C120,":")</f>
        <v>11</v>
      </c>
      <c r="E120" s="16" t="str">
        <v>25</v>
      </c>
      <c r="F120" s="16" t="str">
        <v>07,61</v>
      </c>
      <c r="G120" s="16" t="str">
        <f t="shared" si="22"/>
        <v>07.61</v>
      </c>
      <c r="H120" s="45">
        <f t="shared" si="21"/>
        <v>2.1687805555555553</v>
      </c>
      <c r="I120">
        <v>77.957400000000007</v>
      </c>
      <c r="J120" s="6">
        <v>20.7517</v>
      </c>
      <c r="K120">
        <v>0.93720000000000003</v>
      </c>
      <c r="L120" s="7">
        <v>0.21709999999999999</v>
      </c>
      <c r="M120">
        <v>0</v>
      </c>
      <c r="N120" s="61">
        <v>0.13669999999999999</v>
      </c>
      <c r="O120" s="8">
        <v>637</v>
      </c>
      <c r="P120">
        <v>0.1706</v>
      </c>
      <c r="Q120">
        <v>0.10349999999999999</v>
      </c>
      <c r="R120">
        <v>1.6482000000000001</v>
      </c>
      <c r="S120" s="9">
        <v>4.4890000000000002E-10</v>
      </c>
      <c r="T120" s="9">
        <v>5.9744000000000003E-13</v>
      </c>
      <c r="U120" s="9">
        <v>9.8923000000000006E-11</v>
      </c>
      <c r="V120" s="9">
        <v>8.1522000000000007E-12</v>
      </c>
      <c r="W120" s="9">
        <v>2.6438999999999998E-15</v>
      </c>
      <c r="X120" s="9">
        <v>1.6109999999999999E-12</v>
      </c>
    </row>
    <row r="121" spans="1:24" x14ac:dyDescent="0.35">
      <c r="A121" t="s">
        <v>453</v>
      </c>
      <c r="B121" s="16" t="str" cm="1">
        <f t="array" ref="B121:C121">_xlfn.TEXTSPLIT(A121," ")</f>
        <v>2022.11.14</v>
      </c>
      <c r="C121" s="16" t="str">
        <v>11:26:36,92</v>
      </c>
      <c r="D121" s="16" t="str" cm="1">
        <f t="array" ref="D121:F121">_xlfn.TEXTSPLIT(C121,":")</f>
        <v>11</v>
      </c>
      <c r="E121" s="16" t="str">
        <v>26</v>
      </c>
      <c r="F121" s="16" t="str">
        <v>36,92</v>
      </c>
      <c r="G121" s="16" t="str">
        <f t="shared" si="22"/>
        <v>36.92</v>
      </c>
      <c r="H121" s="45">
        <f t="shared" si="21"/>
        <v>2.1935888888888897</v>
      </c>
      <c r="I121">
        <v>77.960499999999996</v>
      </c>
      <c r="J121" s="6">
        <v>20.742799999999999</v>
      </c>
      <c r="K121">
        <v>0.9375</v>
      </c>
      <c r="L121" s="7">
        <v>0.223</v>
      </c>
      <c r="M121">
        <v>0</v>
      </c>
      <c r="N121" s="61">
        <v>0.13619999999999999</v>
      </c>
      <c r="O121" s="8">
        <v>629</v>
      </c>
      <c r="P121">
        <v>0.1767</v>
      </c>
      <c r="Q121">
        <v>0.1125</v>
      </c>
      <c r="R121">
        <v>1.5703</v>
      </c>
      <c r="S121" s="9">
        <v>4.4841999999999999E-10</v>
      </c>
      <c r="T121" s="9">
        <v>5.9460000000000001E-13</v>
      </c>
      <c r="U121" s="9">
        <v>9.8770999999999994E-11</v>
      </c>
      <c r="V121" s="9">
        <v>8.1459000000000007E-12</v>
      </c>
      <c r="W121" s="9">
        <v>1.2199E-15</v>
      </c>
      <c r="X121" s="9">
        <v>1.6522999999999999E-12</v>
      </c>
    </row>
    <row r="122" spans="1:24" x14ac:dyDescent="0.35">
      <c r="A122" t="s">
        <v>454</v>
      </c>
      <c r="B122" s="16" t="str" cm="1">
        <f t="array" ref="B122:C122">_xlfn.TEXTSPLIT(A122," ")</f>
        <v>2022.11.14</v>
      </c>
      <c r="C122" s="16" t="str">
        <v>11:27:59,47</v>
      </c>
      <c r="D122" s="16" t="str" cm="1">
        <f t="array" ref="D122:F122">_xlfn.TEXTSPLIT(C122,":")</f>
        <v>11</v>
      </c>
      <c r="E122" s="16" t="str">
        <v>27</v>
      </c>
      <c r="F122" s="16" t="str">
        <v>59,47</v>
      </c>
      <c r="G122" s="16" t="str">
        <f t="shared" si="22"/>
        <v>59.47</v>
      </c>
      <c r="H122" s="45">
        <f t="shared" si="21"/>
        <v>2.2165194444444438</v>
      </c>
      <c r="I122">
        <v>77.964299999999994</v>
      </c>
      <c r="J122" s="6">
        <v>20.734400000000001</v>
      </c>
      <c r="K122">
        <v>0.9375</v>
      </c>
      <c r="L122" s="7">
        <v>0.2266</v>
      </c>
      <c r="M122">
        <v>0</v>
      </c>
      <c r="N122" s="61">
        <v>0.13730000000000001</v>
      </c>
      <c r="O122" s="8">
        <v>621</v>
      </c>
      <c r="P122">
        <v>0.1799</v>
      </c>
      <c r="Q122">
        <v>0.1183</v>
      </c>
      <c r="R122">
        <v>1.5215000000000001</v>
      </c>
      <c r="S122" s="9">
        <v>4.4841000000000001E-10</v>
      </c>
      <c r="T122" s="9">
        <v>5.9898000000000004E-13</v>
      </c>
      <c r="U122" s="9">
        <v>9.8722E-11</v>
      </c>
      <c r="V122" s="9">
        <v>8.1450999999999993E-12</v>
      </c>
      <c r="W122" s="9">
        <v>4.3865999999999999E-15</v>
      </c>
      <c r="X122" s="9">
        <v>1.6779999999999999E-12</v>
      </c>
    </row>
    <row r="123" spans="1:24" x14ac:dyDescent="0.35">
      <c r="A123" t="s">
        <v>455</v>
      </c>
      <c r="B123" s="16" t="str" cm="1">
        <f t="array" ref="B123:C123">_xlfn.TEXTSPLIT(A123," ")</f>
        <v>2022.11.14</v>
      </c>
      <c r="C123" s="16" t="str">
        <v>11:29:22,14</v>
      </c>
      <c r="D123" s="16" t="str" cm="1">
        <f t="array" ref="D123:F123">_xlfn.TEXTSPLIT(C123,":")</f>
        <v>11</v>
      </c>
      <c r="E123" s="16" t="str">
        <v>29</v>
      </c>
      <c r="F123" s="16" t="str">
        <v>22,14</v>
      </c>
      <c r="G123" s="16" t="str">
        <f t="shared" si="22"/>
        <v>22.14</v>
      </c>
      <c r="H123" s="45">
        <f t="shared" si="21"/>
        <v>2.2394833333333324</v>
      </c>
      <c r="I123">
        <v>77.963999999999999</v>
      </c>
      <c r="J123" s="6">
        <v>20.729099999999999</v>
      </c>
      <c r="K123">
        <v>0.93730000000000002</v>
      </c>
      <c r="L123" s="7">
        <v>0.2331</v>
      </c>
      <c r="M123">
        <v>0</v>
      </c>
      <c r="N123" s="61">
        <v>0.13650000000000001</v>
      </c>
      <c r="O123" s="8">
        <v>621</v>
      </c>
      <c r="P123">
        <v>0.18690000000000001</v>
      </c>
      <c r="Q123">
        <v>0.12720000000000001</v>
      </c>
      <c r="R123">
        <v>1.4694</v>
      </c>
      <c r="S123" s="9">
        <v>4.4811000000000002E-10</v>
      </c>
      <c r="T123" s="9">
        <v>5.9501000000000001E-13</v>
      </c>
      <c r="U123" s="9">
        <v>9.8630999999999995E-11</v>
      </c>
      <c r="V123" s="9">
        <v>8.1378999999999999E-12</v>
      </c>
      <c r="W123" s="9">
        <v>6.5814E-15</v>
      </c>
      <c r="X123" s="9">
        <v>1.7245999999999999E-12</v>
      </c>
    </row>
    <row r="124" spans="1:24" x14ac:dyDescent="0.35">
      <c r="A124" t="s">
        <v>456</v>
      </c>
      <c r="B124" s="16" t="str" cm="1">
        <f t="array" ref="B124:C124">_xlfn.TEXTSPLIT(A124," ")</f>
        <v>2022.11.14</v>
      </c>
      <c r="C124" s="16" t="str">
        <v>11:30:51,55</v>
      </c>
      <c r="D124" s="16" t="str" cm="1">
        <f t="array" ref="D124:F124">_xlfn.TEXTSPLIT(C124,":")</f>
        <v>11</v>
      </c>
      <c r="E124" s="16" t="str">
        <v>30</v>
      </c>
      <c r="F124" s="16" t="str">
        <v>51,55</v>
      </c>
      <c r="G124" s="16" t="str">
        <f t="shared" si="22"/>
        <v>51.55</v>
      </c>
      <c r="H124" s="45">
        <f t="shared" si="21"/>
        <v>2.2643194444444443</v>
      </c>
      <c r="I124">
        <v>77.965199999999996</v>
      </c>
      <c r="J124" s="6">
        <v>20.715699999999998</v>
      </c>
      <c r="K124">
        <v>0.93740000000000001</v>
      </c>
      <c r="L124" s="7">
        <v>0.24390000000000001</v>
      </c>
      <c r="M124">
        <v>0</v>
      </c>
      <c r="N124" s="61">
        <v>0.13789999999999999</v>
      </c>
      <c r="O124" s="8">
        <v>610</v>
      </c>
      <c r="P124">
        <v>0.1973</v>
      </c>
      <c r="Q124">
        <v>0.13550000000000001</v>
      </c>
      <c r="R124">
        <v>1.4556</v>
      </c>
      <c r="S124" s="9">
        <v>4.4793000000000002E-10</v>
      </c>
      <c r="T124" s="9">
        <v>6.0079000000000001E-13</v>
      </c>
      <c r="U124" s="9">
        <v>9.8525999999999999E-11</v>
      </c>
      <c r="V124" s="9">
        <v>8.1352999999999999E-12</v>
      </c>
      <c r="W124" s="9">
        <v>6.8537000000000001E-15</v>
      </c>
      <c r="X124" s="9">
        <v>1.8017000000000001E-12</v>
      </c>
    </row>
    <row r="125" spans="1:24" x14ac:dyDescent="0.35">
      <c r="A125" t="s">
        <v>457</v>
      </c>
      <c r="B125" s="16" t="str" cm="1">
        <f t="array" ref="B125:C125">_xlfn.TEXTSPLIT(A125," ")</f>
        <v>2022.11.14</v>
      </c>
      <c r="C125" s="16" t="str">
        <v>11:32:14,17</v>
      </c>
      <c r="D125" s="16" t="str" cm="1">
        <f t="array" ref="D125:F125">_xlfn.TEXTSPLIT(C125,":")</f>
        <v>11</v>
      </c>
      <c r="E125" s="16" t="str">
        <v>32</v>
      </c>
      <c r="F125" s="16" t="str">
        <v>14,17</v>
      </c>
      <c r="G125" s="16" t="str">
        <f t="shared" si="22"/>
        <v>14.17</v>
      </c>
      <c r="H125" s="45">
        <f t="shared" si="21"/>
        <v>2.2872694444444441</v>
      </c>
      <c r="I125">
        <v>77.961799999999997</v>
      </c>
      <c r="J125" s="6">
        <v>20.710599999999999</v>
      </c>
      <c r="K125">
        <v>0.93779999999999997</v>
      </c>
      <c r="L125" s="7">
        <v>0.25159999999999999</v>
      </c>
      <c r="M125">
        <v>0</v>
      </c>
      <c r="N125" s="61">
        <v>0.1381</v>
      </c>
      <c r="O125" s="8">
        <v>621</v>
      </c>
      <c r="P125">
        <v>0.2056</v>
      </c>
      <c r="Q125">
        <v>0.1404</v>
      </c>
      <c r="R125">
        <v>1.4639</v>
      </c>
      <c r="S125" s="9">
        <v>4.4820000000000001E-10</v>
      </c>
      <c r="T125" s="9">
        <v>6.0212999999999998E-13</v>
      </c>
      <c r="U125" s="9">
        <v>9.8564999999999998E-11</v>
      </c>
      <c r="V125" s="9">
        <v>8.1446999999999994E-12</v>
      </c>
      <c r="W125" s="9">
        <v>4.1096000000000004E-15</v>
      </c>
      <c r="X125" s="9">
        <v>1.8590000000000001E-12</v>
      </c>
    </row>
    <row r="126" spans="1:24" x14ac:dyDescent="0.35">
      <c r="A126" t="s">
        <v>458</v>
      </c>
      <c r="B126" s="16" t="str" cm="1">
        <f t="array" ref="B126:C126">_xlfn.TEXTSPLIT(A126," ")</f>
        <v>2022.11.14</v>
      </c>
      <c r="C126" s="16" t="str">
        <v>11:33:36,99</v>
      </c>
      <c r="D126" s="16" t="str" cm="1">
        <f t="array" ref="D126:F126">_xlfn.TEXTSPLIT(C126,":")</f>
        <v>11</v>
      </c>
      <c r="E126" s="16" t="str">
        <v>33</v>
      </c>
      <c r="F126" s="16" t="str">
        <v>36,99</v>
      </c>
      <c r="G126" s="16" t="str">
        <f t="shared" si="22"/>
        <v>36.99</v>
      </c>
      <c r="H126" s="45">
        <f t="shared" si="21"/>
        <v>2.3102750000000007</v>
      </c>
      <c r="I126">
        <v>77.968199999999996</v>
      </c>
      <c r="J126" s="6">
        <v>20.697900000000001</v>
      </c>
      <c r="K126">
        <v>0.93689999999999996</v>
      </c>
      <c r="L126" s="7">
        <v>0.25900000000000001</v>
      </c>
      <c r="M126">
        <v>0</v>
      </c>
      <c r="N126" s="61">
        <v>0.13800000000000001</v>
      </c>
      <c r="O126" s="8">
        <v>652</v>
      </c>
      <c r="P126">
        <v>0.21279999999999999</v>
      </c>
      <c r="Q126">
        <v>0.15459999999999999</v>
      </c>
      <c r="R126">
        <v>1.3763000000000001</v>
      </c>
      <c r="S126" s="9">
        <v>4.5014000000000001E-10</v>
      </c>
      <c r="T126" s="9">
        <v>6.0417000000000004E-13</v>
      </c>
      <c r="U126" s="9">
        <v>9.8921999999999997E-11</v>
      </c>
      <c r="V126" s="9">
        <v>8.1713999999999997E-12</v>
      </c>
      <c r="W126" s="9">
        <v>4.7788999999999996E-15</v>
      </c>
      <c r="X126" s="9">
        <v>1.9201999999999998E-12</v>
      </c>
    </row>
    <row r="127" spans="1:24" x14ac:dyDescent="0.35">
      <c r="A127" t="s">
        <v>459</v>
      </c>
      <c r="B127" s="16" t="str" cm="1">
        <f t="array" ref="B127:C127">_xlfn.TEXTSPLIT(A127," ")</f>
        <v>2022.11.14</v>
      </c>
      <c r="C127" s="16" t="str">
        <v>11:35:06,36</v>
      </c>
      <c r="D127" s="16" t="str" cm="1">
        <f t="array" ref="D127:F127">_xlfn.TEXTSPLIT(C127,":")</f>
        <v>11</v>
      </c>
      <c r="E127" s="16" t="str">
        <v>35</v>
      </c>
      <c r="F127" s="16" t="str">
        <v>06,36</v>
      </c>
      <c r="G127" s="16" t="str">
        <f t="shared" si="22"/>
        <v>06.36</v>
      </c>
      <c r="H127" s="45">
        <f t="shared" si="21"/>
        <v>2.3351000000000006</v>
      </c>
      <c r="I127">
        <v>77.959000000000003</v>
      </c>
      <c r="J127" s="6">
        <v>20.7011</v>
      </c>
      <c r="K127">
        <v>0.93779999999999997</v>
      </c>
      <c r="L127" s="7">
        <v>0.26519999999999999</v>
      </c>
      <c r="M127">
        <v>0</v>
      </c>
      <c r="N127" s="61">
        <v>0.13689999999999999</v>
      </c>
      <c r="O127" s="8">
        <v>633</v>
      </c>
      <c r="P127">
        <v>0.21890000000000001</v>
      </c>
      <c r="Q127">
        <v>0.1515</v>
      </c>
      <c r="R127">
        <v>1.4443999999999999</v>
      </c>
      <c r="S127" s="9">
        <v>4.4914000000000001E-10</v>
      </c>
      <c r="T127" s="9">
        <v>5.9838000000000002E-13</v>
      </c>
      <c r="U127" s="9">
        <v>9.8730000000000004E-11</v>
      </c>
      <c r="V127" s="9">
        <v>8.1615000000000007E-12</v>
      </c>
      <c r="W127" s="9">
        <v>4.2960000000000004E-15</v>
      </c>
      <c r="X127" s="9">
        <v>1.9612000000000002E-12</v>
      </c>
    </row>
    <row r="128" spans="1:24" x14ac:dyDescent="0.35">
      <c r="A128" t="s">
        <v>460</v>
      </c>
      <c r="B128" s="16" t="str" cm="1">
        <f t="array" ref="B128:C128">_xlfn.TEXTSPLIT(A128," ")</f>
        <v>2022.11.14</v>
      </c>
      <c r="C128" s="16" t="str">
        <v>11:36:29,19</v>
      </c>
      <c r="D128" s="16" t="str" cm="1">
        <f t="array" ref="D128:F128">_xlfn.TEXTSPLIT(C128,":")</f>
        <v>11</v>
      </c>
      <c r="E128" s="16" t="str">
        <v>36</v>
      </c>
      <c r="F128" s="16" t="str">
        <v>29,19</v>
      </c>
      <c r="G128" s="16" t="str">
        <f t="shared" si="22"/>
        <v>29.19</v>
      </c>
      <c r="H128" s="45">
        <f t="shared" si="21"/>
        <v>2.3581083333333321</v>
      </c>
      <c r="I128">
        <v>77.962800000000001</v>
      </c>
      <c r="J128" s="6">
        <v>20.692399999999999</v>
      </c>
      <c r="K128">
        <v>0.93779999999999997</v>
      </c>
      <c r="L128" s="7">
        <v>0.2702</v>
      </c>
      <c r="M128">
        <v>0</v>
      </c>
      <c r="N128" s="61">
        <v>0.1368</v>
      </c>
      <c r="O128" s="8">
        <v>639</v>
      </c>
      <c r="P128">
        <v>0.224</v>
      </c>
      <c r="Q128">
        <v>0.15959999999999999</v>
      </c>
      <c r="R128">
        <v>1.4036</v>
      </c>
      <c r="S128" s="9">
        <v>4.4934000000000002E-10</v>
      </c>
      <c r="T128" s="9">
        <v>5.9804000000000004E-13</v>
      </c>
      <c r="U128" s="9">
        <v>9.8727000000000005E-11</v>
      </c>
      <c r="V128" s="9">
        <v>8.1647999999999993E-12</v>
      </c>
      <c r="W128" s="9">
        <v>2.696E-15</v>
      </c>
      <c r="X128" s="9">
        <v>1.9987E-12</v>
      </c>
    </row>
    <row r="129" spans="1:24" x14ac:dyDescent="0.35">
      <c r="A129" t="s">
        <v>461</v>
      </c>
      <c r="B129" s="16" t="str" cm="1">
        <f t="array" ref="B129:C129">_xlfn.TEXTSPLIT(A129," ")</f>
        <v>2022.11.14</v>
      </c>
      <c r="C129" s="16" t="str">
        <v>11:37:58,35</v>
      </c>
      <c r="D129" s="16" t="str" cm="1">
        <f t="array" ref="D129:F129">_xlfn.TEXTSPLIT(C129,":")</f>
        <v>11</v>
      </c>
      <c r="E129" s="16" t="str">
        <v>37</v>
      </c>
      <c r="F129" s="16" t="str">
        <v>58,35</v>
      </c>
      <c r="G129" s="16" t="str">
        <f t="shared" si="22"/>
        <v>58.35</v>
      </c>
      <c r="H129" s="45">
        <f t="shared" si="21"/>
        <v>2.3828750000000003</v>
      </c>
      <c r="I129">
        <v>77.964100000000002</v>
      </c>
      <c r="J129" s="6">
        <v>20.686800000000002</v>
      </c>
      <c r="K129">
        <v>0.93679999999999997</v>
      </c>
      <c r="L129" s="7">
        <v>0.27650000000000002</v>
      </c>
      <c r="M129">
        <v>0</v>
      </c>
      <c r="N129" s="61">
        <v>0.1358</v>
      </c>
      <c r="O129" s="8">
        <v>646</v>
      </c>
      <c r="P129">
        <v>0.23039999999999999</v>
      </c>
      <c r="Q129">
        <v>0.16339999999999999</v>
      </c>
      <c r="R129">
        <v>1.4106000000000001</v>
      </c>
      <c r="S129" s="9">
        <v>4.4955000000000001E-10</v>
      </c>
      <c r="T129" s="9">
        <v>5.9421999999999997E-13</v>
      </c>
      <c r="U129" s="9">
        <v>9.8743E-11</v>
      </c>
      <c r="V129" s="9">
        <v>8.1593000000000006E-12</v>
      </c>
      <c r="W129" s="9">
        <v>4.5737000000000001E-15</v>
      </c>
      <c r="X129" s="9">
        <v>2.0447E-12</v>
      </c>
    </row>
    <row r="130" spans="1:24" x14ac:dyDescent="0.35">
      <c r="A130" t="s">
        <v>462</v>
      </c>
      <c r="B130" s="16" t="str" cm="1">
        <f t="array" ref="B130:C130">_xlfn.TEXTSPLIT(A130," ")</f>
        <v>2022.11.14</v>
      </c>
      <c r="C130" s="16" t="str">
        <v>11:39:20,98</v>
      </c>
      <c r="D130" s="16" t="str" cm="1">
        <f t="array" ref="D130:F130">_xlfn.TEXTSPLIT(C130,":")</f>
        <v>11</v>
      </c>
      <c r="E130" s="16" t="str">
        <v>39</v>
      </c>
      <c r="F130" s="16" t="str">
        <v>20,98</v>
      </c>
      <c r="G130" s="16" t="str">
        <f t="shared" si="22"/>
        <v>20.98</v>
      </c>
      <c r="H130" s="45">
        <f t="shared" ref="H130:H193" si="23">(D130+(E130/60)+(G130/3600))-$AE$3</f>
        <v>2.4058277777777786</v>
      </c>
      <c r="I130">
        <v>77.959199999999996</v>
      </c>
      <c r="J130" s="6">
        <v>20.686299999999999</v>
      </c>
      <c r="K130">
        <v>0.93730000000000002</v>
      </c>
      <c r="L130" s="7">
        <v>0.28120000000000001</v>
      </c>
      <c r="M130">
        <v>0</v>
      </c>
      <c r="N130" s="61">
        <v>0.13600000000000001</v>
      </c>
      <c r="O130" s="8">
        <v>643</v>
      </c>
      <c r="P130">
        <v>0.2351</v>
      </c>
      <c r="Q130">
        <v>0.16400000000000001</v>
      </c>
      <c r="R130">
        <v>1.4333</v>
      </c>
      <c r="S130" s="9">
        <v>4.4949000000000002E-10</v>
      </c>
      <c r="T130" s="9">
        <v>5.9495E-13</v>
      </c>
      <c r="U130" s="9">
        <v>9.8733000000000004E-11</v>
      </c>
      <c r="V130" s="9">
        <v>8.1635999999999997E-12</v>
      </c>
      <c r="W130" s="9">
        <v>4.2507000000000002E-15</v>
      </c>
      <c r="X130" s="9">
        <v>2.0788E-12</v>
      </c>
    </row>
    <row r="131" spans="1:24" x14ac:dyDescent="0.35">
      <c r="A131" t="s">
        <v>463</v>
      </c>
      <c r="B131" s="16" t="str" cm="1">
        <f t="array" ref="B131:C131">_xlfn.TEXTSPLIT(A131," ")</f>
        <v>2022.11.14</v>
      </c>
      <c r="C131" s="16" t="str">
        <v>11:40:43,73</v>
      </c>
      <c r="D131" s="16" t="str" cm="1">
        <f t="array" ref="D131:F131">_xlfn.TEXTSPLIT(C131,":")</f>
        <v>11</v>
      </c>
      <c r="E131" s="16" t="str">
        <v>40</v>
      </c>
      <c r="F131" s="16" t="str">
        <v>43,73</v>
      </c>
      <c r="G131" s="16" t="str">
        <f t="shared" ref="G131:G194" si="24">SUBSTITUTE(F131,",",".")</f>
        <v>43.73</v>
      </c>
      <c r="H131" s="45">
        <f t="shared" si="23"/>
        <v>2.4288138888888877</v>
      </c>
      <c r="I131">
        <v>77.959299999999999</v>
      </c>
      <c r="J131" s="6">
        <v>20.681100000000001</v>
      </c>
      <c r="K131">
        <v>0.93689999999999996</v>
      </c>
      <c r="L131" s="7">
        <v>0.28649999999999998</v>
      </c>
      <c r="M131">
        <v>0</v>
      </c>
      <c r="N131" s="61">
        <v>0.13619999999999999</v>
      </c>
      <c r="O131" s="8">
        <v>654</v>
      </c>
      <c r="P131">
        <v>0.24060000000000001</v>
      </c>
      <c r="Q131">
        <v>0.1739</v>
      </c>
      <c r="R131">
        <v>1.383</v>
      </c>
      <c r="S131" s="9">
        <v>4.4988999999999998E-10</v>
      </c>
      <c r="T131" s="9">
        <v>5.9619000000000001E-13</v>
      </c>
      <c r="U131" s="9">
        <v>9.8796000000000002E-11</v>
      </c>
      <c r="V131" s="9">
        <v>8.1673999999999993E-12</v>
      </c>
      <c r="W131" s="9">
        <v>3.5212999999999998E-15</v>
      </c>
      <c r="X131" s="9">
        <v>2.1191000000000001E-12</v>
      </c>
    </row>
    <row r="132" spans="1:24" x14ac:dyDescent="0.35">
      <c r="A132" t="s">
        <v>464</v>
      </c>
      <c r="B132" s="16" t="str" cm="1">
        <f t="array" ref="B132:C132">_xlfn.TEXTSPLIT(A132," ")</f>
        <v>2022.11.14</v>
      </c>
      <c r="C132" s="16" t="str">
        <v>11:42:13,24</v>
      </c>
      <c r="D132" s="16" t="str" cm="1">
        <f t="array" ref="D132:F132">_xlfn.TEXTSPLIT(C132,":")</f>
        <v>11</v>
      </c>
      <c r="E132" s="16" t="str">
        <v>42</v>
      </c>
      <c r="F132" s="16" t="str">
        <v>13,24</v>
      </c>
      <c r="G132" s="16" t="str">
        <f t="shared" si="24"/>
        <v>13.24</v>
      </c>
      <c r="H132" s="45">
        <f t="shared" si="23"/>
        <v>2.4536777777777772</v>
      </c>
      <c r="I132">
        <v>77.953199999999995</v>
      </c>
      <c r="J132" s="6">
        <v>20.6814</v>
      </c>
      <c r="K132">
        <v>0.93720000000000003</v>
      </c>
      <c r="L132" s="7">
        <v>0.29249999999999998</v>
      </c>
      <c r="M132">
        <v>0</v>
      </c>
      <c r="N132" s="61">
        <v>0.1358</v>
      </c>
      <c r="O132" s="8">
        <v>663</v>
      </c>
      <c r="P132">
        <v>0.2465</v>
      </c>
      <c r="Q132">
        <v>0.17219999999999999</v>
      </c>
      <c r="R132">
        <v>1.4313</v>
      </c>
      <c r="S132" s="9">
        <v>4.4988999999999998E-10</v>
      </c>
      <c r="T132" s="9">
        <v>5.9440999999999999E-13</v>
      </c>
      <c r="U132" s="9">
        <v>9.8805000000000002E-11</v>
      </c>
      <c r="V132" s="9">
        <v>8.1702999999999996E-12</v>
      </c>
      <c r="W132" s="9">
        <v>5.427E-15</v>
      </c>
      <c r="X132" s="9">
        <v>2.1630999999999999E-12</v>
      </c>
    </row>
    <row r="133" spans="1:24" x14ac:dyDescent="0.35">
      <c r="A133" t="s">
        <v>465</v>
      </c>
      <c r="B133" s="16" t="str" cm="1">
        <f t="array" ref="B133:C133">_xlfn.TEXTSPLIT(A133," ")</f>
        <v>2022.11.14</v>
      </c>
      <c r="C133" s="16" t="str">
        <v>11:43:35,90</v>
      </c>
      <c r="D133" s="16" t="str" cm="1">
        <f t="array" ref="D133:F133">_xlfn.TEXTSPLIT(C133,":")</f>
        <v>11</v>
      </c>
      <c r="E133" s="16" t="str">
        <v>43</v>
      </c>
      <c r="F133" s="16" t="str">
        <v>35,90</v>
      </c>
      <c r="G133" s="16" t="str">
        <f t="shared" si="24"/>
        <v>35.90</v>
      </c>
      <c r="H133" s="45">
        <f t="shared" si="23"/>
        <v>2.4766388888888891</v>
      </c>
      <c r="I133">
        <v>77.949200000000005</v>
      </c>
      <c r="J133" s="6">
        <v>20.680099999999999</v>
      </c>
      <c r="K133">
        <v>0.93730000000000002</v>
      </c>
      <c r="L133" s="7">
        <v>0.29699999999999999</v>
      </c>
      <c r="M133">
        <v>0</v>
      </c>
      <c r="N133" s="61">
        <v>0.13650000000000001</v>
      </c>
      <c r="O133" s="8">
        <v>654</v>
      </c>
      <c r="P133">
        <v>0.25090000000000001</v>
      </c>
      <c r="Q133">
        <v>0.1694</v>
      </c>
      <c r="R133">
        <v>1.4810000000000001</v>
      </c>
      <c r="S133" s="9">
        <v>4.5038E-10</v>
      </c>
      <c r="T133" s="9">
        <v>5.9788999999999999E-13</v>
      </c>
      <c r="U133" s="9">
        <v>9.8911000000000006E-11</v>
      </c>
      <c r="V133" s="9">
        <v>8.1805000000000005E-12</v>
      </c>
      <c r="W133" s="9">
        <v>7.7461999999999995E-15</v>
      </c>
      <c r="X133" s="9">
        <v>2.1983E-12</v>
      </c>
    </row>
    <row r="134" spans="1:24" x14ac:dyDescent="0.35">
      <c r="A134" t="s">
        <v>466</v>
      </c>
      <c r="B134" s="16" t="str" cm="1">
        <f t="array" ref="B134:C134">_xlfn.TEXTSPLIT(A134," ")</f>
        <v>2022.11.14</v>
      </c>
      <c r="C134" s="16" t="str">
        <v>11:44:58,69</v>
      </c>
      <c r="D134" s="16" t="str" cm="1">
        <f t="array" ref="D134:F134">_xlfn.TEXTSPLIT(C134,":")</f>
        <v>11</v>
      </c>
      <c r="E134" s="16" t="str">
        <v>44</v>
      </c>
      <c r="F134" s="16" t="str">
        <v>58,69</v>
      </c>
      <c r="G134" s="16" t="str">
        <f t="shared" si="24"/>
        <v>58.69</v>
      </c>
      <c r="H134" s="45">
        <f t="shared" si="23"/>
        <v>2.4996361111111103</v>
      </c>
      <c r="I134">
        <v>77.955699999999993</v>
      </c>
      <c r="J134" s="6">
        <v>20.669799999999999</v>
      </c>
      <c r="K134">
        <v>0.93720000000000003</v>
      </c>
      <c r="L134" s="7">
        <v>0.30099999999999999</v>
      </c>
      <c r="M134">
        <v>0</v>
      </c>
      <c r="N134" s="61">
        <v>0.1363</v>
      </c>
      <c r="O134" s="8">
        <v>687</v>
      </c>
      <c r="P134">
        <v>0.255</v>
      </c>
      <c r="Q134">
        <v>0.18179999999999999</v>
      </c>
      <c r="R134">
        <v>1.4028</v>
      </c>
      <c r="S134" s="9">
        <v>4.5214999999999998E-10</v>
      </c>
      <c r="T134" s="9">
        <v>5.9976999999999998E-13</v>
      </c>
      <c r="U134" s="9">
        <v>9.9240999999999994E-11</v>
      </c>
      <c r="V134" s="9">
        <v>8.2107999999999997E-12</v>
      </c>
      <c r="W134" s="9">
        <v>4.3221999999999999E-15</v>
      </c>
      <c r="X134" s="9">
        <v>2.2363000000000001E-12</v>
      </c>
    </row>
    <row r="135" spans="1:24" x14ac:dyDescent="0.35">
      <c r="A135" t="s">
        <v>467</v>
      </c>
      <c r="B135" s="16" t="str" cm="1">
        <f t="array" ref="B135:C135">_xlfn.TEXTSPLIT(A135," ")</f>
        <v>2022.11.14</v>
      </c>
      <c r="C135" s="16" t="str">
        <v>11:46:28,25</v>
      </c>
      <c r="D135" s="16" t="str" cm="1">
        <f t="array" ref="D135:F135">_xlfn.TEXTSPLIT(C135,":")</f>
        <v>11</v>
      </c>
      <c r="E135" s="16" t="str">
        <v>46</v>
      </c>
      <c r="F135" s="16" t="str">
        <v>28,25</v>
      </c>
      <c r="G135" s="16" t="str">
        <f t="shared" si="24"/>
        <v>28.25</v>
      </c>
      <c r="H135" s="45">
        <f t="shared" si="23"/>
        <v>2.5245138888888903</v>
      </c>
      <c r="I135">
        <v>77.944000000000003</v>
      </c>
      <c r="J135" s="6">
        <v>20.674800000000001</v>
      </c>
      <c r="K135">
        <v>0.9375</v>
      </c>
      <c r="L135" s="7">
        <v>0.30790000000000001</v>
      </c>
      <c r="M135">
        <v>0</v>
      </c>
      <c r="N135" s="61">
        <v>0.1358</v>
      </c>
      <c r="O135" s="8">
        <v>671</v>
      </c>
      <c r="P135">
        <v>0.26229999999999998</v>
      </c>
      <c r="Q135">
        <v>0.1759</v>
      </c>
      <c r="R135">
        <v>1.4917</v>
      </c>
      <c r="S135" s="9">
        <v>4.5043000000000002E-10</v>
      </c>
      <c r="T135" s="9">
        <v>5.9555000000000002E-13</v>
      </c>
      <c r="U135" s="9">
        <v>9.8903000000000002E-11</v>
      </c>
      <c r="V135" s="9">
        <v>8.1838000000000007E-12</v>
      </c>
      <c r="W135" s="9">
        <v>4.2463000000000004E-15</v>
      </c>
      <c r="X135" s="9">
        <v>2.2778999999999998E-12</v>
      </c>
    </row>
    <row r="136" spans="1:24" x14ac:dyDescent="0.35">
      <c r="A136" t="s">
        <v>468</v>
      </c>
      <c r="B136" s="16" t="str" cm="1">
        <f t="array" ref="B136:C136">_xlfn.TEXTSPLIT(A136," ")</f>
        <v>2022.11.14</v>
      </c>
      <c r="C136" s="16" t="str">
        <v>11:47:50,90</v>
      </c>
      <c r="D136" s="16" t="str" cm="1">
        <f t="array" ref="D136:F136">_xlfn.TEXTSPLIT(C136,":")</f>
        <v>11</v>
      </c>
      <c r="E136" s="16" t="str">
        <v>47</v>
      </c>
      <c r="F136" s="16" t="str">
        <v>50,90</v>
      </c>
      <c r="G136" s="16" t="str">
        <f t="shared" si="24"/>
        <v>50.90</v>
      </c>
      <c r="H136" s="45">
        <f t="shared" si="23"/>
        <v>2.5474722222222219</v>
      </c>
      <c r="I136">
        <v>77.942899999999995</v>
      </c>
      <c r="J136" s="6">
        <v>20.6676</v>
      </c>
      <c r="K136">
        <v>0.93730000000000002</v>
      </c>
      <c r="L136" s="7">
        <v>0.31509999999999999</v>
      </c>
      <c r="M136">
        <v>0</v>
      </c>
      <c r="N136" s="61">
        <v>0.13700000000000001</v>
      </c>
      <c r="O136" s="8">
        <v>663</v>
      </c>
      <c r="P136">
        <v>0.26939999999999997</v>
      </c>
      <c r="Q136">
        <v>0.17730000000000001</v>
      </c>
      <c r="R136">
        <v>1.5193000000000001</v>
      </c>
      <c r="S136" s="9">
        <v>4.5067999999999999E-10</v>
      </c>
      <c r="T136" s="9">
        <v>6.0092000000000003E-13</v>
      </c>
      <c r="U136" s="9">
        <v>9.8924000000000001E-11</v>
      </c>
      <c r="V136" s="9">
        <v>8.1862999999999996E-12</v>
      </c>
      <c r="W136" s="9">
        <v>5.7723000000000003E-15</v>
      </c>
      <c r="X136" s="9">
        <v>2.3323000000000001E-12</v>
      </c>
    </row>
    <row r="137" spans="1:24" x14ac:dyDescent="0.35">
      <c r="A137" t="s">
        <v>469</v>
      </c>
      <c r="B137" s="16" t="str" cm="1">
        <f t="array" ref="B137:C137">_xlfn.TEXTSPLIT(A137," ")</f>
        <v>2022.11.14</v>
      </c>
      <c r="C137" s="16" t="str">
        <v>11:49:20,27</v>
      </c>
      <c r="D137" s="16" t="str" cm="1">
        <f t="array" ref="D137:F137">_xlfn.TEXTSPLIT(C137,":")</f>
        <v>11</v>
      </c>
      <c r="E137" s="16" t="str">
        <v>49</v>
      </c>
      <c r="F137" s="16" t="str">
        <v>20,27</v>
      </c>
      <c r="G137" s="16" t="str">
        <f t="shared" si="24"/>
        <v>20.27</v>
      </c>
      <c r="H137" s="45">
        <f t="shared" si="23"/>
        <v>2.5722972222222218</v>
      </c>
      <c r="I137">
        <v>77.939300000000003</v>
      </c>
      <c r="J137" s="6">
        <v>20.664000000000001</v>
      </c>
      <c r="K137">
        <v>0.93810000000000004</v>
      </c>
      <c r="L137" s="7">
        <v>0.32190000000000002</v>
      </c>
      <c r="M137">
        <v>0</v>
      </c>
      <c r="N137" s="61">
        <v>0.13669999999999999</v>
      </c>
      <c r="O137" s="8">
        <v>669</v>
      </c>
      <c r="P137">
        <v>0.27660000000000001</v>
      </c>
      <c r="Q137">
        <v>0.1875</v>
      </c>
      <c r="R137">
        <v>1.4754</v>
      </c>
      <c r="S137" s="9">
        <v>4.5063000000000002E-10</v>
      </c>
      <c r="T137" s="9">
        <v>5.9928000000000005E-13</v>
      </c>
      <c r="U137" s="9">
        <v>9.8900999999999998E-11</v>
      </c>
      <c r="V137" s="9">
        <v>8.1935000000000006E-12</v>
      </c>
      <c r="W137" s="9">
        <v>6.4601000000000002E-15</v>
      </c>
      <c r="X137" s="9">
        <v>2.3813E-12</v>
      </c>
    </row>
    <row r="138" spans="1:24" x14ac:dyDescent="0.35">
      <c r="A138" t="s">
        <v>470</v>
      </c>
      <c r="B138" s="16" t="str" cm="1">
        <f t="array" ref="B138:C138">_xlfn.TEXTSPLIT(A138," ")</f>
        <v>2022.11.14</v>
      </c>
      <c r="C138" s="16" t="str">
        <v>11:50:43,02</v>
      </c>
      <c r="D138" s="16" t="str" cm="1">
        <f t="array" ref="D138:F138">_xlfn.TEXTSPLIT(C138,":")</f>
        <v>11</v>
      </c>
      <c r="E138" s="16" t="str">
        <v>50</v>
      </c>
      <c r="F138" s="16" t="str">
        <v>43,02</v>
      </c>
      <c r="G138" s="16" t="str">
        <f t="shared" si="24"/>
        <v>43.02</v>
      </c>
      <c r="H138" s="45">
        <f t="shared" si="23"/>
        <v>2.5952833333333345</v>
      </c>
      <c r="I138">
        <v>77.942700000000002</v>
      </c>
      <c r="J138" s="6">
        <v>20.657</v>
      </c>
      <c r="K138">
        <v>0.93720000000000003</v>
      </c>
      <c r="L138" s="7">
        <v>0.32650000000000001</v>
      </c>
      <c r="M138">
        <v>0</v>
      </c>
      <c r="N138" s="61">
        <v>0.13669999999999999</v>
      </c>
      <c r="O138" s="8">
        <v>674</v>
      </c>
      <c r="P138">
        <v>0.28110000000000002</v>
      </c>
      <c r="Q138">
        <v>0.19689999999999999</v>
      </c>
      <c r="R138">
        <v>1.4271</v>
      </c>
      <c r="S138" s="9">
        <v>4.5079E-10</v>
      </c>
      <c r="T138" s="9">
        <v>5.9964999999999997E-13</v>
      </c>
      <c r="U138" s="9">
        <v>9.8897999999999998E-11</v>
      </c>
      <c r="V138" s="9">
        <v>8.1876000000000004E-12</v>
      </c>
      <c r="W138" s="9">
        <v>4.8092000000000001E-15</v>
      </c>
      <c r="X138" s="9">
        <v>2.4155E-12</v>
      </c>
    </row>
    <row r="139" spans="1:24" x14ac:dyDescent="0.35">
      <c r="A139" t="s">
        <v>471</v>
      </c>
      <c r="B139" s="16" t="str" cm="1">
        <f t="array" ref="B139:C139">_xlfn.TEXTSPLIT(A139," ")</f>
        <v>2022.11.14</v>
      </c>
      <c r="C139" s="16" t="str">
        <v>11:52:05,95</v>
      </c>
      <c r="D139" s="16" t="str" cm="1">
        <f t="array" ref="D139:F139">_xlfn.TEXTSPLIT(C139,":")</f>
        <v>11</v>
      </c>
      <c r="E139" s="16" t="str">
        <v>52</v>
      </c>
      <c r="F139" s="16" t="str">
        <v>05,95</v>
      </c>
      <c r="G139" s="16" t="str">
        <f t="shared" si="24"/>
        <v>05.95</v>
      </c>
      <c r="H139" s="45">
        <f t="shared" si="23"/>
        <v>2.6183194444444453</v>
      </c>
      <c r="I139">
        <v>77.936400000000006</v>
      </c>
      <c r="J139" s="6">
        <v>20.6584</v>
      </c>
      <c r="K139">
        <v>0.93689999999999996</v>
      </c>
      <c r="L139" s="7">
        <v>0.33239999999999997</v>
      </c>
      <c r="M139">
        <v>0</v>
      </c>
      <c r="N139" s="61">
        <v>0.13589999999999999</v>
      </c>
      <c r="O139" s="8">
        <v>668</v>
      </c>
      <c r="P139">
        <v>0.2868</v>
      </c>
      <c r="Q139">
        <v>0.184</v>
      </c>
      <c r="R139">
        <v>1.5587</v>
      </c>
      <c r="S139" s="9">
        <v>4.5085999999999998E-10</v>
      </c>
      <c r="T139" s="9">
        <v>5.9646999999999998E-13</v>
      </c>
      <c r="U139" s="9">
        <v>9.8926000000000006E-11</v>
      </c>
      <c r="V139" s="9">
        <v>8.1869999999999997E-12</v>
      </c>
      <c r="W139" s="9">
        <v>5.2639000000000002E-15</v>
      </c>
      <c r="X139" s="9">
        <v>2.4591999999999999E-12</v>
      </c>
    </row>
    <row r="140" spans="1:24" x14ac:dyDescent="0.35">
      <c r="A140" t="s">
        <v>472</v>
      </c>
      <c r="B140" s="16" t="str" cm="1">
        <f t="array" ref="B140:C140">_xlfn.TEXTSPLIT(A140," ")</f>
        <v>2022.11.14</v>
      </c>
      <c r="C140" s="16" t="str">
        <v>11:53:35,34</v>
      </c>
      <c r="D140" s="16" t="str" cm="1">
        <f t="array" ref="D140:F140">_xlfn.TEXTSPLIT(C140,":")</f>
        <v>11</v>
      </c>
      <c r="E140" s="16" t="str">
        <v>53</v>
      </c>
      <c r="F140" s="16" t="str">
        <v>35,34</v>
      </c>
      <c r="G140" s="16" t="str">
        <f t="shared" si="24"/>
        <v>35.34</v>
      </c>
      <c r="H140" s="45">
        <f t="shared" si="23"/>
        <v>2.6431500000000003</v>
      </c>
      <c r="I140">
        <v>77.933700000000002</v>
      </c>
      <c r="J140" s="6">
        <v>20.651700000000002</v>
      </c>
      <c r="K140">
        <v>0.93720000000000003</v>
      </c>
      <c r="L140" s="7">
        <v>0.3407</v>
      </c>
      <c r="M140">
        <v>0</v>
      </c>
      <c r="N140" s="61">
        <v>0.13669999999999999</v>
      </c>
      <c r="O140" s="8">
        <v>667</v>
      </c>
      <c r="P140">
        <v>0.29580000000000001</v>
      </c>
      <c r="Q140">
        <v>0.1986</v>
      </c>
      <c r="R140">
        <v>1.4897</v>
      </c>
      <c r="S140" s="9">
        <v>4.5056999999999998E-10</v>
      </c>
      <c r="T140" s="9">
        <v>5.9937E-13</v>
      </c>
      <c r="U140" s="9">
        <v>9.8834000000000005E-11</v>
      </c>
      <c r="V140" s="9">
        <v>8.1847000000000001E-12</v>
      </c>
      <c r="W140" s="9">
        <v>4.5764E-15</v>
      </c>
      <c r="X140" s="9">
        <v>2.5184999999999998E-12</v>
      </c>
    </row>
    <row r="141" spans="1:24" x14ac:dyDescent="0.35">
      <c r="A141" t="s">
        <v>473</v>
      </c>
      <c r="B141" s="16" t="str" cm="1">
        <f t="array" ref="B141:C141">_xlfn.TEXTSPLIT(A141," ")</f>
        <v>2022.11.14</v>
      </c>
      <c r="C141" s="16" t="str">
        <v>11:54:58,03</v>
      </c>
      <c r="D141" s="16" t="str" cm="1">
        <f t="array" ref="D141:F141">_xlfn.TEXTSPLIT(C141,":")</f>
        <v>11</v>
      </c>
      <c r="E141" s="16" t="str">
        <v>54</v>
      </c>
      <c r="F141" s="16" t="str">
        <v>58,03</v>
      </c>
      <c r="G141" s="16" t="str">
        <f t="shared" si="24"/>
        <v>58.03</v>
      </c>
      <c r="H141" s="45">
        <f t="shared" si="23"/>
        <v>2.666119444444444</v>
      </c>
      <c r="I141">
        <v>77.941599999999994</v>
      </c>
      <c r="J141" s="6">
        <v>20.635999999999999</v>
      </c>
      <c r="K141">
        <v>0.93740000000000001</v>
      </c>
      <c r="L141" s="7">
        <v>0.34939999999999999</v>
      </c>
      <c r="M141">
        <v>0</v>
      </c>
      <c r="N141" s="61">
        <v>0.13550000000000001</v>
      </c>
      <c r="O141" s="8">
        <v>662</v>
      </c>
      <c r="P141">
        <v>0.3044</v>
      </c>
      <c r="Q141">
        <v>0.21640000000000001</v>
      </c>
      <c r="R141">
        <v>1.4064000000000001</v>
      </c>
      <c r="S141" s="9">
        <v>4.5019000000000002E-10</v>
      </c>
      <c r="T141" s="9">
        <v>5.9384000000000002E-13</v>
      </c>
      <c r="U141" s="9">
        <v>9.8663999999999994E-11</v>
      </c>
      <c r="V141" s="9">
        <v>8.1787999999999998E-12</v>
      </c>
      <c r="W141" s="9">
        <v>4.5556000000000001E-15</v>
      </c>
      <c r="X141" s="9">
        <v>2.5792000000000002E-12</v>
      </c>
    </row>
    <row r="142" spans="1:24" x14ac:dyDescent="0.35">
      <c r="A142" t="s">
        <v>474</v>
      </c>
      <c r="B142" s="16" t="str" cm="1">
        <f t="array" ref="B142:C142">_xlfn.TEXTSPLIT(A142," ")</f>
        <v>2022.11.14</v>
      </c>
      <c r="C142" s="16" t="str">
        <v>11:56:20,86</v>
      </c>
      <c r="D142" s="16" t="str" cm="1">
        <f t="array" ref="D142:F142">_xlfn.TEXTSPLIT(C142,":")</f>
        <v>11</v>
      </c>
      <c r="E142" s="16" t="str">
        <v>56</v>
      </c>
      <c r="F142" s="16" t="str">
        <v>20,86</v>
      </c>
      <c r="G142" s="16" t="str">
        <f t="shared" si="24"/>
        <v>20.86</v>
      </c>
      <c r="H142" s="45">
        <f t="shared" si="23"/>
        <v>2.6891277777777773</v>
      </c>
      <c r="I142">
        <v>77.948499999999996</v>
      </c>
      <c r="J142" s="6">
        <v>20.619199999999999</v>
      </c>
      <c r="K142">
        <v>0.93720000000000003</v>
      </c>
      <c r="L142" s="7">
        <v>0.35809999999999997</v>
      </c>
      <c r="M142">
        <v>0</v>
      </c>
      <c r="N142" s="61">
        <v>0.13700000000000001</v>
      </c>
      <c r="O142" s="8">
        <v>676</v>
      </c>
      <c r="P142">
        <v>0.31280000000000002</v>
      </c>
      <c r="Q142">
        <v>0.23219999999999999</v>
      </c>
      <c r="R142">
        <v>1.3469</v>
      </c>
      <c r="S142" s="9">
        <v>4.5132999999999998E-10</v>
      </c>
      <c r="T142" s="9">
        <v>6.0144000000000001E-13</v>
      </c>
      <c r="U142" s="9">
        <v>9.8825000000000005E-11</v>
      </c>
      <c r="V142" s="9">
        <v>8.1966E-12</v>
      </c>
      <c r="W142" s="9">
        <v>6.9472999999999999E-15</v>
      </c>
      <c r="X142" s="9">
        <v>2.6485999999999998E-12</v>
      </c>
    </row>
    <row r="143" spans="1:24" x14ac:dyDescent="0.35">
      <c r="A143" t="s">
        <v>475</v>
      </c>
      <c r="B143" s="16" t="str" cm="1">
        <f t="array" ref="B143:C143">_xlfn.TEXTSPLIT(A143," ")</f>
        <v>2022.11.14</v>
      </c>
      <c r="C143" s="16" t="str">
        <v>11:57:50,20</v>
      </c>
      <c r="D143" s="16" t="str" cm="1">
        <f t="array" ref="D143:F143">_xlfn.TEXTSPLIT(C143,":")</f>
        <v>11</v>
      </c>
      <c r="E143" s="16" t="str">
        <v>57</v>
      </c>
      <c r="F143" s="16" t="str">
        <v>50,20</v>
      </c>
      <c r="G143" s="16" t="str">
        <f t="shared" si="24"/>
        <v>50.20</v>
      </c>
      <c r="H143" s="45">
        <f t="shared" si="23"/>
        <v>2.7139444444444436</v>
      </c>
      <c r="I143">
        <v>77.950800000000001</v>
      </c>
      <c r="J143" s="6">
        <v>20.607099999999999</v>
      </c>
      <c r="K143">
        <v>0.93740000000000001</v>
      </c>
      <c r="L143" s="7">
        <v>0.36859999999999998</v>
      </c>
      <c r="M143">
        <v>0</v>
      </c>
      <c r="N143" s="61">
        <v>0.1361</v>
      </c>
      <c r="O143" s="8">
        <v>641</v>
      </c>
      <c r="P143">
        <v>0.32340000000000002</v>
      </c>
      <c r="Q143">
        <v>0.246</v>
      </c>
      <c r="R143">
        <v>1.3147</v>
      </c>
      <c r="S143" s="9">
        <v>4.4959E-10</v>
      </c>
      <c r="T143" s="9">
        <v>5.9545999999999997E-13</v>
      </c>
      <c r="U143" s="9">
        <v>9.8383999999999996E-11</v>
      </c>
      <c r="V143" s="9">
        <v>8.1665999999999996E-12</v>
      </c>
      <c r="W143" s="9">
        <v>6.1231999999999998E-15</v>
      </c>
      <c r="X143" s="9">
        <v>2.7147000000000001E-12</v>
      </c>
    </row>
    <row r="144" spans="1:24" x14ac:dyDescent="0.35">
      <c r="A144" t="s">
        <v>476</v>
      </c>
      <c r="B144" s="16" t="str" cm="1">
        <f t="array" ref="B144:C144">_xlfn.TEXTSPLIT(A144," ")</f>
        <v>2022.11.14</v>
      </c>
      <c r="C144" s="16" t="str">
        <v>11:59:12,94</v>
      </c>
      <c r="D144" s="16" t="str" cm="1">
        <f t="array" ref="D144:F144">_xlfn.TEXTSPLIT(C144,":")</f>
        <v>11</v>
      </c>
      <c r="E144" s="16" t="str">
        <v>59</v>
      </c>
      <c r="F144" s="16" t="str">
        <v>12,94</v>
      </c>
      <c r="G144" s="16" t="str">
        <f t="shared" si="24"/>
        <v>12.94</v>
      </c>
      <c r="H144" s="45">
        <f t="shared" si="23"/>
        <v>2.7369277777777761</v>
      </c>
      <c r="I144">
        <v>77.948099999999997</v>
      </c>
      <c r="J144" s="6">
        <v>20.598500000000001</v>
      </c>
      <c r="K144">
        <v>0.93740000000000001</v>
      </c>
      <c r="L144" s="7">
        <v>0.38</v>
      </c>
      <c r="M144">
        <v>0</v>
      </c>
      <c r="N144" s="61">
        <v>0.13589999999999999</v>
      </c>
      <c r="O144" s="8">
        <v>637</v>
      </c>
      <c r="P144">
        <v>0.33439999999999998</v>
      </c>
      <c r="Q144">
        <v>0.25169999999999998</v>
      </c>
      <c r="R144">
        <v>1.3288</v>
      </c>
      <c r="S144" s="9">
        <v>4.4902000000000002E-10</v>
      </c>
      <c r="T144" s="9">
        <v>5.9378000000000002E-13</v>
      </c>
      <c r="U144" s="9">
        <v>9.8220999999999994E-11</v>
      </c>
      <c r="V144" s="9">
        <v>8.1567000000000006E-12</v>
      </c>
      <c r="W144" s="9">
        <v>7.3687E-15</v>
      </c>
      <c r="X144" s="9">
        <v>2.7944999999999999E-12</v>
      </c>
    </row>
    <row r="145" spans="1:24" x14ac:dyDescent="0.35">
      <c r="A145" t="s">
        <v>477</v>
      </c>
      <c r="B145" s="16" t="str" cm="1">
        <f t="array" ref="B145:C145">_xlfn.TEXTSPLIT(A145," ")</f>
        <v>2022.11.14</v>
      </c>
      <c r="C145" s="16" t="str">
        <v>12:00:42,26</v>
      </c>
      <c r="D145" s="16" t="str" cm="1">
        <f t="array" ref="D145:F145">_xlfn.TEXTSPLIT(C145,":")</f>
        <v>12</v>
      </c>
      <c r="E145" s="16" t="str">
        <v>00</v>
      </c>
      <c r="F145" s="16" t="str">
        <v>42,26</v>
      </c>
      <c r="G145" s="16" t="str">
        <f t="shared" si="24"/>
        <v>42.26</v>
      </c>
      <c r="H145" s="45">
        <f t="shared" si="23"/>
        <v>2.761738888888889</v>
      </c>
      <c r="I145">
        <v>77.950500000000005</v>
      </c>
      <c r="J145" s="6">
        <v>20.5825</v>
      </c>
      <c r="K145">
        <v>0.93720000000000003</v>
      </c>
      <c r="L145" s="7">
        <v>0.39350000000000002</v>
      </c>
      <c r="M145">
        <v>0</v>
      </c>
      <c r="N145" s="61">
        <v>0.1363</v>
      </c>
      <c r="O145" s="8">
        <v>624</v>
      </c>
      <c r="P145">
        <v>0.34810000000000002</v>
      </c>
      <c r="Q145">
        <v>0.27350000000000002</v>
      </c>
      <c r="R145">
        <v>1.2729999999999999</v>
      </c>
      <c r="S145" s="9">
        <v>4.4826999999999999E-10</v>
      </c>
      <c r="T145" s="9">
        <v>5.9421000000000005E-13</v>
      </c>
      <c r="U145" s="9">
        <v>9.7975999999999999E-11</v>
      </c>
      <c r="V145" s="9">
        <v>8.1408999999999998E-12</v>
      </c>
      <c r="W145" s="9">
        <v>6.9973000000000003E-15</v>
      </c>
      <c r="X145" s="9">
        <v>2.8875999999999999E-12</v>
      </c>
    </row>
    <row r="146" spans="1:24" x14ac:dyDescent="0.35">
      <c r="A146" t="s">
        <v>478</v>
      </c>
      <c r="B146" s="16" t="str" cm="1">
        <f t="array" ref="B146:C146">_xlfn.TEXTSPLIT(A146," ")</f>
        <v>2022.11.14</v>
      </c>
      <c r="C146" s="16" t="str">
        <v>12:02:05,11</v>
      </c>
      <c r="D146" s="16" t="str" cm="1">
        <f t="array" ref="D146:F146">_xlfn.TEXTSPLIT(C146,":")</f>
        <v>12</v>
      </c>
      <c r="E146" s="16" t="str">
        <v>02</v>
      </c>
      <c r="F146" s="16" t="str">
        <v>05,11</v>
      </c>
      <c r="G146" s="16" t="str">
        <f t="shared" si="24"/>
        <v>05.11</v>
      </c>
      <c r="H146" s="45">
        <f t="shared" si="23"/>
        <v>2.7847527777777774</v>
      </c>
      <c r="I146">
        <v>77.953400000000002</v>
      </c>
      <c r="J146" s="6">
        <v>20.566099999999999</v>
      </c>
      <c r="K146">
        <v>0.93710000000000004</v>
      </c>
      <c r="L146" s="7">
        <v>0.40710000000000002</v>
      </c>
      <c r="M146">
        <v>0</v>
      </c>
      <c r="N146" s="61">
        <v>0.1363</v>
      </c>
      <c r="O146" s="8">
        <v>622</v>
      </c>
      <c r="P146">
        <v>0.36199999999999999</v>
      </c>
      <c r="Q146">
        <v>0.28960000000000002</v>
      </c>
      <c r="R146">
        <v>1.2499</v>
      </c>
      <c r="S146" s="9">
        <v>4.4806E-10</v>
      </c>
      <c r="T146" s="9">
        <v>5.9416999999999998E-13</v>
      </c>
      <c r="U146" s="9">
        <v>9.7845999999999995E-11</v>
      </c>
      <c r="V146" s="9">
        <v>8.1357999999999993E-12</v>
      </c>
      <c r="W146" s="9">
        <v>5.1832999999999996E-15</v>
      </c>
      <c r="X146" s="9">
        <v>2.9846E-12</v>
      </c>
    </row>
    <row r="147" spans="1:24" x14ac:dyDescent="0.35">
      <c r="A147" t="s">
        <v>479</v>
      </c>
      <c r="B147" s="16" t="str" cm="1">
        <f t="array" ref="B147:C147">_xlfn.TEXTSPLIT(A147," ")</f>
        <v>2022.11.14</v>
      </c>
      <c r="C147" s="16" t="str">
        <v>12:03:27,90</v>
      </c>
      <c r="D147" s="16" t="str" cm="1">
        <f t="array" ref="D147:F147">_xlfn.TEXTSPLIT(C147,":")</f>
        <v>12</v>
      </c>
      <c r="E147" s="16" t="str">
        <v>03</v>
      </c>
      <c r="F147" s="16" t="str">
        <v>27,90</v>
      </c>
      <c r="G147" s="16" t="str">
        <f t="shared" si="24"/>
        <v>27.90</v>
      </c>
      <c r="H147" s="45">
        <f t="shared" si="23"/>
        <v>2.8077500000000004</v>
      </c>
      <c r="I147">
        <v>77.951700000000002</v>
      </c>
      <c r="J147" s="6">
        <v>20.554600000000001</v>
      </c>
      <c r="K147">
        <v>0.93710000000000004</v>
      </c>
      <c r="L147" s="7">
        <v>0.42120000000000002</v>
      </c>
      <c r="M147">
        <v>0</v>
      </c>
      <c r="N147" s="61">
        <v>0.13539999999999999</v>
      </c>
      <c r="O147" s="8">
        <v>619</v>
      </c>
      <c r="P147">
        <v>0.37640000000000001</v>
      </c>
      <c r="Q147">
        <v>0.2979</v>
      </c>
      <c r="R147">
        <v>1.2635000000000001</v>
      </c>
      <c r="S147" s="9">
        <v>4.4785999999999999E-10</v>
      </c>
      <c r="T147" s="9">
        <v>5.9012000000000001E-13</v>
      </c>
      <c r="U147" s="9">
        <v>9.7750999999999994E-11</v>
      </c>
      <c r="V147" s="9">
        <v>8.1318000000000005E-12</v>
      </c>
      <c r="W147" s="9">
        <v>5.375E-15</v>
      </c>
      <c r="X147" s="9">
        <v>3.0850999999999998E-12</v>
      </c>
    </row>
    <row r="148" spans="1:24" x14ac:dyDescent="0.35">
      <c r="A148" t="s">
        <v>480</v>
      </c>
      <c r="B148" s="16" t="str" cm="1">
        <f t="array" ref="B148:C148">_xlfn.TEXTSPLIT(A148," ")</f>
        <v>2022.11.14</v>
      </c>
      <c r="C148" s="16" t="str">
        <v>12:04:56,93</v>
      </c>
      <c r="D148" s="16" t="str" cm="1">
        <f t="array" ref="D148:F148">_xlfn.TEXTSPLIT(C148,":")</f>
        <v>12</v>
      </c>
      <c r="E148" s="16" t="str">
        <v>04</v>
      </c>
      <c r="F148" s="16" t="str">
        <v>56,93</v>
      </c>
      <c r="G148" s="16" t="str">
        <f t="shared" si="24"/>
        <v>56.93</v>
      </c>
      <c r="H148" s="45">
        <f t="shared" si="23"/>
        <v>2.8324805555555557</v>
      </c>
      <c r="I148">
        <v>77.954400000000007</v>
      </c>
      <c r="J148" s="6">
        <v>20.5383</v>
      </c>
      <c r="K148">
        <v>0.93740000000000001</v>
      </c>
      <c r="L148" s="7">
        <v>0.43440000000000001</v>
      </c>
      <c r="M148">
        <v>0</v>
      </c>
      <c r="N148" s="61">
        <v>0.13550000000000001</v>
      </c>
      <c r="O148" s="8">
        <v>613</v>
      </c>
      <c r="P148">
        <v>0.38940000000000002</v>
      </c>
      <c r="Q148">
        <v>0.31190000000000001</v>
      </c>
      <c r="R148">
        <v>1.2485999999999999</v>
      </c>
      <c r="S148" s="9">
        <v>4.4824999999999998E-10</v>
      </c>
      <c r="T148" s="9">
        <v>5.9090000000000004E-13</v>
      </c>
      <c r="U148" s="9">
        <v>9.7752999999999998E-11</v>
      </c>
      <c r="V148" s="9">
        <v>8.1418000000000007E-12</v>
      </c>
      <c r="W148" s="9">
        <v>6.5605E-15</v>
      </c>
      <c r="X148" s="9">
        <v>3.1830000000000001E-12</v>
      </c>
    </row>
    <row r="149" spans="1:24" x14ac:dyDescent="0.35">
      <c r="A149" t="s">
        <v>481</v>
      </c>
      <c r="B149" s="16" t="str" cm="1">
        <f t="array" ref="B149:C149">_xlfn.TEXTSPLIT(A149," ")</f>
        <v>2022.11.14</v>
      </c>
      <c r="C149" s="16" t="str">
        <v>12:06:19,77</v>
      </c>
      <c r="D149" s="16" t="str" cm="1">
        <f t="array" ref="D149:F149">_xlfn.TEXTSPLIT(C149,":")</f>
        <v>12</v>
      </c>
      <c r="E149" s="16" t="str">
        <v>06</v>
      </c>
      <c r="F149" s="16" t="str">
        <v>19,77</v>
      </c>
      <c r="G149" s="16" t="str">
        <f t="shared" si="24"/>
        <v>19.77</v>
      </c>
      <c r="H149" s="45">
        <f t="shared" si="23"/>
        <v>2.8554916666666657</v>
      </c>
      <c r="I149">
        <v>77.951899999999995</v>
      </c>
      <c r="J149" s="6">
        <v>20.526599999999998</v>
      </c>
      <c r="K149">
        <v>0.93700000000000006</v>
      </c>
      <c r="L149" s="7">
        <v>0.44900000000000001</v>
      </c>
      <c r="M149">
        <v>0</v>
      </c>
      <c r="N149" s="61">
        <v>0.13550000000000001</v>
      </c>
      <c r="O149" s="8">
        <v>624</v>
      </c>
      <c r="P149">
        <v>0.40379999999999999</v>
      </c>
      <c r="Q149">
        <v>0.32440000000000002</v>
      </c>
      <c r="R149">
        <v>1.2448999999999999</v>
      </c>
      <c r="S149" s="9">
        <v>4.4855000000000002E-10</v>
      </c>
      <c r="T149" s="9">
        <v>5.9147E-13</v>
      </c>
      <c r="U149" s="9">
        <v>9.7764999999999998E-11</v>
      </c>
      <c r="V149" s="9">
        <v>8.1437000000000005E-12</v>
      </c>
      <c r="W149" s="9">
        <v>3.3407E-15</v>
      </c>
      <c r="X149" s="9">
        <v>3.291E-12</v>
      </c>
    </row>
    <row r="150" spans="1:24" x14ac:dyDescent="0.35">
      <c r="A150" t="s">
        <v>482</v>
      </c>
      <c r="B150" s="16" t="str" cm="1">
        <f t="array" ref="B150:C150">_xlfn.TEXTSPLIT(A150," ")</f>
        <v>2022.11.14</v>
      </c>
      <c r="C150" s="16" t="str">
        <v>12:07:42,64</v>
      </c>
      <c r="D150" s="16" t="str" cm="1">
        <f t="array" ref="D150:F150">_xlfn.TEXTSPLIT(C150,":")</f>
        <v>12</v>
      </c>
      <c r="E150" s="16" t="str">
        <v>07</v>
      </c>
      <c r="F150" s="16" t="str">
        <v>42,64</v>
      </c>
      <c r="G150" s="16" t="str">
        <f t="shared" si="24"/>
        <v>42.64</v>
      </c>
      <c r="H150" s="45">
        <f t="shared" si="23"/>
        <v>2.878511111111111</v>
      </c>
      <c r="I150">
        <v>77.952600000000004</v>
      </c>
      <c r="J150" s="6">
        <v>20.513100000000001</v>
      </c>
      <c r="K150">
        <v>0.93679999999999997</v>
      </c>
      <c r="L150" s="7">
        <v>0.46239999999999998</v>
      </c>
      <c r="M150">
        <v>0</v>
      </c>
      <c r="N150" s="61">
        <v>0.1351</v>
      </c>
      <c r="O150" s="8">
        <v>653</v>
      </c>
      <c r="P150">
        <v>0.41789999999999999</v>
      </c>
      <c r="Q150">
        <v>0.33879999999999999</v>
      </c>
      <c r="R150">
        <v>1.2336</v>
      </c>
      <c r="S150" s="9">
        <v>4.5023000000000001E-10</v>
      </c>
      <c r="T150" s="9">
        <v>5.92E-13</v>
      </c>
      <c r="U150" s="9">
        <v>9.8064999999999999E-11</v>
      </c>
      <c r="V150" s="9">
        <v>8.1727000000000005E-12</v>
      </c>
      <c r="W150" s="9">
        <v>3.1177000000000002E-15</v>
      </c>
      <c r="X150" s="9">
        <v>3.4009000000000002E-12</v>
      </c>
    </row>
    <row r="151" spans="1:24" x14ac:dyDescent="0.35">
      <c r="A151" t="s">
        <v>483</v>
      </c>
      <c r="B151" s="16" t="str" cm="1">
        <f t="array" ref="B151:C151">_xlfn.TEXTSPLIT(A151," ")</f>
        <v>2022.11.14</v>
      </c>
      <c r="C151" s="16" t="str">
        <v>12:09:11,70</v>
      </c>
      <c r="D151" s="16" t="str" cm="1">
        <f t="array" ref="D151:F151">_xlfn.TEXTSPLIT(C151,":")</f>
        <v>12</v>
      </c>
      <c r="E151" s="16" t="str">
        <v>09</v>
      </c>
      <c r="F151" s="16" t="str">
        <v>11,70</v>
      </c>
      <c r="G151" s="16" t="str">
        <f t="shared" si="24"/>
        <v>11.70</v>
      </c>
      <c r="H151" s="45">
        <f t="shared" si="23"/>
        <v>2.9032499999999999</v>
      </c>
      <c r="I151">
        <v>77.920599999999993</v>
      </c>
      <c r="J151" s="6">
        <v>20.5383</v>
      </c>
      <c r="K151">
        <v>0.93730000000000002</v>
      </c>
      <c r="L151" s="7">
        <v>0.47139999999999999</v>
      </c>
      <c r="M151">
        <v>0</v>
      </c>
      <c r="N151" s="61">
        <v>0.13239999999999999</v>
      </c>
      <c r="O151" s="8">
        <v>621</v>
      </c>
      <c r="P151">
        <v>0.42680000000000001</v>
      </c>
      <c r="Q151">
        <v>0.30690000000000001</v>
      </c>
      <c r="R151">
        <v>1.3908</v>
      </c>
      <c r="S151" s="9">
        <v>4.4891999999999999E-10</v>
      </c>
      <c r="T151" s="9">
        <v>5.7899000000000004E-13</v>
      </c>
      <c r="U151" s="9">
        <v>9.7937999999999996E-11</v>
      </c>
      <c r="V151" s="9">
        <v>8.1560000000000004E-12</v>
      </c>
      <c r="W151" s="9">
        <v>3.4879000000000001E-15</v>
      </c>
      <c r="X151" s="9">
        <v>3.4574000000000002E-12</v>
      </c>
    </row>
    <row r="152" spans="1:24" x14ac:dyDescent="0.35">
      <c r="A152" t="s">
        <v>484</v>
      </c>
      <c r="B152" s="16" t="str" cm="1">
        <f t="array" ref="B152:C152">_xlfn.TEXTSPLIT(A152," ")</f>
        <v>2022.11.14</v>
      </c>
      <c r="C152" s="16" t="str">
        <v>12:10:34,26</v>
      </c>
      <c r="D152" s="16" t="str" cm="1">
        <f t="array" ref="D152:F152">_xlfn.TEXTSPLIT(C152,":")</f>
        <v>12</v>
      </c>
      <c r="E152" s="16" t="str">
        <v>10</v>
      </c>
      <c r="F152" s="16" t="str">
        <v>34,26</v>
      </c>
      <c r="G152" s="16" t="str">
        <f t="shared" si="24"/>
        <v>34.26</v>
      </c>
      <c r="H152" s="45">
        <f t="shared" si="23"/>
        <v>2.9261833333333325</v>
      </c>
      <c r="I152">
        <v>77.950400000000002</v>
      </c>
      <c r="J152" s="6">
        <v>20.502600000000001</v>
      </c>
      <c r="K152">
        <v>0.9375</v>
      </c>
      <c r="L152" s="7">
        <v>0.47710000000000002</v>
      </c>
      <c r="M152">
        <v>0</v>
      </c>
      <c r="N152" s="61">
        <v>0.13250000000000001</v>
      </c>
      <c r="O152" s="8">
        <v>642</v>
      </c>
      <c r="P152">
        <v>0.43230000000000002</v>
      </c>
      <c r="Q152">
        <v>0.34660000000000002</v>
      </c>
      <c r="R152">
        <v>1.2474000000000001</v>
      </c>
      <c r="S152" s="9">
        <v>4.4956999999999998E-10</v>
      </c>
      <c r="T152" s="9">
        <v>5.7975000000000003E-13</v>
      </c>
      <c r="U152" s="9">
        <v>9.7874000000000002E-11</v>
      </c>
      <c r="V152" s="9">
        <v>8.1661999999999997E-12</v>
      </c>
      <c r="W152" s="9">
        <v>3.6915000000000001E-15</v>
      </c>
      <c r="X152" s="9">
        <v>3.5024000000000001E-12</v>
      </c>
    </row>
    <row r="153" spans="1:24" x14ac:dyDescent="0.35">
      <c r="A153" t="s">
        <v>485</v>
      </c>
      <c r="B153" s="16" t="str" cm="1">
        <f t="array" ref="B153:C153">_xlfn.TEXTSPLIT(A153," ")</f>
        <v>2022.11.14</v>
      </c>
      <c r="C153" s="16" t="str">
        <v>12:12:03,63</v>
      </c>
      <c r="D153" s="16" t="str" cm="1">
        <f t="array" ref="D153:F153">_xlfn.TEXTSPLIT(C153,":")</f>
        <v>12</v>
      </c>
      <c r="E153" s="16" t="str">
        <v>12</v>
      </c>
      <c r="F153" s="16" t="str">
        <v>03,63</v>
      </c>
      <c r="G153" s="16" t="str">
        <f t="shared" si="24"/>
        <v>03.63</v>
      </c>
      <c r="H153" s="45">
        <f t="shared" si="23"/>
        <v>2.9510083333333323</v>
      </c>
      <c r="I153">
        <v>77.949100000000001</v>
      </c>
      <c r="J153" s="6">
        <v>20.497599999999998</v>
      </c>
      <c r="K153">
        <v>0.93700000000000006</v>
      </c>
      <c r="L153" s="7">
        <v>0.48509999999999998</v>
      </c>
      <c r="M153">
        <v>0</v>
      </c>
      <c r="N153" s="61">
        <v>0.13109999999999999</v>
      </c>
      <c r="O153" s="8">
        <v>641</v>
      </c>
      <c r="P153">
        <v>0.44030000000000002</v>
      </c>
      <c r="Q153">
        <v>0.35420000000000001</v>
      </c>
      <c r="R153">
        <v>1.2430000000000001</v>
      </c>
      <c r="S153" s="9">
        <v>4.4997E-10</v>
      </c>
      <c r="T153" s="9">
        <v>5.7421999999999995E-13</v>
      </c>
      <c r="U153" s="9">
        <v>9.7937E-11</v>
      </c>
      <c r="V153" s="9">
        <v>8.1694000000000003E-12</v>
      </c>
      <c r="W153" s="9">
        <v>7.3008000000000006E-15</v>
      </c>
      <c r="X153" s="9">
        <v>3.5636999999999999E-12</v>
      </c>
    </row>
    <row r="154" spans="1:24" x14ac:dyDescent="0.35">
      <c r="A154" t="s">
        <v>486</v>
      </c>
      <c r="B154" s="16" t="str" cm="1">
        <f t="array" ref="B154:C154">_xlfn.TEXTSPLIT(A154," ")</f>
        <v>2022.11.14</v>
      </c>
      <c r="C154" s="16" t="str">
        <v>12:13:26,36</v>
      </c>
      <c r="D154" s="16" t="str" cm="1">
        <f t="array" ref="D154:F154">_xlfn.TEXTSPLIT(C154,":")</f>
        <v>12</v>
      </c>
      <c r="E154" s="16" t="str">
        <v>13</v>
      </c>
      <c r="F154" s="16" t="str">
        <v>26,36</v>
      </c>
      <c r="G154" s="16" t="str">
        <f t="shared" si="24"/>
        <v>26.36</v>
      </c>
      <c r="H154" s="45">
        <f t="shared" si="23"/>
        <v>2.9739888888888881</v>
      </c>
      <c r="I154">
        <v>77.94</v>
      </c>
      <c r="J154" s="6">
        <v>20.498100000000001</v>
      </c>
      <c r="K154">
        <v>0.93679999999999997</v>
      </c>
      <c r="L154" s="7">
        <v>0.49230000000000002</v>
      </c>
      <c r="M154">
        <v>0</v>
      </c>
      <c r="N154" s="61">
        <v>0.13270000000000001</v>
      </c>
      <c r="O154" s="8">
        <v>650</v>
      </c>
      <c r="P154">
        <v>0.44750000000000001</v>
      </c>
      <c r="Q154">
        <v>0.35399999999999998</v>
      </c>
      <c r="R154">
        <v>1.2639</v>
      </c>
      <c r="S154" s="9">
        <v>4.5038E-10</v>
      </c>
      <c r="T154" s="9">
        <v>5.8190999999999999E-13</v>
      </c>
      <c r="U154" s="9">
        <v>9.8038999999999996E-11</v>
      </c>
      <c r="V154" s="9">
        <v>8.1762999999999994E-12</v>
      </c>
      <c r="W154" s="9">
        <v>5.1446E-15</v>
      </c>
      <c r="X154" s="9">
        <v>3.6198E-12</v>
      </c>
    </row>
    <row r="155" spans="1:24" x14ac:dyDescent="0.35">
      <c r="A155" t="s">
        <v>487</v>
      </c>
      <c r="B155" s="16" t="str" cm="1">
        <f t="array" ref="B155:C155">_xlfn.TEXTSPLIT(A155," ")</f>
        <v>2022.11.14</v>
      </c>
      <c r="C155" s="16" t="str">
        <v>12:14:49,09</v>
      </c>
      <c r="D155" s="16" t="str" cm="1">
        <f t="array" ref="D155:F155">_xlfn.TEXTSPLIT(C155,":")</f>
        <v>12</v>
      </c>
      <c r="E155" s="16" t="str">
        <v>14</v>
      </c>
      <c r="F155" s="16" t="str">
        <v>49,09</v>
      </c>
      <c r="G155" s="16" t="str">
        <f t="shared" si="24"/>
        <v>49.09</v>
      </c>
      <c r="H155" s="45">
        <f t="shared" si="23"/>
        <v>2.9969694444444439</v>
      </c>
      <c r="I155">
        <v>77.9392</v>
      </c>
      <c r="J155" s="6">
        <v>20.4923</v>
      </c>
      <c r="K155">
        <v>0.93730000000000002</v>
      </c>
      <c r="L155" s="7">
        <v>0.498</v>
      </c>
      <c r="M155">
        <v>0</v>
      </c>
      <c r="N155" s="61">
        <v>0.13320000000000001</v>
      </c>
      <c r="O155" s="8">
        <v>656</v>
      </c>
      <c r="P155">
        <v>0.45350000000000001</v>
      </c>
      <c r="Q155">
        <v>0.36009999999999998</v>
      </c>
      <c r="R155">
        <v>1.2592000000000001</v>
      </c>
      <c r="S155" s="9">
        <v>4.5003999999999998E-10</v>
      </c>
      <c r="T155" s="9">
        <v>5.8340000000000002E-13</v>
      </c>
      <c r="U155" s="9">
        <v>9.7939000000000004E-11</v>
      </c>
      <c r="V155" s="9">
        <v>8.1747999999999995E-12</v>
      </c>
      <c r="W155" s="9">
        <v>3.8076999999999999E-15</v>
      </c>
      <c r="X155" s="9">
        <v>3.6589000000000001E-12</v>
      </c>
    </row>
    <row r="156" spans="1:24" x14ac:dyDescent="0.35">
      <c r="A156" t="s">
        <v>488</v>
      </c>
      <c r="B156" s="16" t="str" cm="1">
        <f t="array" ref="B156:C156">_xlfn.TEXTSPLIT(A156," ")</f>
        <v>2022.11.14</v>
      </c>
      <c r="C156" s="16" t="str">
        <v>12:16:18,47</v>
      </c>
      <c r="D156" s="16" t="str" cm="1">
        <f t="array" ref="D156:F156">_xlfn.TEXTSPLIT(C156,":")</f>
        <v>12</v>
      </c>
      <c r="E156" s="16" t="str">
        <v>16</v>
      </c>
      <c r="F156" s="16" t="str">
        <v>18,47</v>
      </c>
      <c r="G156" s="16" t="str">
        <f t="shared" si="24"/>
        <v>18.47</v>
      </c>
      <c r="H156" s="45">
        <f t="shared" si="23"/>
        <v>3.0217972222222222</v>
      </c>
      <c r="I156">
        <v>77.9345</v>
      </c>
      <c r="J156" s="6">
        <v>20.4876</v>
      </c>
      <c r="K156">
        <v>0.93679999999999997</v>
      </c>
      <c r="L156" s="7">
        <v>0.50749999999999995</v>
      </c>
      <c r="M156">
        <v>0</v>
      </c>
      <c r="N156" s="61">
        <v>0.13350000000000001</v>
      </c>
      <c r="O156" s="8">
        <v>651</v>
      </c>
      <c r="P156">
        <v>0.46310000000000001</v>
      </c>
      <c r="Q156">
        <v>0.36009999999999998</v>
      </c>
      <c r="R156">
        <v>1.286</v>
      </c>
      <c r="S156" s="9">
        <v>4.5011999999999999E-10</v>
      </c>
      <c r="T156" s="9">
        <v>5.8478999999999997E-13</v>
      </c>
      <c r="U156" s="9">
        <v>9.7937999999999996E-11</v>
      </c>
      <c r="V156" s="9">
        <v>8.1719000000000008E-12</v>
      </c>
      <c r="W156" s="9">
        <v>6.4099999999999996E-15</v>
      </c>
      <c r="X156" s="9">
        <v>3.7289000000000004E-12</v>
      </c>
    </row>
    <row r="157" spans="1:24" x14ac:dyDescent="0.35">
      <c r="A157" t="s">
        <v>489</v>
      </c>
      <c r="B157" s="16" t="str" cm="1">
        <f t="array" ref="B157:C157">_xlfn.TEXTSPLIT(A157," ")</f>
        <v>2022.11.14</v>
      </c>
      <c r="C157" s="16" t="str">
        <v>12:17:40,98</v>
      </c>
      <c r="D157" s="16" t="str" cm="1">
        <f t="array" ref="D157:F157">_xlfn.TEXTSPLIT(C157,":")</f>
        <v>12</v>
      </c>
      <c r="E157" s="16" t="str">
        <v>17</v>
      </c>
      <c r="F157" s="16" t="str">
        <v>40,98</v>
      </c>
      <c r="G157" s="16" t="str">
        <f t="shared" si="24"/>
        <v>40.98</v>
      </c>
      <c r="H157" s="45">
        <f t="shared" si="23"/>
        <v>3.0447166666666661</v>
      </c>
      <c r="I157">
        <v>77.933499999999995</v>
      </c>
      <c r="J157" s="6">
        <v>20.482099999999999</v>
      </c>
      <c r="K157">
        <v>0.93720000000000003</v>
      </c>
      <c r="L157" s="7">
        <v>0.51329999999999998</v>
      </c>
      <c r="M157">
        <v>0</v>
      </c>
      <c r="N157" s="61">
        <v>0.13389999999999999</v>
      </c>
      <c r="O157" s="8">
        <v>658</v>
      </c>
      <c r="P157">
        <v>0.46860000000000002</v>
      </c>
      <c r="Q157">
        <v>0.3644</v>
      </c>
      <c r="R157">
        <v>1.2858000000000001</v>
      </c>
      <c r="S157" s="9">
        <v>4.5023999999999999E-10</v>
      </c>
      <c r="T157" s="9">
        <v>5.8675E-13</v>
      </c>
      <c r="U157" s="9">
        <v>9.794E-11</v>
      </c>
      <c r="V157" s="9">
        <v>8.1773999999999995E-12</v>
      </c>
      <c r="W157" s="9">
        <v>5.0895999999999997E-15</v>
      </c>
      <c r="X157" s="9">
        <v>3.7721999999999996E-12</v>
      </c>
    </row>
    <row r="158" spans="1:24" x14ac:dyDescent="0.35">
      <c r="A158" t="s">
        <v>490</v>
      </c>
      <c r="B158" s="16" t="str" cm="1">
        <f t="array" ref="B158:C158">_xlfn.TEXTSPLIT(A158," ")</f>
        <v>2022.11.14</v>
      </c>
      <c r="C158" s="16" t="str">
        <v>12:19:03,49</v>
      </c>
      <c r="D158" s="16" t="str" cm="1">
        <f t="array" ref="D158:F158">_xlfn.TEXTSPLIT(C158,":")</f>
        <v>12</v>
      </c>
      <c r="E158" s="16" t="str">
        <v>19</v>
      </c>
      <c r="F158" s="16" t="str">
        <v>03,49</v>
      </c>
      <c r="G158" s="16" t="str">
        <f t="shared" si="24"/>
        <v>03.49</v>
      </c>
      <c r="H158" s="45">
        <f t="shared" si="23"/>
        <v>3.0676361111111117</v>
      </c>
      <c r="I158">
        <v>77.937700000000007</v>
      </c>
      <c r="J158" s="6">
        <v>20.471699999999998</v>
      </c>
      <c r="K158">
        <v>0.93720000000000003</v>
      </c>
      <c r="L158" s="7">
        <v>0.52039999999999997</v>
      </c>
      <c r="M158">
        <v>0</v>
      </c>
      <c r="N158" s="61">
        <v>0.13300000000000001</v>
      </c>
      <c r="O158" s="8">
        <v>688</v>
      </c>
      <c r="P158">
        <v>0.47599999999999998</v>
      </c>
      <c r="Q158">
        <v>0.37590000000000001</v>
      </c>
      <c r="R158">
        <v>1.2662</v>
      </c>
      <c r="S158" s="9">
        <v>4.5196999999999999E-10</v>
      </c>
      <c r="T158" s="9">
        <v>5.8489999999999996E-13</v>
      </c>
      <c r="U158" s="9">
        <v>9.8258999999999996E-11</v>
      </c>
      <c r="V158" s="9">
        <v>8.2088999999999999E-12</v>
      </c>
      <c r="W158" s="9">
        <v>6.1168999999999997E-15</v>
      </c>
      <c r="X158" s="9">
        <v>3.8379E-12</v>
      </c>
    </row>
    <row r="159" spans="1:24" x14ac:dyDescent="0.35">
      <c r="A159" t="s">
        <v>491</v>
      </c>
      <c r="B159" s="16" t="str" cm="1">
        <f t="array" ref="B159:C159">_xlfn.TEXTSPLIT(A159," ")</f>
        <v>2022.11.14</v>
      </c>
      <c r="C159" s="16" t="str">
        <v>12:20:32,54</v>
      </c>
      <c r="D159" s="16" t="str" cm="1">
        <f t="array" ref="D159:F159">_xlfn.TEXTSPLIT(C159,":")</f>
        <v>12</v>
      </c>
      <c r="E159" s="16" t="str">
        <v>20</v>
      </c>
      <c r="F159" s="16" t="str">
        <v>32,54</v>
      </c>
      <c r="G159" s="16" t="str">
        <f t="shared" si="24"/>
        <v>32.54</v>
      </c>
      <c r="H159" s="45">
        <f t="shared" si="23"/>
        <v>3.0923722222222221</v>
      </c>
      <c r="I159">
        <v>77.935500000000005</v>
      </c>
      <c r="J159" s="6">
        <v>20.459099999999999</v>
      </c>
      <c r="K159">
        <v>0.93759999999999999</v>
      </c>
      <c r="L159" s="7">
        <v>0.53659999999999997</v>
      </c>
      <c r="M159">
        <v>0</v>
      </c>
      <c r="N159" s="61">
        <v>0.1313</v>
      </c>
      <c r="O159" s="8">
        <v>655</v>
      </c>
      <c r="P159">
        <v>0.49230000000000002</v>
      </c>
      <c r="Q159">
        <v>0.38919999999999999</v>
      </c>
      <c r="R159">
        <v>1.2646999999999999</v>
      </c>
      <c r="S159" s="9">
        <v>4.5020000000000001E-10</v>
      </c>
      <c r="T159" s="9">
        <v>5.7511999999999998E-13</v>
      </c>
      <c r="U159" s="9">
        <v>9.7817000000000005E-11</v>
      </c>
      <c r="V159" s="9">
        <v>8.1798999999999999E-12</v>
      </c>
      <c r="W159" s="9">
        <v>6.8917999999999997E-15</v>
      </c>
      <c r="X159" s="9">
        <v>3.9407E-12</v>
      </c>
    </row>
    <row r="160" spans="1:24" x14ac:dyDescent="0.35">
      <c r="A160" t="s">
        <v>492</v>
      </c>
      <c r="B160" s="16" t="str" cm="1">
        <f t="array" ref="B160:C160">_xlfn.TEXTSPLIT(A160," ")</f>
        <v>2022.11.14</v>
      </c>
      <c r="C160" s="16" t="str">
        <v>12:21:55,13</v>
      </c>
      <c r="D160" s="16" t="str" cm="1">
        <f t="array" ref="D160:F160">_xlfn.TEXTSPLIT(C160,":")</f>
        <v>12</v>
      </c>
      <c r="E160" s="16" t="str">
        <v>21</v>
      </c>
      <c r="F160" s="16" t="str">
        <v>55,13</v>
      </c>
      <c r="G160" s="16" t="str">
        <f t="shared" si="24"/>
        <v>55.13</v>
      </c>
      <c r="H160" s="45">
        <f t="shared" si="23"/>
        <v>3.1153138888888883</v>
      </c>
      <c r="I160">
        <v>77.944000000000003</v>
      </c>
      <c r="J160" s="6">
        <v>20.447099999999999</v>
      </c>
      <c r="K160">
        <v>0.93689999999999996</v>
      </c>
      <c r="L160" s="7">
        <v>0.54090000000000005</v>
      </c>
      <c r="M160">
        <v>0</v>
      </c>
      <c r="N160" s="61">
        <v>0.13100000000000001</v>
      </c>
      <c r="O160" s="8">
        <v>650</v>
      </c>
      <c r="P160">
        <v>0.49630000000000002</v>
      </c>
      <c r="Q160">
        <v>0.40939999999999999</v>
      </c>
      <c r="R160">
        <v>1.2123999999999999</v>
      </c>
      <c r="S160" s="9">
        <v>4.4997999999999998E-10</v>
      </c>
      <c r="T160" s="9">
        <v>5.7378E-13</v>
      </c>
      <c r="U160" s="9">
        <v>9.7699999999999996E-11</v>
      </c>
      <c r="V160" s="9">
        <v>8.1691E-12</v>
      </c>
      <c r="W160" s="9">
        <v>5.1E-15</v>
      </c>
      <c r="X160" s="9">
        <v>3.9702000000000002E-12</v>
      </c>
    </row>
    <row r="161" spans="1:24" x14ac:dyDescent="0.35">
      <c r="A161" t="s">
        <v>493</v>
      </c>
      <c r="B161" s="16" t="str" cm="1">
        <f t="array" ref="B161:C161">_xlfn.TEXTSPLIT(A161," ")</f>
        <v>2022.11.14</v>
      </c>
      <c r="C161" s="16" t="str">
        <v>12:23:24,39</v>
      </c>
      <c r="D161" s="16" t="str" cm="1">
        <f t="array" ref="D161:F161">_xlfn.TEXTSPLIT(C161,":")</f>
        <v>12</v>
      </c>
      <c r="E161" s="16" t="str">
        <v>23</v>
      </c>
      <c r="F161" s="16" t="str">
        <v>24,39</v>
      </c>
      <c r="G161" s="16" t="str">
        <f t="shared" si="24"/>
        <v>24.39</v>
      </c>
      <c r="H161" s="45">
        <f t="shared" si="23"/>
        <v>3.1401083333333322</v>
      </c>
      <c r="I161">
        <v>77.989699999999999</v>
      </c>
      <c r="J161" s="6">
        <v>20.386700000000001</v>
      </c>
      <c r="K161">
        <v>0.93569999999999998</v>
      </c>
      <c r="L161" s="7">
        <v>0.55730000000000002</v>
      </c>
      <c r="M161">
        <v>0</v>
      </c>
      <c r="N161" s="61">
        <v>0.13059999999999999</v>
      </c>
      <c r="O161" s="8">
        <v>607</v>
      </c>
      <c r="P161">
        <v>0.51290000000000002</v>
      </c>
      <c r="Q161">
        <v>0.48039999999999999</v>
      </c>
      <c r="R161">
        <v>1.0674999999999999</v>
      </c>
      <c r="S161" s="9">
        <v>4.4932000000000001E-10</v>
      </c>
      <c r="T161" s="9">
        <v>5.7063999999999998E-13</v>
      </c>
      <c r="U161" s="9">
        <v>9.7211999999999997E-11</v>
      </c>
      <c r="V161" s="9">
        <v>8.1416E-12</v>
      </c>
      <c r="W161" s="9">
        <v>7.4170999999999998E-15</v>
      </c>
      <c r="X161" s="9">
        <v>4.0804000000000003E-12</v>
      </c>
    </row>
    <row r="162" spans="1:24" x14ac:dyDescent="0.35">
      <c r="A162" t="s">
        <v>494</v>
      </c>
      <c r="B162" s="16" t="str" cm="1">
        <f t="array" ref="B162:C162">_xlfn.TEXTSPLIT(A162," ")</f>
        <v>2022.11.14</v>
      </c>
      <c r="C162" s="16" t="str">
        <v>12:24:46,97</v>
      </c>
      <c r="D162" s="16" t="str" cm="1">
        <f t="array" ref="D162:F162">_xlfn.TEXTSPLIT(C162,":")</f>
        <v>12</v>
      </c>
      <c r="E162" s="16" t="str">
        <v>24</v>
      </c>
      <c r="F162" s="16" t="str">
        <v>46,97</v>
      </c>
      <c r="G162" s="16" t="str">
        <f t="shared" si="24"/>
        <v>46.97</v>
      </c>
      <c r="H162" s="45">
        <f t="shared" si="23"/>
        <v>3.1630472222222235</v>
      </c>
      <c r="I162">
        <v>77.953800000000001</v>
      </c>
      <c r="J162" s="6">
        <v>20.4178</v>
      </c>
      <c r="K162">
        <v>0.93689999999999996</v>
      </c>
      <c r="L162" s="7">
        <v>0.56140000000000001</v>
      </c>
      <c r="M162">
        <v>0</v>
      </c>
      <c r="N162" s="61">
        <v>0.13009999999999999</v>
      </c>
      <c r="O162" s="8">
        <v>634</v>
      </c>
      <c r="P162">
        <v>0.51690000000000003</v>
      </c>
      <c r="Q162">
        <v>0.4365</v>
      </c>
      <c r="R162">
        <v>1.1841999999999999</v>
      </c>
      <c r="S162" s="9">
        <v>4.4925000000000003E-10</v>
      </c>
      <c r="T162" s="9">
        <v>5.6895000000000001E-13</v>
      </c>
      <c r="U162" s="9">
        <v>9.7389000000000004E-11</v>
      </c>
      <c r="V162" s="9">
        <v>8.1543999999999993E-12</v>
      </c>
      <c r="W162" s="9">
        <v>6.2811000000000002E-15</v>
      </c>
      <c r="X162" s="9">
        <v>4.1118999999999999E-12</v>
      </c>
    </row>
    <row r="163" spans="1:24" x14ac:dyDescent="0.35">
      <c r="A163" t="s">
        <v>495</v>
      </c>
      <c r="B163" s="16" t="str" cm="1">
        <f t="array" ref="B163:C163">_xlfn.TEXTSPLIT(A163," ")</f>
        <v>2022.11.14</v>
      </c>
      <c r="C163" s="16" t="str">
        <v>12:26:09,69</v>
      </c>
      <c r="D163" s="16" t="str" cm="1">
        <f t="array" ref="D163:F163">_xlfn.TEXTSPLIT(C163,":")</f>
        <v>12</v>
      </c>
      <c r="E163" s="16" t="str">
        <v>26</v>
      </c>
      <c r="F163" s="16" t="str">
        <v>09,69</v>
      </c>
      <c r="G163" s="16" t="str">
        <f t="shared" si="24"/>
        <v>09.69</v>
      </c>
      <c r="H163" s="45">
        <f t="shared" si="23"/>
        <v>3.1860250000000008</v>
      </c>
      <c r="I163">
        <v>77.957300000000004</v>
      </c>
      <c r="J163" s="6">
        <v>20.400400000000001</v>
      </c>
      <c r="K163">
        <v>0.93789999999999996</v>
      </c>
      <c r="L163" s="7">
        <v>0.57540000000000002</v>
      </c>
      <c r="M163">
        <v>0</v>
      </c>
      <c r="N163" s="61">
        <v>0.12889999999999999</v>
      </c>
      <c r="O163" s="8">
        <v>634</v>
      </c>
      <c r="P163">
        <v>0.53129999999999999</v>
      </c>
      <c r="Q163">
        <v>0.45850000000000002</v>
      </c>
      <c r="R163">
        <v>1.1588000000000001</v>
      </c>
      <c r="S163" s="9">
        <v>4.4876999999999999E-10</v>
      </c>
      <c r="T163" s="9">
        <v>5.6301000000000004E-13</v>
      </c>
      <c r="U163" s="9">
        <v>9.7196999999999998E-11</v>
      </c>
      <c r="V163" s="9">
        <v>8.1541000000000006E-12</v>
      </c>
      <c r="W163" s="9">
        <v>6.5037999999999997E-15</v>
      </c>
      <c r="X163" s="9">
        <v>4.2087E-12</v>
      </c>
    </row>
    <row r="164" spans="1:24" x14ac:dyDescent="0.35">
      <c r="A164" t="s">
        <v>496</v>
      </c>
      <c r="B164" s="16" t="str" cm="1">
        <f t="array" ref="B164:C164">_xlfn.TEXTSPLIT(A164," ")</f>
        <v>2022.11.14</v>
      </c>
      <c r="C164" s="16" t="str">
        <v>12:27:39,17</v>
      </c>
      <c r="D164" s="16" t="str" cm="1">
        <f t="array" ref="D164:F164">_xlfn.TEXTSPLIT(C164,":")</f>
        <v>12</v>
      </c>
      <c r="E164" s="16" t="str">
        <v>27</v>
      </c>
      <c r="F164" s="16" t="str">
        <v>39,17</v>
      </c>
      <c r="G164" s="16" t="str">
        <f t="shared" si="24"/>
        <v>39.17</v>
      </c>
      <c r="H164" s="45">
        <f t="shared" si="23"/>
        <v>3.2108805555555548</v>
      </c>
      <c r="I164">
        <v>77.971000000000004</v>
      </c>
      <c r="J164" s="6">
        <v>20.370799999999999</v>
      </c>
      <c r="K164">
        <v>0.93669999999999998</v>
      </c>
      <c r="L164" s="7">
        <v>0.59279999999999999</v>
      </c>
      <c r="M164">
        <v>0</v>
      </c>
      <c r="N164" s="61">
        <v>0.12859999999999999</v>
      </c>
      <c r="O164" s="8">
        <v>617</v>
      </c>
      <c r="P164">
        <v>0.54779999999999995</v>
      </c>
      <c r="Q164">
        <v>0.49249999999999999</v>
      </c>
      <c r="R164">
        <v>1.1124000000000001</v>
      </c>
      <c r="S164" s="9">
        <v>4.4846000000000002E-10</v>
      </c>
      <c r="T164" s="9">
        <v>5.6132999999999999E-13</v>
      </c>
      <c r="U164" s="9">
        <v>9.6970000000000002E-11</v>
      </c>
      <c r="V164" s="9">
        <v>8.1367999999999998E-12</v>
      </c>
      <c r="W164" s="9">
        <v>5.9289999999999999E-15</v>
      </c>
      <c r="X164" s="9">
        <v>4.3308999999999997E-12</v>
      </c>
    </row>
    <row r="165" spans="1:24" x14ac:dyDescent="0.35">
      <c r="A165" t="s">
        <v>497</v>
      </c>
      <c r="B165" s="16" t="str" cm="1">
        <f t="array" ref="B165:C165">_xlfn.TEXTSPLIT(A165," ")</f>
        <v>2022.11.14</v>
      </c>
      <c r="C165" s="16" t="str">
        <v>12:29:02,02</v>
      </c>
      <c r="D165" s="16" t="str" cm="1">
        <f t="array" ref="D165:F165">_xlfn.TEXTSPLIT(C165,":")</f>
        <v>12</v>
      </c>
      <c r="E165" s="16" t="str">
        <v>29</v>
      </c>
      <c r="F165" s="16" t="str">
        <v>02,02</v>
      </c>
      <c r="G165" s="16" t="str">
        <f t="shared" si="24"/>
        <v>02.02</v>
      </c>
      <c r="H165" s="45">
        <f t="shared" si="23"/>
        <v>3.2338944444444433</v>
      </c>
      <c r="I165">
        <v>77.946299999999994</v>
      </c>
      <c r="J165" s="6">
        <v>20.367799999999999</v>
      </c>
      <c r="K165">
        <v>0.93589999999999995</v>
      </c>
      <c r="L165" s="7">
        <v>0.62180000000000002</v>
      </c>
      <c r="M165">
        <v>0</v>
      </c>
      <c r="N165" s="61">
        <v>0.12820000000000001</v>
      </c>
      <c r="O165" s="8">
        <v>591</v>
      </c>
      <c r="P165">
        <v>0.57750000000000001</v>
      </c>
      <c r="Q165">
        <v>0.48089999999999999</v>
      </c>
      <c r="R165">
        <v>1.2009000000000001</v>
      </c>
      <c r="S165" s="9">
        <v>4.4721999999999998E-10</v>
      </c>
      <c r="T165" s="9">
        <v>5.5801999999999998E-13</v>
      </c>
      <c r="U165" s="9">
        <v>9.6715999999999995E-11</v>
      </c>
      <c r="V165" s="9">
        <v>8.1097999999999992E-12</v>
      </c>
      <c r="W165" s="9">
        <v>4.2350000000000004E-15</v>
      </c>
      <c r="X165" s="9">
        <v>4.5297E-12</v>
      </c>
    </row>
    <row r="166" spans="1:24" x14ac:dyDescent="0.35">
      <c r="A166" t="s">
        <v>498</v>
      </c>
      <c r="B166" s="16" t="str" cm="1">
        <f t="array" ref="B166:C166">_xlfn.TEXTSPLIT(A166," ")</f>
        <v>2022.11.14</v>
      </c>
      <c r="C166" s="16" t="str">
        <v>12:30:24,63</v>
      </c>
      <c r="D166" s="16" t="str" cm="1">
        <f t="array" ref="D166:F166">_xlfn.TEXTSPLIT(C166,":")</f>
        <v>12</v>
      </c>
      <c r="E166" s="16" t="str">
        <v>30</v>
      </c>
      <c r="F166" s="16" t="str">
        <v>24,63</v>
      </c>
      <c r="G166" s="16" t="str">
        <f t="shared" si="24"/>
        <v>24.63</v>
      </c>
      <c r="H166" s="45">
        <f t="shared" si="23"/>
        <v>3.2568416666666664</v>
      </c>
      <c r="I166">
        <v>77.978999999999999</v>
      </c>
      <c r="J166" s="6">
        <v>20.328199999999999</v>
      </c>
      <c r="K166">
        <v>0.93759999999999999</v>
      </c>
      <c r="L166" s="7">
        <v>0.62660000000000005</v>
      </c>
      <c r="M166">
        <v>0</v>
      </c>
      <c r="N166" s="61">
        <v>0.12859999999999999</v>
      </c>
      <c r="O166" s="8">
        <v>629</v>
      </c>
      <c r="P166">
        <v>0.58260000000000001</v>
      </c>
      <c r="Q166">
        <v>0.53269999999999995</v>
      </c>
      <c r="R166">
        <v>1.0934999999999999</v>
      </c>
      <c r="S166" s="9">
        <v>4.4909E-10</v>
      </c>
      <c r="T166" s="9">
        <v>5.6194000000000003E-13</v>
      </c>
      <c r="U166" s="9">
        <v>9.6892000000000005E-11</v>
      </c>
      <c r="V166" s="9">
        <v>8.1549999999999999E-12</v>
      </c>
      <c r="W166" s="9">
        <v>4.5699999999999997E-15</v>
      </c>
      <c r="X166" s="9">
        <v>4.5815999999999998E-12</v>
      </c>
    </row>
    <row r="167" spans="1:24" x14ac:dyDescent="0.35">
      <c r="A167" t="s">
        <v>499</v>
      </c>
      <c r="B167" s="16" t="str" cm="1">
        <f t="array" ref="B167:C167">_xlfn.TEXTSPLIT(A167," ")</f>
        <v>2022.11.14</v>
      </c>
      <c r="C167" s="16" t="str">
        <v>12:31:53,70</v>
      </c>
      <c r="D167" s="16" t="str" cm="1">
        <f t="array" ref="D167:F167">_xlfn.TEXTSPLIT(C167,":")</f>
        <v>12</v>
      </c>
      <c r="E167" s="16" t="str">
        <v>31</v>
      </c>
      <c r="F167" s="16" t="str">
        <v>53,70</v>
      </c>
      <c r="G167" s="16" t="str">
        <f t="shared" si="24"/>
        <v>53.70</v>
      </c>
      <c r="H167" s="45">
        <f t="shared" si="23"/>
        <v>3.2815833333333337</v>
      </c>
      <c r="I167">
        <v>77.971199999999996</v>
      </c>
      <c r="J167" s="6">
        <v>20.313099999999999</v>
      </c>
      <c r="K167">
        <v>0.93740000000000001</v>
      </c>
      <c r="L167" s="7">
        <v>0.65059999999999996</v>
      </c>
      <c r="M167">
        <v>0</v>
      </c>
      <c r="N167" s="61">
        <v>0.1278</v>
      </c>
      <c r="O167" s="8">
        <v>618</v>
      </c>
      <c r="P167">
        <v>0.60609999999999997</v>
      </c>
      <c r="Q167">
        <v>0.54410000000000003</v>
      </c>
      <c r="R167">
        <v>1.1138999999999999</v>
      </c>
      <c r="S167" s="9">
        <v>4.4829999999999999E-10</v>
      </c>
      <c r="T167" s="9">
        <v>5.5741000000000005E-13</v>
      </c>
      <c r="U167" s="9">
        <v>9.6655999999999997E-11</v>
      </c>
      <c r="V167" s="9">
        <v>8.1389000000000004E-12</v>
      </c>
      <c r="W167" s="9">
        <v>5.6506E-15</v>
      </c>
      <c r="X167" s="9">
        <v>4.7477999999999996E-12</v>
      </c>
    </row>
    <row r="168" spans="1:24" x14ac:dyDescent="0.35">
      <c r="A168" t="s">
        <v>500</v>
      </c>
      <c r="B168" s="16" t="str" cm="1">
        <f t="array" ref="B168:C168">_xlfn.TEXTSPLIT(A168," ")</f>
        <v>2022.11.14</v>
      </c>
      <c r="C168" s="16" t="str">
        <v>12:33:16,52</v>
      </c>
      <c r="D168" s="16" t="str" cm="1">
        <f t="array" ref="D168:F168">_xlfn.TEXTSPLIT(C168,":")</f>
        <v>12</v>
      </c>
      <c r="E168" s="16" t="str">
        <v>33</v>
      </c>
      <c r="F168" s="16" t="str">
        <v>16,52</v>
      </c>
      <c r="G168" s="16" t="str">
        <f t="shared" si="24"/>
        <v>16.52</v>
      </c>
      <c r="H168" s="45">
        <f t="shared" si="23"/>
        <v>3.3045888888888904</v>
      </c>
      <c r="I168">
        <v>77.962400000000002</v>
      </c>
      <c r="J168" s="6">
        <v>20.2882</v>
      </c>
      <c r="K168">
        <v>0.93779999999999997</v>
      </c>
      <c r="L168" s="7">
        <v>0.6835</v>
      </c>
      <c r="M168">
        <v>0</v>
      </c>
      <c r="N168" s="61">
        <v>0.12820000000000001</v>
      </c>
      <c r="O168" s="8">
        <v>627</v>
      </c>
      <c r="P168">
        <v>0.63959999999999995</v>
      </c>
      <c r="Q168">
        <v>0.56579999999999997</v>
      </c>
      <c r="R168">
        <v>1.1304000000000001</v>
      </c>
      <c r="S168" s="9">
        <v>4.4856999999999998E-10</v>
      </c>
      <c r="T168" s="9">
        <v>5.5951000000000001E-13</v>
      </c>
      <c r="U168" s="9">
        <v>9.6605999999999994E-11</v>
      </c>
      <c r="V168" s="9">
        <v>8.1483999999999995E-12</v>
      </c>
      <c r="W168" s="9">
        <v>5.7276000000000002E-15</v>
      </c>
      <c r="X168" s="9">
        <v>4.9893000000000002E-12</v>
      </c>
    </row>
    <row r="169" spans="1:24" x14ac:dyDescent="0.35">
      <c r="A169" t="s">
        <v>501</v>
      </c>
      <c r="B169" s="16" t="str" cm="1">
        <f t="array" ref="B169:C169">_xlfn.TEXTSPLIT(A169," ")</f>
        <v>2022.11.14</v>
      </c>
      <c r="C169" s="16" t="str">
        <v>12:34:45,99</v>
      </c>
      <c r="D169" s="16" t="str" cm="1">
        <f t="array" ref="D169:F169">_xlfn.TEXTSPLIT(C169,":")</f>
        <v>12</v>
      </c>
      <c r="E169" s="16" t="str">
        <v>34</v>
      </c>
      <c r="F169" s="16" t="str">
        <v>45,99</v>
      </c>
      <c r="G169" s="16" t="str">
        <f t="shared" si="24"/>
        <v>45.99</v>
      </c>
      <c r="H169" s="45">
        <f t="shared" si="23"/>
        <v>3.329441666666666</v>
      </c>
      <c r="I169">
        <v>77.946100000000001</v>
      </c>
      <c r="J169" s="6">
        <v>20.281700000000001</v>
      </c>
      <c r="K169">
        <v>0.9375</v>
      </c>
      <c r="L169" s="7">
        <v>0.70679999999999998</v>
      </c>
      <c r="M169">
        <v>0</v>
      </c>
      <c r="N169" s="61">
        <v>0.1278</v>
      </c>
      <c r="O169" s="8">
        <v>635</v>
      </c>
      <c r="P169">
        <v>0.66320000000000001</v>
      </c>
      <c r="Q169">
        <v>0.57040000000000002</v>
      </c>
      <c r="R169">
        <v>1.1627000000000001</v>
      </c>
      <c r="S169" s="9">
        <v>4.4882999999999999E-10</v>
      </c>
      <c r="T169" s="9">
        <v>5.5852000000000003E-13</v>
      </c>
      <c r="U169" s="9">
        <v>9.6649999999999997E-11</v>
      </c>
      <c r="V169" s="9">
        <v>8.1524999999999994E-12</v>
      </c>
      <c r="W169" s="9">
        <v>5.0435E-15</v>
      </c>
      <c r="X169" s="9">
        <v>5.1621000000000004E-12</v>
      </c>
    </row>
    <row r="170" spans="1:24" x14ac:dyDescent="0.35">
      <c r="A170" t="s">
        <v>502</v>
      </c>
      <c r="B170" s="16" t="str" cm="1">
        <f t="array" ref="B170:C170">_xlfn.TEXTSPLIT(A170," ")</f>
        <v>2022.11.14</v>
      </c>
      <c r="C170" s="16" t="str">
        <v>12:36:08,79</v>
      </c>
      <c r="D170" s="16" t="str" cm="1">
        <f t="array" ref="D170:F170">_xlfn.TEXTSPLIT(C170,":")</f>
        <v>12</v>
      </c>
      <c r="E170" s="16" t="str">
        <v>36</v>
      </c>
      <c r="F170" s="16" t="str">
        <v>08,79</v>
      </c>
      <c r="G170" s="16" t="str">
        <f t="shared" si="24"/>
        <v>08.79</v>
      </c>
      <c r="H170" s="45">
        <f t="shared" si="23"/>
        <v>3.3524416666666657</v>
      </c>
      <c r="I170">
        <v>77.945599999999999</v>
      </c>
      <c r="J170" s="6">
        <v>20.272400000000001</v>
      </c>
      <c r="K170">
        <v>0.93720000000000003</v>
      </c>
      <c r="L170" s="7">
        <v>0.71689999999999998</v>
      </c>
      <c r="M170">
        <v>0</v>
      </c>
      <c r="N170" s="61">
        <v>0.12790000000000001</v>
      </c>
      <c r="O170" s="8">
        <v>628</v>
      </c>
      <c r="P170">
        <v>0.67330000000000001</v>
      </c>
      <c r="Q170">
        <v>0.58030000000000004</v>
      </c>
      <c r="R170">
        <v>1.1603000000000001</v>
      </c>
      <c r="S170" s="9">
        <v>4.4865E-10</v>
      </c>
      <c r="T170" s="9">
        <v>5.5839000000000001E-13</v>
      </c>
      <c r="U170" s="9">
        <v>9.6566E-11</v>
      </c>
      <c r="V170" s="9">
        <v>8.1459000000000007E-12</v>
      </c>
      <c r="W170" s="9">
        <v>6.6300000000000001E-15</v>
      </c>
      <c r="X170" s="9">
        <v>5.2332E-12</v>
      </c>
    </row>
    <row r="171" spans="1:24" x14ac:dyDescent="0.35">
      <c r="A171" t="s">
        <v>503</v>
      </c>
      <c r="B171" s="16" t="str" cm="1">
        <f t="array" ref="B171:C171">_xlfn.TEXTSPLIT(A171," ")</f>
        <v>2022.11.14</v>
      </c>
      <c r="C171" s="16" t="str">
        <v>12:37:31,49</v>
      </c>
      <c r="D171" s="16" t="str" cm="1">
        <f t="array" ref="D171:F171">_xlfn.TEXTSPLIT(C171,":")</f>
        <v>12</v>
      </c>
      <c r="E171" s="16" t="str">
        <v>37</v>
      </c>
      <c r="F171" s="16" t="str">
        <v>31,49</v>
      </c>
      <c r="G171" s="16" t="str">
        <f t="shared" si="24"/>
        <v>31.49</v>
      </c>
      <c r="H171" s="45">
        <f t="shared" si="23"/>
        <v>3.3754138888888896</v>
      </c>
      <c r="I171">
        <v>77.960400000000007</v>
      </c>
      <c r="J171" s="6">
        <v>20.2516</v>
      </c>
      <c r="K171">
        <v>0.93610000000000004</v>
      </c>
      <c r="L171" s="7">
        <v>0.72299999999999998</v>
      </c>
      <c r="M171">
        <v>0</v>
      </c>
      <c r="N171" s="61">
        <v>0.12889999999999999</v>
      </c>
      <c r="O171" s="8">
        <v>637</v>
      </c>
      <c r="P171">
        <v>0.67910000000000004</v>
      </c>
      <c r="Q171">
        <v>0.60780000000000001</v>
      </c>
      <c r="R171">
        <v>1.1173</v>
      </c>
      <c r="S171" s="9">
        <v>4.4911000000000001E-10</v>
      </c>
      <c r="T171" s="9">
        <v>5.6332999999999998E-13</v>
      </c>
      <c r="U171" s="9">
        <v>9.6547000000000005E-11</v>
      </c>
      <c r="V171" s="9">
        <v>8.1434999999999998E-12</v>
      </c>
      <c r="W171" s="9">
        <v>4.8483999999999997E-15</v>
      </c>
      <c r="X171" s="9">
        <v>5.2820000000000003E-12</v>
      </c>
    </row>
    <row r="172" spans="1:24" x14ac:dyDescent="0.35">
      <c r="A172" t="s">
        <v>504</v>
      </c>
      <c r="B172" s="16" t="str" cm="1">
        <f t="array" ref="B172:C172">_xlfn.TEXTSPLIT(A172," ")</f>
        <v>2022.11.14</v>
      </c>
      <c r="C172" s="16" t="str">
        <v>12:39:00,62</v>
      </c>
      <c r="D172" s="16" t="str" cm="1">
        <f t="array" ref="D172:F172">_xlfn.TEXTSPLIT(C172,":")</f>
        <v>12</v>
      </c>
      <c r="E172" s="16" t="str">
        <v>39</v>
      </c>
      <c r="F172" s="16" t="str">
        <v>00,62</v>
      </c>
      <c r="G172" s="16" t="str">
        <f t="shared" si="24"/>
        <v>00.62</v>
      </c>
      <c r="H172" s="45">
        <f t="shared" si="23"/>
        <v>3.4001722222222224</v>
      </c>
      <c r="I172">
        <v>77.946399999999997</v>
      </c>
      <c r="J172" s="6">
        <v>20.2516</v>
      </c>
      <c r="K172">
        <v>0.93700000000000006</v>
      </c>
      <c r="L172" s="7">
        <v>0.73650000000000004</v>
      </c>
      <c r="M172">
        <v>0</v>
      </c>
      <c r="N172" s="61">
        <v>0.1285</v>
      </c>
      <c r="O172" s="8">
        <v>642</v>
      </c>
      <c r="P172">
        <v>0.69279999999999997</v>
      </c>
      <c r="Q172">
        <v>0.60129999999999995</v>
      </c>
      <c r="R172">
        <v>1.1520999999999999</v>
      </c>
      <c r="S172" s="9">
        <v>4.4894E-10</v>
      </c>
      <c r="T172" s="9">
        <v>5.6155999999999998E-13</v>
      </c>
      <c r="U172" s="9">
        <v>9.6527000000000002E-11</v>
      </c>
      <c r="V172" s="9">
        <v>8.1494E-12</v>
      </c>
      <c r="W172" s="9">
        <v>6.0582999999999999E-15</v>
      </c>
      <c r="X172" s="9">
        <v>5.3789999999999996E-12</v>
      </c>
    </row>
    <row r="173" spans="1:24" x14ac:dyDescent="0.35">
      <c r="A173" t="s">
        <v>505</v>
      </c>
      <c r="B173" s="16" t="str" cm="1">
        <f t="array" ref="B173:C173">_xlfn.TEXTSPLIT(A173," ")</f>
        <v>2022.11.14</v>
      </c>
      <c r="C173" s="16" t="str">
        <v>12:40:23,34</v>
      </c>
      <c r="D173" s="16" t="str" cm="1">
        <f t="array" ref="D173:F173">_xlfn.TEXTSPLIT(C173,":")</f>
        <v>12</v>
      </c>
      <c r="E173" s="16" t="str">
        <v>40</v>
      </c>
      <c r="F173" s="16" t="str">
        <v>23,34</v>
      </c>
      <c r="G173" s="16" t="str">
        <f t="shared" si="24"/>
        <v>23.34</v>
      </c>
      <c r="H173" s="45">
        <f t="shared" si="23"/>
        <v>3.4231499999999997</v>
      </c>
      <c r="I173">
        <v>77.946700000000007</v>
      </c>
      <c r="J173" s="6">
        <v>20.2407</v>
      </c>
      <c r="K173">
        <v>0.93679999999999997</v>
      </c>
      <c r="L173" s="7">
        <v>0.74580000000000002</v>
      </c>
      <c r="M173">
        <v>0</v>
      </c>
      <c r="N173" s="61">
        <v>0.13</v>
      </c>
      <c r="O173" s="8">
        <v>638</v>
      </c>
      <c r="P173">
        <v>0.70209999999999995</v>
      </c>
      <c r="Q173">
        <v>0.60629999999999995</v>
      </c>
      <c r="R173">
        <v>1.1578999999999999</v>
      </c>
      <c r="S173" s="9">
        <v>4.4876999999999999E-10</v>
      </c>
      <c r="T173" s="9">
        <v>5.6765000000000001E-13</v>
      </c>
      <c r="U173" s="9">
        <v>9.6437000000000005E-11</v>
      </c>
      <c r="V173" s="9">
        <v>8.1446999999999994E-12</v>
      </c>
      <c r="W173" s="9">
        <v>5.9339999999999998E-15</v>
      </c>
      <c r="X173" s="9">
        <v>5.4445000000000001E-12</v>
      </c>
    </row>
    <row r="174" spans="1:24" x14ac:dyDescent="0.35">
      <c r="A174" t="s">
        <v>506</v>
      </c>
      <c r="B174" s="16" t="str" cm="1">
        <f t="array" ref="B174:C174">_xlfn.TEXTSPLIT(A174," ")</f>
        <v>2022.11.14</v>
      </c>
      <c r="C174" s="16" t="str">
        <v>12:41:46,10</v>
      </c>
      <c r="D174" s="16" t="str" cm="1">
        <f t="array" ref="D174:F174">_xlfn.TEXTSPLIT(C174,":")</f>
        <v>12</v>
      </c>
      <c r="E174" s="16" t="str">
        <v>41</v>
      </c>
      <c r="F174" s="16" t="str">
        <v>46,10</v>
      </c>
      <c r="G174" s="16" t="str">
        <f t="shared" si="24"/>
        <v>46.10</v>
      </c>
      <c r="H174" s="45">
        <f t="shared" si="23"/>
        <v>3.4461388888888891</v>
      </c>
      <c r="I174">
        <v>77.946399999999997</v>
      </c>
      <c r="J174" s="6">
        <v>20.2317</v>
      </c>
      <c r="K174">
        <v>0.93720000000000003</v>
      </c>
      <c r="L174" s="7">
        <v>0.748</v>
      </c>
      <c r="M174">
        <v>0</v>
      </c>
      <c r="N174" s="61">
        <v>0.13669999999999999</v>
      </c>
      <c r="O174" s="8">
        <v>665</v>
      </c>
      <c r="P174">
        <v>0.70420000000000005</v>
      </c>
      <c r="Q174">
        <v>0.62570000000000003</v>
      </c>
      <c r="R174">
        <v>1.1254999999999999</v>
      </c>
      <c r="S174" s="9">
        <v>4.5079E-10</v>
      </c>
      <c r="T174" s="9">
        <v>5.9906999999999999E-13</v>
      </c>
      <c r="U174" s="9">
        <v>9.6828999999999995E-11</v>
      </c>
      <c r="V174" s="9">
        <v>8.1849000000000008E-12</v>
      </c>
      <c r="W174" s="9">
        <v>9.3263000000000001E-15</v>
      </c>
      <c r="X174" s="9">
        <v>5.4856E-12</v>
      </c>
    </row>
    <row r="175" spans="1:24" x14ac:dyDescent="0.35">
      <c r="A175" t="s">
        <v>507</v>
      </c>
      <c r="B175" s="16" t="str" cm="1">
        <f t="array" ref="B175:C175">_xlfn.TEXTSPLIT(A175," ")</f>
        <v>2022.11.14</v>
      </c>
      <c r="C175" s="16" t="str">
        <v>12:43:15,46</v>
      </c>
      <c r="D175" s="16" t="str" cm="1">
        <f t="array" ref="D175:F175">_xlfn.TEXTSPLIT(C175,":")</f>
        <v>12</v>
      </c>
      <c r="E175" s="16" t="str">
        <v>43</v>
      </c>
      <c r="F175" s="16" t="str">
        <v>15,46</v>
      </c>
      <c r="G175" s="16" t="str">
        <f t="shared" si="24"/>
        <v>15.46</v>
      </c>
      <c r="H175" s="45">
        <f t="shared" si="23"/>
        <v>3.4709611111111105</v>
      </c>
      <c r="I175">
        <v>77.939400000000006</v>
      </c>
      <c r="J175" s="6">
        <v>20.225000000000001</v>
      </c>
      <c r="K175">
        <v>0.93640000000000001</v>
      </c>
      <c r="L175" s="7">
        <v>0.75639999999999996</v>
      </c>
      <c r="M175">
        <v>0</v>
      </c>
      <c r="N175" s="61">
        <v>0.14280000000000001</v>
      </c>
      <c r="O175" s="8">
        <v>643</v>
      </c>
      <c r="P175">
        <v>0.7127</v>
      </c>
      <c r="Q175">
        <v>0.62370000000000003</v>
      </c>
      <c r="R175">
        <v>1.1426000000000001</v>
      </c>
      <c r="S175" s="9">
        <v>4.4928000000000002E-10</v>
      </c>
      <c r="T175" s="9">
        <v>6.2355E-13</v>
      </c>
      <c r="U175" s="9">
        <v>9.6480999999999995E-11</v>
      </c>
      <c r="V175" s="9">
        <v>8.1511000000000007E-12</v>
      </c>
      <c r="W175" s="9">
        <v>7.8508999999999998E-15</v>
      </c>
      <c r="X175" s="9">
        <v>5.5292999999999999E-12</v>
      </c>
    </row>
    <row r="176" spans="1:24" x14ac:dyDescent="0.35">
      <c r="A176" t="s">
        <v>508</v>
      </c>
      <c r="B176" s="16" t="str" cm="1">
        <f t="array" ref="B176:C176">_xlfn.TEXTSPLIT(A176," ")</f>
        <v>2022.11.14</v>
      </c>
      <c r="C176" s="16" t="str">
        <v>12:44:38,00</v>
      </c>
      <c r="D176" s="16" t="str" cm="1">
        <f t="array" ref="D176:F176">_xlfn.TEXTSPLIT(C176,":")</f>
        <v>12</v>
      </c>
      <c r="E176" s="16" t="str">
        <v>44</v>
      </c>
      <c r="F176" s="16" t="str">
        <v>38,00</v>
      </c>
      <c r="G176" s="16" t="str">
        <f t="shared" si="24"/>
        <v>38.00</v>
      </c>
      <c r="H176" s="45">
        <f t="shared" si="23"/>
        <v>3.4938888888888879</v>
      </c>
      <c r="I176">
        <v>77.9268</v>
      </c>
      <c r="J176" s="6">
        <v>20.202500000000001</v>
      </c>
      <c r="K176">
        <v>0.93720000000000003</v>
      </c>
      <c r="L176" s="7">
        <v>0.78910000000000002</v>
      </c>
      <c r="M176">
        <v>0</v>
      </c>
      <c r="N176" s="61">
        <v>0.1444</v>
      </c>
      <c r="O176" s="8">
        <v>647</v>
      </c>
      <c r="P176">
        <v>0.74539999999999995</v>
      </c>
      <c r="Q176">
        <v>0.64539999999999997</v>
      </c>
      <c r="R176">
        <v>1.155</v>
      </c>
      <c r="S176" s="9">
        <v>4.4944999999999998E-10</v>
      </c>
      <c r="T176" s="9">
        <v>6.3082000000000003E-13</v>
      </c>
      <c r="U176" s="9">
        <v>9.6422000000000006E-11</v>
      </c>
      <c r="V176" s="9">
        <v>8.1623000000000005E-12</v>
      </c>
      <c r="W176" s="9">
        <v>5.7209000000000003E-15</v>
      </c>
      <c r="X176" s="9">
        <v>5.7701999999999998E-12</v>
      </c>
    </row>
    <row r="177" spans="1:24" x14ac:dyDescent="0.35">
      <c r="A177" t="s">
        <v>509</v>
      </c>
      <c r="B177" s="16" t="str" cm="1">
        <f t="array" ref="B177:C177">_xlfn.TEXTSPLIT(A177," ")</f>
        <v>2022.11.14</v>
      </c>
      <c r="C177" s="16" t="str">
        <v>12:46:06,99</v>
      </c>
      <c r="D177" s="16" t="str" cm="1">
        <f t="array" ref="D177:F177">_xlfn.TEXTSPLIT(C177,":")</f>
        <v>12</v>
      </c>
      <c r="E177" s="16" t="str">
        <v>46</v>
      </c>
      <c r="F177" s="16" t="str">
        <v>06,99</v>
      </c>
      <c r="G177" s="16" t="str">
        <f t="shared" si="24"/>
        <v>06.99</v>
      </c>
      <c r="H177" s="45">
        <f t="shared" si="23"/>
        <v>3.5186083333333347</v>
      </c>
      <c r="I177">
        <v>77.923699999999997</v>
      </c>
      <c r="J177" s="6">
        <v>20.195599999999999</v>
      </c>
      <c r="K177">
        <v>0.93740000000000001</v>
      </c>
      <c r="L177" s="7">
        <v>0.80049999999999999</v>
      </c>
      <c r="M177">
        <v>0</v>
      </c>
      <c r="N177" s="61">
        <v>0.14280000000000001</v>
      </c>
      <c r="O177" s="8">
        <v>656</v>
      </c>
      <c r="P177">
        <v>0.7571</v>
      </c>
      <c r="Q177">
        <v>0.64939999999999998</v>
      </c>
      <c r="R177">
        <v>1.1659999999999999</v>
      </c>
      <c r="S177" s="9">
        <v>4.4920999999999999E-10</v>
      </c>
      <c r="T177" s="9">
        <v>6.2326000000000001E-13</v>
      </c>
      <c r="U177" s="9">
        <v>9.6342000000000004E-11</v>
      </c>
      <c r="V177" s="9">
        <v>8.1601999999999999E-12</v>
      </c>
      <c r="W177" s="9">
        <v>8.0090000000000006E-15</v>
      </c>
      <c r="X177" s="9">
        <v>5.8500000000000003E-12</v>
      </c>
    </row>
    <row r="178" spans="1:24" x14ac:dyDescent="0.35">
      <c r="A178" t="s">
        <v>510</v>
      </c>
      <c r="B178" s="16" t="str" cm="1">
        <f t="array" ref="B178:C178">_xlfn.TEXTSPLIT(A178," ")</f>
        <v>2022.11.14</v>
      </c>
      <c r="C178" s="16" t="str">
        <v>12:47:29,84</v>
      </c>
      <c r="D178" s="16" t="str" cm="1">
        <f t="array" ref="D178:F178">_xlfn.TEXTSPLIT(C178,":")</f>
        <v>12</v>
      </c>
      <c r="E178" s="16" t="str">
        <v>47</v>
      </c>
      <c r="F178" s="16" t="str">
        <v>29,84</v>
      </c>
      <c r="G178" s="16" t="str">
        <f t="shared" si="24"/>
        <v>29.84</v>
      </c>
      <c r="H178" s="45">
        <f t="shared" si="23"/>
        <v>3.5416222222222213</v>
      </c>
      <c r="I178">
        <v>77.940399999999997</v>
      </c>
      <c r="J178" s="6">
        <v>20.187899999999999</v>
      </c>
      <c r="K178">
        <v>0.93700000000000006</v>
      </c>
      <c r="L178" s="7">
        <v>0.79179999999999995</v>
      </c>
      <c r="M178">
        <v>0</v>
      </c>
      <c r="N178" s="61">
        <v>0.14280000000000001</v>
      </c>
      <c r="O178" s="8">
        <v>649</v>
      </c>
      <c r="P178">
        <v>0.74780000000000002</v>
      </c>
      <c r="Q178">
        <v>0.66239999999999999</v>
      </c>
      <c r="R178">
        <v>1.1289</v>
      </c>
      <c r="S178" s="9">
        <v>4.4961999999999999E-10</v>
      </c>
      <c r="T178" s="9">
        <v>6.2398000000000003E-13</v>
      </c>
      <c r="U178" s="9">
        <v>9.6372999999999999E-11</v>
      </c>
      <c r="V178" s="9">
        <v>8.1627000000000003E-12</v>
      </c>
      <c r="W178" s="9">
        <v>7.7692999999999995E-15</v>
      </c>
      <c r="X178" s="9">
        <v>5.7906E-12</v>
      </c>
    </row>
    <row r="179" spans="1:24" x14ac:dyDescent="0.35">
      <c r="A179" t="s">
        <v>511</v>
      </c>
      <c r="B179" s="16" t="str" cm="1">
        <f t="array" ref="B179:C179">_xlfn.TEXTSPLIT(A179," ")</f>
        <v>2022.11.14</v>
      </c>
      <c r="C179" s="16" t="str">
        <v>12:48:52,60</v>
      </c>
      <c r="D179" s="16" t="str" cm="1">
        <f t="array" ref="D179:F179">_xlfn.TEXTSPLIT(C179,":")</f>
        <v>12</v>
      </c>
      <c r="E179" s="16" t="str">
        <v>48</v>
      </c>
      <c r="F179" s="16" t="str">
        <v>52,60</v>
      </c>
      <c r="G179" s="16" t="str">
        <f t="shared" si="24"/>
        <v>52.60</v>
      </c>
      <c r="H179" s="45">
        <f t="shared" si="23"/>
        <v>3.5646111111111125</v>
      </c>
      <c r="I179">
        <v>77.872900000000001</v>
      </c>
      <c r="J179" s="6">
        <v>20.240500000000001</v>
      </c>
      <c r="K179">
        <v>0.94179999999999997</v>
      </c>
      <c r="L179" s="7">
        <v>0.80700000000000005</v>
      </c>
      <c r="M179">
        <v>0</v>
      </c>
      <c r="N179" s="61">
        <v>0.13789999999999999</v>
      </c>
      <c r="O179" s="8">
        <v>392</v>
      </c>
      <c r="P179">
        <v>0.76449999999999996</v>
      </c>
      <c r="Q179">
        <v>0.58919999999999995</v>
      </c>
      <c r="R179">
        <v>1.2976000000000001</v>
      </c>
      <c r="S179" s="9">
        <v>4.3327999999999998E-10</v>
      </c>
      <c r="T179" s="9">
        <v>5.8130999999999997E-13</v>
      </c>
      <c r="U179" s="9">
        <v>9.3193000000000003E-11</v>
      </c>
      <c r="V179" s="9">
        <v>7.9123999999999993E-12</v>
      </c>
      <c r="W179" s="9">
        <v>6.0613000000000001E-15</v>
      </c>
      <c r="X179" s="9">
        <v>5.6919E-12</v>
      </c>
    </row>
    <row r="180" spans="1:24" x14ac:dyDescent="0.35">
      <c r="A180" t="s">
        <v>512</v>
      </c>
      <c r="B180" s="16" t="str" cm="1">
        <f t="array" ref="B180:C180">_xlfn.TEXTSPLIT(A180," ")</f>
        <v>2022.11.14</v>
      </c>
      <c r="C180" s="16" t="str">
        <v>12:50:21,66</v>
      </c>
      <c r="D180" s="16" t="str" cm="1">
        <f t="array" ref="D180:F180">_xlfn.TEXTSPLIT(C180,":")</f>
        <v>12</v>
      </c>
      <c r="E180" s="16" t="str">
        <v>50</v>
      </c>
      <c r="F180" s="16" t="str">
        <v>21,66</v>
      </c>
      <c r="G180" s="16" t="str">
        <f t="shared" si="24"/>
        <v>21.66</v>
      </c>
      <c r="H180" s="45">
        <f t="shared" si="23"/>
        <v>3.5893500000000014</v>
      </c>
      <c r="I180">
        <v>77.906199999999998</v>
      </c>
      <c r="J180" s="6">
        <v>20.227399999999999</v>
      </c>
      <c r="K180">
        <v>0.93679999999999997</v>
      </c>
      <c r="L180" s="7">
        <v>0.78610000000000002</v>
      </c>
      <c r="M180">
        <v>0</v>
      </c>
      <c r="N180" s="61">
        <v>0.14349999999999999</v>
      </c>
      <c r="O180" s="8">
        <v>673</v>
      </c>
      <c r="P180">
        <v>0.74299999999999999</v>
      </c>
      <c r="Q180">
        <v>0.61750000000000005</v>
      </c>
      <c r="R180">
        <v>1.2032</v>
      </c>
      <c r="S180" s="9">
        <v>4.5019000000000002E-10</v>
      </c>
      <c r="T180" s="9">
        <v>6.2795999999999998E-13</v>
      </c>
      <c r="U180" s="9">
        <v>9.6727999999999994E-11</v>
      </c>
      <c r="V180" s="9">
        <v>8.1749000000000006E-12</v>
      </c>
      <c r="W180" s="9">
        <v>6.4975000000000004E-15</v>
      </c>
      <c r="X180" s="9">
        <v>5.7588999999999996E-12</v>
      </c>
    </row>
    <row r="181" spans="1:24" x14ac:dyDescent="0.35">
      <c r="A181" t="s">
        <v>513</v>
      </c>
      <c r="B181" s="16" t="str" cm="1">
        <f t="array" ref="B181:C181">_xlfn.TEXTSPLIT(A181," ")</f>
        <v>2022.11.14</v>
      </c>
      <c r="C181" s="16" t="str">
        <v>12:51:44,06</v>
      </c>
      <c r="D181" s="16" t="str" cm="1">
        <f t="array" ref="D181:F181">_xlfn.TEXTSPLIT(C181,":")</f>
        <v>12</v>
      </c>
      <c r="E181" s="16" t="str">
        <v>51</v>
      </c>
      <c r="F181" s="16" t="str">
        <v>44,06</v>
      </c>
      <c r="G181" s="16" t="str">
        <f t="shared" si="24"/>
        <v>44.06</v>
      </c>
      <c r="H181" s="45">
        <f t="shared" si="23"/>
        <v>3.6122388888888892</v>
      </c>
      <c r="I181">
        <v>77.942300000000003</v>
      </c>
      <c r="J181" s="6">
        <v>20.195900000000002</v>
      </c>
      <c r="K181">
        <v>0.93689999999999996</v>
      </c>
      <c r="L181" s="7">
        <v>0.78180000000000005</v>
      </c>
      <c r="M181">
        <v>0</v>
      </c>
      <c r="N181" s="61">
        <v>0.1431</v>
      </c>
      <c r="O181" s="8">
        <v>666</v>
      </c>
      <c r="P181">
        <v>0.73809999999999998</v>
      </c>
      <c r="Q181">
        <v>0.65429999999999999</v>
      </c>
      <c r="R181">
        <v>1.1281000000000001</v>
      </c>
      <c r="S181" s="9">
        <v>4.5069000000000002E-10</v>
      </c>
      <c r="T181" s="9">
        <v>6.2683999999999998E-13</v>
      </c>
      <c r="U181" s="9">
        <v>9.6640000000000002E-11</v>
      </c>
      <c r="V181" s="9">
        <v>8.1807999999999992E-12</v>
      </c>
      <c r="W181" s="9">
        <v>6.7426999999999997E-15</v>
      </c>
      <c r="X181" s="9">
        <v>5.7311999999999997E-12</v>
      </c>
    </row>
    <row r="182" spans="1:24" x14ac:dyDescent="0.35">
      <c r="A182" t="s">
        <v>514</v>
      </c>
      <c r="B182" s="16" t="str" cm="1">
        <f t="array" ref="B182:C182">_xlfn.TEXTSPLIT(A182," ")</f>
        <v>2022.11.14</v>
      </c>
      <c r="C182" s="16" t="str">
        <v>12:53:06,74</v>
      </c>
      <c r="D182" s="16" t="str" cm="1">
        <f t="array" ref="D182:F182">_xlfn.TEXTSPLIT(C182,":")</f>
        <v>12</v>
      </c>
      <c r="E182" s="16" t="str">
        <v>53</v>
      </c>
      <c r="F182" s="16" t="str">
        <v>06,74</v>
      </c>
      <c r="G182" s="16" t="str">
        <f t="shared" si="24"/>
        <v>06.74</v>
      </c>
      <c r="H182" s="45">
        <f t="shared" si="23"/>
        <v>3.6352055555555545</v>
      </c>
      <c r="I182">
        <v>77.961500000000001</v>
      </c>
      <c r="J182" s="6">
        <v>20.142700000000001</v>
      </c>
      <c r="K182">
        <v>0.93720000000000003</v>
      </c>
      <c r="L182" s="7">
        <v>0.81699999999999995</v>
      </c>
      <c r="M182">
        <v>0</v>
      </c>
      <c r="N182" s="61">
        <v>0.14149999999999999</v>
      </c>
      <c r="O182" s="8">
        <v>693</v>
      </c>
      <c r="P182">
        <v>0.77349999999999997</v>
      </c>
      <c r="Q182">
        <v>0.71599999999999997</v>
      </c>
      <c r="R182">
        <v>1.0803</v>
      </c>
      <c r="S182" s="9">
        <v>4.5284000000000001E-10</v>
      </c>
      <c r="T182" s="9">
        <v>6.2278E-13</v>
      </c>
      <c r="U182" s="9">
        <v>9.6816999999999995E-11</v>
      </c>
      <c r="V182" s="9">
        <v>8.2200000000000001E-12</v>
      </c>
      <c r="W182" s="9">
        <v>6.4183000000000002E-15</v>
      </c>
      <c r="X182" s="9">
        <v>6.0147000000000002E-12</v>
      </c>
    </row>
    <row r="183" spans="1:24" x14ac:dyDescent="0.35">
      <c r="A183" t="s">
        <v>515</v>
      </c>
      <c r="B183" s="16" t="str" cm="1">
        <f t="array" ref="B183:C183">_xlfn.TEXTSPLIT(A183," ")</f>
        <v>2022.11.14</v>
      </c>
      <c r="C183" s="16" t="str">
        <v>12:54:36,06</v>
      </c>
      <c r="D183" s="16" t="str" cm="1">
        <f t="array" ref="D183:F183">_xlfn.TEXTSPLIT(C183,":")</f>
        <v>12</v>
      </c>
      <c r="E183" s="16" t="str">
        <v>54</v>
      </c>
      <c r="F183" s="16" t="str">
        <v>36,06</v>
      </c>
      <c r="G183" s="16" t="str">
        <f t="shared" si="24"/>
        <v>36.06</v>
      </c>
      <c r="H183" s="45">
        <f t="shared" si="23"/>
        <v>3.6600166666666674</v>
      </c>
      <c r="I183">
        <v>77.949299999999994</v>
      </c>
      <c r="J183" s="6">
        <v>20.110600000000002</v>
      </c>
      <c r="K183">
        <v>0.93730000000000002</v>
      </c>
      <c r="L183" s="7">
        <v>0.8649</v>
      </c>
      <c r="M183">
        <v>0</v>
      </c>
      <c r="N183" s="61">
        <v>0.13780000000000001</v>
      </c>
      <c r="O183" s="8">
        <v>663</v>
      </c>
      <c r="P183">
        <v>0.82110000000000005</v>
      </c>
      <c r="Q183">
        <v>0.74409999999999998</v>
      </c>
      <c r="R183">
        <v>1.1034999999999999</v>
      </c>
      <c r="S183" s="9">
        <v>4.5076E-10</v>
      </c>
      <c r="T183" s="9">
        <v>6.0366999999999999E-13</v>
      </c>
      <c r="U183" s="9">
        <v>9.6230999999999996E-11</v>
      </c>
      <c r="V183" s="9">
        <v>8.1847000000000001E-12</v>
      </c>
      <c r="W183" s="9">
        <v>7.8193999999999992E-15</v>
      </c>
      <c r="X183" s="9">
        <v>6.3366000000000003E-12</v>
      </c>
    </row>
    <row r="184" spans="1:24" x14ac:dyDescent="0.35">
      <c r="A184" t="s">
        <v>516</v>
      </c>
      <c r="B184" s="16" t="str" cm="1">
        <f t="array" ref="B184:C184">_xlfn.TEXTSPLIT(A184," ")</f>
        <v>2022.11.14</v>
      </c>
      <c r="C184" s="16" t="str">
        <v>12:55:58,74</v>
      </c>
      <c r="D184" s="16" t="str" cm="1">
        <f t="array" ref="D184:F184">_xlfn.TEXTSPLIT(C184,":")</f>
        <v>12</v>
      </c>
      <c r="E184" s="16" t="str">
        <v>55</v>
      </c>
      <c r="F184" s="16" t="str">
        <v>58,74</v>
      </c>
      <c r="G184" s="16" t="str">
        <f t="shared" si="24"/>
        <v>58.74</v>
      </c>
      <c r="H184" s="45">
        <f t="shared" si="23"/>
        <v>3.6829833333333326</v>
      </c>
      <c r="I184">
        <v>77.938500000000005</v>
      </c>
      <c r="J184" s="6">
        <v>20.083200000000001</v>
      </c>
      <c r="K184">
        <v>0.93710000000000004</v>
      </c>
      <c r="L184" s="7">
        <v>0.90510000000000002</v>
      </c>
      <c r="M184">
        <v>0</v>
      </c>
      <c r="N184" s="61">
        <v>0.1361</v>
      </c>
      <c r="O184" s="8">
        <v>666</v>
      </c>
      <c r="P184">
        <v>0.86170000000000002</v>
      </c>
      <c r="Q184">
        <v>0.77</v>
      </c>
      <c r="R184">
        <v>1.1192</v>
      </c>
      <c r="S184" s="9">
        <v>4.5061000000000001E-10</v>
      </c>
      <c r="T184" s="9">
        <v>5.9627000000000004E-13</v>
      </c>
      <c r="U184" s="9">
        <v>9.6078999999999997E-11</v>
      </c>
      <c r="V184" s="9">
        <v>8.1807999999999992E-12</v>
      </c>
      <c r="W184" s="9">
        <v>5.6733000000000001E-15</v>
      </c>
      <c r="X184" s="9">
        <v>6.6277000000000001E-12</v>
      </c>
    </row>
    <row r="185" spans="1:24" x14ac:dyDescent="0.35">
      <c r="A185" t="s">
        <v>517</v>
      </c>
      <c r="B185" s="16" t="str" cm="1">
        <f t="array" ref="B185:C185">_xlfn.TEXTSPLIT(A185," ")</f>
        <v>2022.11.14</v>
      </c>
      <c r="C185" s="16" t="str">
        <v>12:57:28,16</v>
      </c>
      <c r="D185" s="16" t="str" cm="1">
        <f t="array" ref="D185:F185">_xlfn.TEXTSPLIT(C185,":")</f>
        <v>12</v>
      </c>
      <c r="E185" s="16" t="str">
        <v>57</v>
      </c>
      <c r="F185" s="16" t="str">
        <v>28,16</v>
      </c>
      <c r="G185" s="16" t="str">
        <f t="shared" si="24"/>
        <v>28.16</v>
      </c>
      <c r="H185" s="45">
        <f t="shared" si="23"/>
        <v>3.7078222222222212</v>
      </c>
      <c r="I185">
        <v>77.913700000000006</v>
      </c>
      <c r="J185" s="6">
        <v>20.074300000000001</v>
      </c>
      <c r="K185">
        <v>0.93759999999999999</v>
      </c>
      <c r="L185" s="7">
        <v>0.93889999999999996</v>
      </c>
      <c r="M185">
        <v>0</v>
      </c>
      <c r="N185" s="61">
        <v>0.13539999999999999</v>
      </c>
      <c r="O185" s="8">
        <v>673</v>
      </c>
      <c r="P185">
        <v>0.89610000000000001</v>
      </c>
      <c r="Q185">
        <v>0.77100000000000002</v>
      </c>
      <c r="R185">
        <v>1.1623000000000001</v>
      </c>
      <c r="S185" s="9">
        <v>4.5079E-10</v>
      </c>
      <c r="T185" s="9">
        <v>5.9384000000000002E-13</v>
      </c>
      <c r="U185" s="9">
        <v>9.6104000000000005E-11</v>
      </c>
      <c r="V185" s="9">
        <v>8.1910999999999997E-12</v>
      </c>
      <c r="W185" s="9">
        <v>6.3220999999999999E-15</v>
      </c>
      <c r="X185" s="9">
        <v>6.8784999999999998E-12</v>
      </c>
    </row>
    <row r="186" spans="1:24" x14ac:dyDescent="0.35">
      <c r="A186" t="s">
        <v>518</v>
      </c>
      <c r="B186" s="16" t="str" cm="1">
        <f t="array" ref="B186:C186">_xlfn.TEXTSPLIT(A186," ")</f>
        <v>2022.11.14</v>
      </c>
      <c r="C186" s="16" t="str">
        <v>12:58:50,65</v>
      </c>
      <c r="D186" s="16" t="str" cm="1">
        <f t="array" ref="D186:F186">_xlfn.TEXTSPLIT(C186,":")</f>
        <v>12</v>
      </c>
      <c r="E186" s="16" t="str">
        <v>58</v>
      </c>
      <c r="F186" s="16" t="str">
        <v>50,65</v>
      </c>
      <c r="G186" s="16" t="str">
        <f t="shared" si="24"/>
        <v>50.65</v>
      </c>
      <c r="H186" s="45">
        <f t="shared" si="23"/>
        <v>3.7307361111111117</v>
      </c>
      <c r="I186">
        <v>77.899600000000007</v>
      </c>
      <c r="J186" s="6">
        <v>20.064399999999999</v>
      </c>
      <c r="K186">
        <v>0.93689999999999996</v>
      </c>
      <c r="L186" s="7">
        <v>0.96299999999999997</v>
      </c>
      <c r="M186">
        <v>0</v>
      </c>
      <c r="N186" s="61">
        <v>0.1361</v>
      </c>
      <c r="O186" s="8">
        <v>656</v>
      </c>
      <c r="P186">
        <v>0.92010000000000003</v>
      </c>
      <c r="Q186">
        <v>0.77529999999999999</v>
      </c>
      <c r="R186">
        <v>1.1868000000000001</v>
      </c>
      <c r="S186" s="9">
        <v>4.5023000000000001E-10</v>
      </c>
      <c r="T186" s="9">
        <v>5.9605999999999999E-13</v>
      </c>
      <c r="U186" s="9">
        <v>9.5953000000000002E-11</v>
      </c>
      <c r="V186" s="9">
        <v>8.1755999999999992E-12</v>
      </c>
      <c r="W186" s="9">
        <v>6.3134000000000004E-15</v>
      </c>
      <c r="X186" s="9">
        <v>7.0468000000000002E-12</v>
      </c>
    </row>
    <row r="187" spans="1:24" x14ac:dyDescent="0.35">
      <c r="A187" t="s">
        <v>519</v>
      </c>
      <c r="B187" s="16" t="str" cm="1">
        <f t="array" ref="B187:C187">_xlfn.TEXTSPLIT(A187," ")</f>
        <v>2022.11.14</v>
      </c>
      <c r="C187" s="16" t="str">
        <v>13:00:13,44</v>
      </c>
      <c r="D187" s="16" t="str" cm="1">
        <f t="array" ref="D187:F187">_xlfn.TEXTSPLIT(C187,":")</f>
        <v>13</v>
      </c>
      <c r="E187" s="16" t="str">
        <v>00</v>
      </c>
      <c r="F187" s="16" t="str">
        <v>13,44</v>
      </c>
      <c r="G187" s="16" t="str">
        <f t="shared" si="24"/>
        <v>13.44</v>
      </c>
      <c r="H187" s="45">
        <f t="shared" si="23"/>
        <v>3.7537333333333329</v>
      </c>
      <c r="I187">
        <v>77.906099999999995</v>
      </c>
      <c r="J187" s="6">
        <v>20.038799999999998</v>
      </c>
      <c r="K187">
        <v>0.93640000000000001</v>
      </c>
      <c r="L187" s="7">
        <v>0.98380000000000001</v>
      </c>
      <c r="M187">
        <v>0</v>
      </c>
      <c r="N187" s="61">
        <v>0.1348</v>
      </c>
      <c r="O187" s="8">
        <v>657</v>
      </c>
      <c r="P187">
        <v>0.94079999999999997</v>
      </c>
      <c r="Q187">
        <v>0.80589999999999995</v>
      </c>
      <c r="R187">
        <v>1.1674</v>
      </c>
      <c r="S187" s="9">
        <v>4.4996000000000002E-10</v>
      </c>
      <c r="T187" s="9">
        <v>5.9033999999999999E-13</v>
      </c>
      <c r="U187" s="9">
        <v>9.5763999999999996E-11</v>
      </c>
      <c r="V187" s="9">
        <v>8.1661000000000001E-12</v>
      </c>
      <c r="W187" s="9">
        <v>4.5895000000000001E-15</v>
      </c>
      <c r="X187" s="9">
        <v>7.1929999999999997E-12</v>
      </c>
    </row>
    <row r="188" spans="1:24" x14ac:dyDescent="0.35">
      <c r="A188" t="s">
        <v>520</v>
      </c>
      <c r="B188" s="16" t="str" cm="1">
        <f t="array" ref="B188:C188">_xlfn.TEXTSPLIT(A188," ")</f>
        <v>2022.11.14</v>
      </c>
      <c r="C188" s="16" t="str">
        <v>13:01:42,73</v>
      </c>
      <c r="D188" s="16" t="str" cm="1">
        <f t="array" ref="D188:F188">_xlfn.TEXTSPLIT(C188,":")</f>
        <v>13</v>
      </c>
      <c r="E188" s="16" t="str">
        <v>01</v>
      </c>
      <c r="F188" s="16" t="str">
        <v>42,73</v>
      </c>
      <c r="G188" s="16" t="str">
        <f t="shared" si="24"/>
        <v>42.73</v>
      </c>
      <c r="H188" s="45">
        <f t="shared" si="23"/>
        <v>3.7785361111111122</v>
      </c>
      <c r="I188">
        <v>77.909400000000005</v>
      </c>
      <c r="J188" s="6">
        <v>20.011299999999999</v>
      </c>
      <c r="K188">
        <v>0.93720000000000003</v>
      </c>
      <c r="L188" s="7">
        <v>1.0072000000000001</v>
      </c>
      <c r="M188">
        <v>0</v>
      </c>
      <c r="N188" s="61">
        <v>0.13489999999999999</v>
      </c>
      <c r="O188" s="8">
        <v>640</v>
      </c>
      <c r="P188">
        <v>0.96409999999999996</v>
      </c>
      <c r="Q188">
        <v>0.82809999999999995</v>
      </c>
      <c r="R188">
        <v>1.1642999999999999</v>
      </c>
      <c r="S188" s="9">
        <v>4.4926999999999999E-10</v>
      </c>
      <c r="T188" s="9">
        <v>5.8965000000000002E-13</v>
      </c>
      <c r="U188" s="9">
        <v>9.5478999999999994E-11</v>
      </c>
      <c r="V188" s="9">
        <v>8.1601000000000003E-12</v>
      </c>
      <c r="W188" s="9">
        <v>6.3179000000000004E-15</v>
      </c>
      <c r="X188" s="9">
        <v>7.3513E-12</v>
      </c>
    </row>
    <row r="189" spans="1:24" x14ac:dyDescent="0.35">
      <c r="A189" t="s">
        <v>521</v>
      </c>
      <c r="B189" s="16" t="str" cm="1">
        <f t="array" ref="B189:C189">_xlfn.TEXTSPLIT(A189," ")</f>
        <v>2022.11.14</v>
      </c>
      <c r="C189" s="16" t="str">
        <v>13:03:05,36</v>
      </c>
      <c r="D189" s="16" t="str" cm="1">
        <f t="array" ref="D189:F189">_xlfn.TEXTSPLIT(C189,":")</f>
        <v>13</v>
      </c>
      <c r="E189" s="16" t="str">
        <v>03</v>
      </c>
      <c r="F189" s="16" t="str">
        <v>05,36</v>
      </c>
      <c r="G189" s="16" t="str">
        <f t="shared" si="24"/>
        <v>05.36</v>
      </c>
      <c r="H189" s="45">
        <f t="shared" si="23"/>
        <v>3.8014888888888905</v>
      </c>
      <c r="I189">
        <v>77.914299999999997</v>
      </c>
      <c r="J189" s="6">
        <v>19.9861</v>
      </c>
      <c r="K189">
        <v>0.93669999999999998</v>
      </c>
      <c r="L189" s="7">
        <v>1.0291999999999999</v>
      </c>
      <c r="M189">
        <v>0</v>
      </c>
      <c r="N189" s="61">
        <v>0.13370000000000001</v>
      </c>
      <c r="O189" s="8">
        <v>638</v>
      </c>
      <c r="P189">
        <v>0.98609999999999998</v>
      </c>
      <c r="Q189">
        <v>0.86570000000000003</v>
      </c>
      <c r="R189">
        <v>1.1391</v>
      </c>
      <c r="S189" s="9">
        <v>4.4906999999999998E-10</v>
      </c>
      <c r="T189" s="9">
        <v>5.8411000000000002E-13</v>
      </c>
      <c r="U189" s="9">
        <v>9.5308999999999996E-11</v>
      </c>
      <c r="V189" s="9">
        <v>8.1509999999999995E-12</v>
      </c>
      <c r="W189" s="9">
        <v>5.3816999999999999E-15</v>
      </c>
      <c r="X189" s="9">
        <v>7.5071999999999994E-12</v>
      </c>
    </row>
    <row r="190" spans="1:24" x14ac:dyDescent="0.35">
      <c r="A190" t="s">
        <v>522</v>
      </c>
      <c r="B190" s="16" t="str" cm="1">
        <f t="array" ref="B190:C190">_xlfn.TEXTSPLIT(A190," ")</f>
        <v>2022.11.14</v>
      </c>
      <c r="C190" s="16" t="str">
        <v>13:04:28,03</v>
      </c>
      <c r="D190" s="16" t="str" cm="1">
        <f t="array" ref="D190:F190">_xlfn.TEXTSPLIT(C190,":")</f>
        <v>13</v>
      </c>
      <c r="E190" s="16" t="str">
        <v>04</v>
      </c>
      <c r="F190" s="16" t="str">
        <v>28,03</v>
      </c>
      <c r="G190" s="16" t="str">
        <f t="shared" si="24"/>
        <v>28.03</v>
      </c>
      <c r="H190" s="45">
        <f t="shared" si="23"/>
        <v>3.8244527777777773</v>
      </c>
      <c r="I190">
        <v>77.921300000000002</v>
      </c>
      <c r="J190" s="6">
        <v>19.950800000000001</v>
      </c>
      <c r="K190">
        <v>0.9365</v>
      </c>
      <c r="L190" s="7">
        <v>1.0569999999999999</v>
      </c>
      <c r="M190">
        <v>0</v>
      </c>
      <c r="N190" s="61">
        <v>0.13450000000000001</v>
      </c>
      <c r="O190" s="8">
        <v>652</v>
      </c>
      <c r="P190">
        <v>1.0142</v>
      </c>
      <c r="Q190">
        <v>0.89980000000000004</v>
      </c>
      <c r="R190">
        <v>1.1271</v>
      </c>
      <c r="S190" s="9">
        <v>4.5005999999999999E-10</v>
      </c>
      <c r="T190" s="9">
        <v>5.8873999999999997E-13</v>
      </c>
      <c r="U190" s="9">
        <v>9.5338999999999995E-11</v>
      </c>
      <c r="V190" s="9">
        <v>8.1664000000000004E-12</v>
      </c>
      <c r="W190" s="9">
        <v>4.5484999999999997E-15</v>
      </c>
      <c r="X190" s="9">
        <v>7.7251000000000007E-12</v>
      </c>
    </row>
    <row r="191" spans="1:24" x14ac:dyDescent="0.35">
      <c r="A191" t="s">
        <v>523</v>
      </c>
      <c r="B191" s="16" t="str" cm="1">
        <f t="array" ref="B191:C191">_xlfn.TEXTSPLIT(A191," ")</f>
        <v>2022.11.14</v>
      </c>
      <c r="C191" s="16" t="str">
        <v>13:05:57,29</v>
      </c>
      <c r="D191" s="16" t="str" cm="1">
        <f t="array" ref="D191:F191">_xlfn.TEXTSPLIT(C191,":")</f>
        <v>13</v>
      </c>
      <c r="E191" s="16" t="str">
        <v>05</v>
      </c>
      <c r="F191" s="16" t="str">
        <v>57,29</v>
      </c>
      <c r="G191" s="16" t="str">
        <f t="shared" si="24"/>
        <v>57.29</v>
      </c>
      <c r="H191" s="45">
        <f t="shared" si="23"/>
        <v>3.8492472222222229</v>
      </c>
      <c r="I191">
        <v>77.925200000000004</v>
      </c>
      <c r="J191" s="6">
        <v>19.9162</v>
      </c>
      <c r="K191">
        <v>0.93669999999999998</v>
      </c>
      <c r="L191" s="7">
        <v>1.0889</v>
      </c>
      <c r="M191">
        <v>0</v>
      </c>
      <c r="N191" s="61">
        <v>0.13300000000000001</v>
      </c>
      <c r="O191" s="8">
        <v>619</v>
      </c>
      <c r="P191">
        <v>1.0457000000000001</v>
      </c>
      <c r="Q191">
        <v>0.93259999999999998</v>
      </c>
      <c r="R191">
        <v>1.1213</v>
      </c>
      <c r="S191" s="9">
        <v>4.4849000000000002E-10</v>
      </c>
      <c r="T191" s="9">
        <v>5.8017000000000004E-13</v>
      </c>
      <c r="U191" s="9">
        <v>9.4835999999999997E-11</v>
      </c>
      <c r="V191" s="9">
        <v>8.1390999999999995E-12</v>
      </c>
      <c r="W191" s="9">
        <v>7.1460999999999999E-15</v>
      </c>
      <c r="X191" s="9">
        <v>7.9286E-12</v>
      </c>
    </row>
    <row r="192" spans="1:24" x14ac:dyDescent="0.35">
      <c r="A192" t="s">
        <v>524</v>
      </c>
      <c r="B192" s="16" t="str" cm="1">
        <f t="array" ref="B192:C192">_xlfn.TEXTSPLIT(A192," ")</f>
        <v>2022.11.14</v>
      </c>
      <c r="C192" s="16" t="str">
        <v>13:07:20,11</v>
      </c>
      <c r="D192" s="16" t="str" cm="1">
        <f t="array" ref="D192:F192">_xlfn.TEXTSPLIT(C192,":")</f>
        <v>13</v>
      </c>
      <c r="E192" s="16" t="str">
        <v>07</v>
      </c>
      <c r="F192" s="16" t="str">
        <v>20,11</v>
      </c>
      <c r="G192" s="16" t="str">
        <f t="shared" si="24"/>
        <v>20.11</v>
      </c>
      <c r="H192" s="45">
        <f t="shared" si="23"/>
        <v>3.8722527777777778</v>
      </c>
      <c r="I192">
        <v>77.936999999999998</v>
      </c>
      <c r="J192" s="6">
        <v>19.874199999999998</v>
      </c>
      <c r="K192">
        <v>0.93710000000000004</v>
      </c>
      <c r="L192" s="7">
        <v>1.1184000000000001</v>
      </c>
      <c r="M192">
        <v>0</v>
      </c>
      <c r="N192" s="61">
        <v>0.13339999999999999</v>
      </c>
      <c r="O192" s="8">
        <v>614</v>
      </c>
      <c r="P192">
        <v>1.0750999999999999</v>
      </c>
      <c r="Q192">
        <v>0.97550000000000003</v>
      </c>
      <c r="R192">
        <v>1.1020000000000001</v>
      </c>
      <c r="S192" s="9">
        <v>4.4803E-10</v>
      </c>
      <c r="T192" s="9">
        <v>5.8115E-13</v>
      </c>
      <c r="U192" s="9">
        <v>9.4523E-11</v>
      </c>
      <c r="V192" s="9">
        <v>8.1326000000000003E-12</v>
      </c>
      <c r="W192" s="9">
        <v>6.2032999999999996E-15</v>
      </c>
      <c r="X192" s="9">
        <v>8.1326000000000003E-12</v>
      </c>
    </row>
    <row r="193" spans="1:24" x14ac:dyDescent="0.35">
      <c r="A193" t="s">
        <v>525</v>
      </c>
      <c r="B193" s="16" t="str" cm="1">
        <f t="array" ref="B193:C193">_xlfn.TEXTSPLIT(A193," ")</f>
        <v>2022.11.14</v>
      </c>
      <c r="C193" s="16" t="str">
        <v>13:08:49,33</v>
      </c>
      <c r="D193" s="16" t="str" cm="1">
        <f t="array" ref="D193:F193">_xlfn.TEXTSPLIT(C193,":")</f>
        <v>13</v>
      </c>
      <c r="E193" s="16" t="str">
        <v>08</v>
      </c>
      <c r="F193" s="16" t="str">
        <v>49,33</v>
      </c>
      <c r="G193" s="16" t="str">
        <f t="shared" si="24"/>
        <v>49.33</v>
      </c>
      <c r="H193" s="45">
        <f t="shared" si="23"/>
        <v>3.8970361111111114</v>
      </c>
      <c r="I193">
        <v>77.932599999999994</v>
      </c>
      <c r="J193" s="6">
        <v>19.848600000000001</v>
      </c>
      <c r="K193">
        <v>0.93689999999999996</v>
      </c>
      <c r="L193" s="7">
        <v>1.1505000000000001</v>
      </c>
      <c r="M193">
        <v>0</v>
      </c>
      <c r="N193" s="61">
        <v>0.1313</v>
      </c>
      <c r="O193" s="8">
        <v>620</v>
      </c>
      <c r="P193">
        <v>1.1079000000000001</v>
      </c>
      <c r="Q193">
        <v>1.0037</v>
      </c>
      <c r="R193">
        <v>1.1037999999999999</v>
      </c>
      <c r="S193" s="9">
        <v>4.4817000000000001E-10</v>
      </c>
      <c r="T193" s="9">
        <v>5.7249000000000002E-13</v>
      </c>
      <c r="U193" s="9">
        <v>9.4433999999999999E-11</v>
      </c>
      <c r="V193" s="9">
        <v>8.1341000000000002E-12</v>
      </c>
      <c r="W193" s="9">
        <v>6.5369000000000002E-15</v>
      </c>
      <c r="X193" s="9">
        <v>8.3682000000000006E-12</v>
      </c>
    </row>
    <row r="194" spans="1:24" x14ac:dyDescent="0.35">
      <c r="A194" t="s">
        <v>526</v>
      </c>
      <c r="B194" s="16" t="str" cm="1">
        <f t="array" ref="B194:C194">_xlfn.TEXTSPLIT(A194," ")</f>
        <v>2022.11.14</v>
      </c>
      <c r="C194" s="16" t="str">
        <v>13:10:12,32</v>
      </c>
      <c r="D194" s="16" t="str" cm="1">
        <f t="array" ref="D194:F194">_xlfn.TEXTSPLIT(C194,":")</f>
        <v>13</v>
      </c>
      <c r="E194" s="16" t="str">
        <v>10</v>
      </c>
      <c r="F194" s="16" t="str">
        <v>12,32</v>
      </c>
      <c r="G194" s="16" t="str">
        <f t="shared" si="24"/>
        <v>12.32</v>
      </c>
      <c r="H194" s="45">
        <f t="shared" ref="H194:H257" si="25">(D194+(E194/60)+(G194/3600))-$AE$3</f>
        <v>3.9200888888888876</v>
      </c>
      <c r="I194">
        <v>77.935400000000001</v>
      </c>
      <c r="J194" s="6">
        <v>19.819600000000001</v>
      </c>
      <c r="K194">
        <v>0.93740000000000001</v>
      </c>
      <c r="L194" s="7">
        <v>1.177</v>
      </c>
      <c r="M194">
        <v>0</v>
      </c>
      <c r="N194" s="61">
        <v>0.13070000000000001</v>
      </c>
      <c r="O194" s="8">
        <v>622</v>
      </c>
      <c r="P194">
        <v>1.1338999999999999</v>
      </c>
      <c r="Q194">
        <v>1.0295000000000001</v>
      </c>
      <c r="R194">
        <v>1.1012999999999999</v>
      </c>
      <c r="S194" s="9">
        <v>4.4865999999999998E-10</v>
      </c>
      <c r="T194" s="9">
        <v>5.7015000000000005E-13</v>
      </c>
      <c r="U194" s="9">
        <v>9.4394000000000005E-11</v>
      </c>
      <c r="V194" s="9">
        <v>8.1465999999999992E-12</v>
      </c>
      <c r="W194" s="9">
        <v>8.7882000000000003E-15</v>
      </c>
      <c r="X194" s="9">
        <v>8.5684999999999993E-12</v>
      </c>
    </row>
    <row r="195" spans="1:24" x14ac:dyDescent="0.35">
      <c r="A195" t="s">
        <v>527</v>
      </c>
      <c r="B195" s="16" t="str" cm="1">
        <f t="array" ref="B195:C195">_xlfn.TEXTSPLIT(A195," ")</f>
        <v>2022.11.14</v>
      </c>
      <c r="C195" s="16" t="str">
        <v>13:11:35,43</v>
      </c>
      <c r="D195" s="16" t="str" cm="1">
        <f t="array" ref="D195:F195">_xlfn.TEXTSPLIT(C195,":")</f>
        <v>13</v>
      </c>
      <c r="E195" s="16" t="str">
        <v>11</v>
      </c>
      <c r="F195" s="16" t="str">
        <v>35,43</v>
      </c>
      <c r="G195" s="16" t="str">
        <f t="shared" ref="G195:G258" si="26">SUBSTITUTE(F195,",",".")</f>
        <v>35.43</v>
      </c>
      <c r="H195" s="45">
        <f t="shared" si="25"/>
        <v>3.9431750000000001</v>
      </c>
      <c r="I195">
        <v>77.936700000000002</v>
      </c>
      <c r="J195" s="6">
        <v>19.799600000000002</v>
      </c>
      <c r="K195">
        <v>0.93689999999999996</v>
      </c>
      <c r="L195" s="7">
        <v>1.1970000000000001</v>
      </c>
      <c r="M195">
        <v>0</v>
      </c>
      <c r="N195" s="61">
        <v>0.1298</v>
      </c>
      <c r="O195" s="8">
        <v>630</v>
      </c>
      <c r="P195">
        <v>1.1539999999999999</v>
      </c>
      <c r="Q195">
        <v>1.0452999999999999</v>
      </c>
      <c r="R195">
        <v>1.1039000000000001</v>
      </c>
      <c r="S195" s="9">
        <v>4.4876000000000001E-10</v>
      </c>
      <c r="T195" s="9">
        <v>5.6673000000000005E-13</v>
      </c>
      <c r="U195" s="9">
        <v>9.4317000000000004E-11</v>
      </c>
      <c r="V195" s="9">
        <v>8.1435999999999993E-12</v>
      </c>
      <c r="W195" s="9">
        <v>6.5840999999999998E-15</v>
      </c>
      <c r="X195" s="9">
        <v>8.7150000000000007E-12</v>
      </c>
    </row>
    <row r="196" spans="1:24" x14ac:dyDescent="0.35">
      <c r="A196" t="s">
        <v>528</v>
      </c>
      <c r="B196" s="16" t="str" cm="1">
        <f t="array" ref="B196:C196">_xlfn.TEXTSPLIT(A196," ")</f>
        <v>2022.11.14</v>
      </c>
      <c r="C196" s="16" t="str">
        <v>13:13:04,66</v>
      </c>
      <c r="D196" s="16" t="str" cm="1">
        <f t="array" ref="D196:F196">_xlfn.TEXTSPLIT(C196,":")</f>
        <v>13</v>
      </c>
      <c r="E196" s="16" t="str">
        <v>13</v>
      </c>
      <c r="F196" s="16" t="str">
        <v>04,66</v>
      </c>
      <c r="G196" s="16" t="str">
        <f t="shared" si="26"/>
        <v>04.66</v>
      </c>
      <c r="H196" s="45">
        <f t="shared" si="25"/>
        <v>3.9679611111111104</v>
      </c>
      <c r="I196">
        <v>77.922600000000003</v>
      </c>
      <c r="J196" s="6">
        <v>19.8004</v>
      </c>
      <c r="K196">
        <v>0.93659999999999999</v>
      </c>
      <c r="L196" s="7">
        <v>1.2110000000000001</v>
      </c>
      <c r="M196">
        <v>0</v>
      </c>
      <c r="N196" s="61">
        <v>0.12939999999999999</v>
      </c>
      <c r="O196" s="8">
        <v>637</v>
      </c>
      <c r="P196">
        <v>1.1678999999999999</v>
      </c>
      <c r="Q196">
        <v>1.044</v>
      </c>
      <c r="R196">
        <v>1.1187</v>
      </c>
      <c r="S196" s="9">
        <v>4.4902000000000002E-10</v>
      </c>
      <c r="T196" s="9">
        <v>5.6543000000000005E-13</v>
      </c>
      <c r="U196" s="9">
        <v>9.4391000000000005E-11</v>
      </c>
      <c r="V196" s="9">
        <v>8.1468999999999995E-12</v>
      </c>
      <c r="W196" s="9">
        <v>4.3228E-15</v>
      </c>
      <c r="X196" s="9">
        <v>8.8236000000000005E-12</v>
      </c>
    </row>
    <row r="197" spans="1:24" x14ac:dyDescent="0.35">
      <c r="A197" t="s">
        <v>529</v>
      </c>
      <c r="B197" s="16" t="str" cm="1">
        <f t="array" ref="B197:C197">_xlfn.TEXTSPLIT(A197," ")</f>
        <v>2022.11.14</v>
      </c>
      <c r="C197" s="16" t="str">
        <v>13:14:27,44</v>
      </c>
      <c r="D197" s="16" t="str" cm="1">
        <f t="array" ref="D197:F197">_xlfn.TEXTSPLIT(C197,":")</f>
        <v>13</v>
      </c>
      <c r="E197" s="16" t="str">
        <v>14</v>
      </c>
      <c r="F197" s="16" t="str">
        <v>27,44</v>
      </c>
      <c r="G197" s="16" t="str">
        <f t="shared" si="26"/>
        <v>27.44</v>
      </c>
      <c r="H197" s="45">
        <f t="shared" si="25"/>
        <v>3.9909555555555549</v>
      </c>
      <c r="I197">
        <v>77.926400000000001</v>
      </c>
      <c r="J197" s="6">
        <v>19.783899999999999</v>
      </c>
      <c r="K197">
        <v>0.9365</v>
      </c>
      <c r="L197" s="7">
        <v>1.2242999999999999</v>
      </c>
      <c r="M197">
        <v>0</v>
      </c>
      <c r="N197" s="61">
        <v>0.1288</v>
      </c>
      <c r="O197" s="8">
        <v>636</v>
      </c>
      <c r="P197">
        <v>1.1812</v>
      </c>
      <c r="Q197">
        <v>1.0619000000000001</v>
      </c>
      <c r="R197">
        <v>1.1124000000000001</v>
      </c>
      <c r="S197" s="9">
        <v>4.4932000000000001E-10</v>
      </c>
      <c r="T197" s="9">
        <v>5.6328E-13</v>
      </c>
      <c r="U197" s="9">
        <v>9.4371999999999997E-11</v>
      </c>
      <c r="V197" s="9">
        <v>8.1513999999999994E-12</v>
      </c>
      <c r="W197" s="9">
        <v>4.5941000000000002E-15</v>
      </c>
      <c r="X197" s="9">
        <v>8.9255000000000003E-12</v>
      </c>
    </row>
    <row r="198" spans="1:24" x14ac:dyDescent="0.35">
      <c r="A198" t="s">
        <v>530</v>
      </c>
      <c r="B198" s="16" t="str" cm="1">
        <f t="array" ref="B198:C198">_xlfn.TEXTSPLIT(A198," ")</f>
        <v>2022.11.14</v>
      </c>
      <c r="C198" s="16" t="str">
        <v>13:15:50,37</v>
      </c>
      <c r="D198" s="16" t="str" cm="1">
        <f t="array" ref="D198:F198">_xlfn.TEXTSPLIT(C198,":")</f>
        <v>13</v>
      </c>
      <c r="E198" s="16" t="str">
        <v>15</v>
      </c>
      <c r="F198" s="16" t="str">
        <v>50,37</v>
      </c>
      <c r="G198" s="16" t="str">
        <f t="shared" si="26"/>
        <v>50.37</v>
      </c>
      <c r="H198" s="45">
        <f t="shared" si="25"/>
        <v>4.0139916666666675</v>
      </c>
      <c r="I198">
        <v>77.915599999999998</v>
      </c>
      <c r="J198" s="6">
        <v>19.790299999999998</v>
      </c>
      <c r="K198">
        <v>0.93620000000000003</v>
      </c>
      <c r="L198" s="7">
        <v>1.2282</v>
      </c>
      <c r="M198">
        <v>0</v>
      </c>
      <c r="N198" s="61">
        <v>0.12970000000000001</v>
      </c>
      <c r="O198" s="8">
        <v>667</v>
      </c>
      <c r="P198">
        <v>1.1853</v>
      </c>
      <c r="Q198">
        <v>1.0542</v>
      </c>
      <c r="R198">
        <v>1.1243000000000001</v>
      </c>
      <c r="S198" s="9">
        <v>4.5072000000000002E-10</v>
      </c>
      <c r="T198" s="9">
        <v>5.6854000000000002E-13</v>
      </c>
      <c r="U198" s="9">
        <v>9.4707999999999998E-11</v>
      </c>
      <c r="V198" s="9">
        <v>8.1755999999999992E-12</v>
      </c>
      <c r="W198" s="9">
        <v>7.0812E-15</v>
      </c>
      <c r="X198" s="9">
        <v>8.9828999999999996E-12</v>
      </c>
    </row>
    <row r="199" spans="1:24" x14ac:dyDescent="0.35">
      <c r="A199" t="s">
        <v>531</v>
      </c>
      <c r="B199" s="16" t="str" cm="1">
        <f t="array" ref="B199:C199">_xlfn.TEXTSPLIT(A199," ")</f>
        <v>2022.11.14</v>
      </c>
      <c r="C199" s="16" t="str">
        <v>13:17:19,98</v>
      </c>
      <c r="D199" s="16" t="str" cm="1">
        <f t="array" ref="D199:F199">_xlfn.TEXTSPLIT(C199,":")</f>
        <v>13</v>
      </c>
      <c r="E199" s="16" t="str">
        <v>17</v>
      </c>
      <c r="F199" s="16" t="str">
        <v>19,98</v>
      </c>
      <c r="G199" s="16" t="str">
        <f t="shared" si="26"/>
        <v>19.98</v>
      </c>
      <c r="H199" s="45">
        <f t="shared" si="25"/>
        <v>4.0388833333333327</v>
      </c>
      <c r="I199">
        <v>77.92</v>
      </c>
      <c r="J199" s="6">
        <v>19.773099999999999</v>
      </c>
      <c r="K199">
        <v>0.9365</v>
      </c>
      <c r="L199" s="7">
        <v>1.2427999999999999</v>
      </c>
      <c r="M199">
        <v>0</v>
      </c>
      <c r="N199" s="61">
        <v>0.1275</v>
      </c>
      <c r="O199" s="8">
        <v>649</v>
      </c>
      <c r="P199">
        <v>1.1997</v>
      </c>
      <c r="Q199">
        <v>1.0729</v>
      </c>
      <c r="R199">
        <v>1.1182000000000001</v>
      </c>
      <c r="S199" s="9">
        <v>4.4949000000000002E-10</v>
      </c>
      <c r="T199" s="9">
        <v>5.5758000000000003E-13</v>
      </c>
      <c r="U199" s="9">
        <v>9.4359999999999998E-11</v>
      </c>
      <c r="V199" s="9">
        <v>8.1553999999999998E-12</v>
      </c>
      <c r="W199" s="9">
        <v>6.9797000000000002E-15</v>
      </c>
      <c r="X199" s="9">
        <v>9.0637000000000006E-12</v>
      </c>
    </row>
    <row r="200" spans="1:24" x14ac:dyDescent="0.35">
      <c r="A200" t="s">
        <v>532</v>
      </c>
      <c r="B200" s="16" t="str" cm="1">
        <f t="array" ref="B200:C200">_xlfn.TEXTSPLIT(A200," ")</f>
        <v>2022.11.14</v>
      </c>
      <c r="C200" s="16" t="str">
        <v>13:18:42,76</v>
      </c>
      <c r="D200" s="16" t="str" cm="1">
        <f t="array" ref="D200:F200">_xlfn.TEXTSPLIT(C200,":")</f>
        <v>13</v>
      </c>
      <c r="E200" s="16" t="str">
        <v>18</v>
      </c>
      <c r="F200" s="16" t="str">
        <v>42,76</v>
      </c>
      <c r="G200" s="16" t="str">
        <f t="shared" si="26"/>
        <v>42.76</v>
      </c>
      <c r="H200" s="45">
        <f t="shared" si="25"/>
        <v>4.061877777777779</v>
      </c>
      <c r="I200">
        <v>77.911000000000001</v>
      </c>
      <c r="J200" s="6">
        <v>19.7759</v>
      </c>
      <c r="K200">
        <v>0.93700000000000006</v>
      </c>
      <c r="L200" s="7">
        <v>1.2496</v>
      </c>
      <c r="M200">
        <v>0</v>
      </c>
      <c r="N200" s="61">
        <v>0.12659999999999999</v>
      </c>
      <c r="O200" s="8">
        <v>647</v>
      </c>
      <c r="P200">
        <v>1.2068000000000001</v>
      </c>
      <c r="Q200">
        <v>1.0686</v>
      </c>
      <c r="R200">
        <v>1.1293</v>
      </c>
      <c r="S200" s="9">
        <v>4.4970000000000001E-10</v>
      </c>
      <c r="T200" s="9">
        <v>5.5392000000000003E-13</v>
      </c>
      <c r="U200" s="9">
        <v>9.4428999999999995E-11</v>
      </c>
      <c r="V200" s="9">
        <v>8.1639999999999995E-12</v>
      </c>
      <c r="W200" s="9">
        <v>8.1148E-15</v>
      </c>
      <c r="X200" s="9">
        <v>9.1180000000000005E-12</v>
      </c>
    </row>
    <row r="201" spans="1:24" x14ac:dyDescent="0.35">
      <c r="A201" t="s">
        <v>533</v>
      </c>
      <c r="B201" s="16" t="str" cm="1">
        <f t="array" ref="B201:C201">_xlfn.TEXTSPLIT(A201," ")</f>
        <v>2022.11.14</v>
      </c>
      <c r="C201" s="16" t="str">
        <v>13:20:12,07</v>
      </c>
      <c r="D201" s="16" t="str" cm="1">
        <f t="array" ref="D201:F201">_xlfn.TEXTSPLIT(C201,":")</f>
        <v>13</v>
      </c>
      <c r="E201" s="16" t="str">
        <v>20</v>
      </c>
      <c r="F201" s="16" t="str">
        <v>12,07</v>
      </c>
      <c r="G201" s="16" t="str">
        <f t="shared" si="26"/>
        <v>12.07</v>
      </c>
      <c r="H201" s="45">
        <f t="shared" si="25"/>
        <v>4.0866861111111117</v>
      </c>
      <c r="I201">
        <v>77.915499999999994</v>
      </c>
      <c r="J201" s="6">
        <v>19.761600000000001</v>
      </c>
      <c r="K201">
        <v>0.93710000000000004</v>
      </c>
      <c r="L201" s="7">
        <v>1.2603</v>
      </c>
      <c r="M201">
        <v>0</v>
      </c>
      <c r="N201" s="61">
        <v>0.1255</v>
      </c>
      <c r="O201" s="8">
        <v>650</v>
      </c>
      <c r="P201">
        <v>1.2176</v>
      </c>
      <c r="Q201">
        <v>1.0826</v>
      </c>
      <c r="R201">
        <v>1.1247</v>
      </c>
      <c r="S201" s="9">
        <v>4.4964999999999999E-10</v>
      </c>
      <c r="T201" s="9">
        <v>5.4913E-13</v>
      </c>
      <c r="U201" s="9">
        <v>9.4344000000000003E-11</v>
      </c>
      <c r="V201" s="9">
        <v>8.1636999999999992E-12</v>
      </c>
      <c r="W201" s="9">
        <v>9.3829000000000003E-15</v>
      </c>
      <c r="X201" s="9">
        <v>9.1940999999999994E-12</v>
      </c>
    </row>
    <row r="202" spans="1:24" x14ac:dyDescent="0.35">
      <c r="A202" t="s">
        <v>534</v>
      </c>
      <c r="B202" s="16" t="str" cm="1">
        <f t="array" ref="B202:C202">_xlfn.TEXTSPLIT(A202," ")</f>
        <v>2022.11.14</v>
      </c>
      <c r="C202" s="16" t="str">
        <v>13:21:34,80</v>
      </c>
      <c r="D202" s="16" t="str" cm="1">
        <f t="array" ref="D202:F202">_xlfn.TEXTSPLIT(C202,":")</f>
        <v>13</v>
      </c>
      <c r="E202" s="16" t="str">
        <v>21</v>
      </c>
      <c r="F202" s="16" t="str">
        <v>34,80</v>
      </c>
      <c r="G202" s="16" t="str">
        <f t="shared" si="26"/>
        <v>34.80</v>
      </c>
      <c r="H202" s="45">
        <f t="shared" si="25"/>
        <v>4.1096666666666657</v>
      </c>
      <c r="I202">
        <v>77.908600000000007</v>
      </c>
      <c r="J202" s="6">
        <v>19.755800000000001</v>
      </c>
      <c r="K202">
        <v>0.93700000000000006</v>
      </c>
      <c r="L202" s="7">
        <v>1.2735000000000001</v>
      </c>
      <c r="M202">
        <v>0</v>
      </c>
      <c r="N202" s="61">
        <v>0.12509999999999999</v>
      </c>
      <c r="O202" s="8">
        <v>663</v>
      </c>
      <c r="P202">
        <v>1.2306999999999999</v>
      </c>
      <c r="Q202">
        <v>1.0900000000000001</v>
      </c>
      <c r="R202">
        <v>1.1291</v>
      </c>
      <c r="S202" s="9">
        <v>4.4967000000000001E-10</v>
      </c>
      <c r="T202" s="9">
        <v>5.4778000000000001E-13</v>
      </c>
      <c r="U202" s="9">
        <v>9.4326999999999999E-11</v>
      </c>
      <c r="V202" s="9">
        <v>8.1639999999999995E-12</v>
      </c>
      <c r="W202" s="9">
        <v>4.9522000000000003E-15</v>
      </c>
      <c r="X202" s="9">
        <v>9.2908000000000008E-12</v>
      </c>
    </row>
    <row r="203" spans="1:24" x14ac:dyDescent="0.35">
      <c r="A203" t="s">
        <v>535</v>
      </c>
      <c r="B203" s="16" t="str" cm="1">
        <f t="array" ref="B203:C203">_xlfn.TEXTSPLIT(A203," ")</f>
        <v>2022.11.14</v>
      </c>
      <c r="C203" s="16" t="str">
        <v>13:22:57,64</v>
      </c>
      <c r="D203" s="16" t="str" cm="1">
        <f t="array" ref="D203:F203">_xlfn.TEXTSPLIT(C203,":")</f>
        <v>13</v>
      </c>
      <c r="E203" s="16" t="str">
        <v>22</v>
      </c>
      <c r="F203" s="16" t="str">
        <v>57,64</v>
      </c>
      <c r="G203" s="16" t="str">
        <f t="shared" si="26"/>
        <v>57.64</v>
      </c>
      <c r="H203" s="45">
        <f t="shared" si="25"/>
        <v>4.1326777777777775</v>
      </c>
      <c r="I203">
        <v>77.909499999999994</v>
      </c>
      <c r="J203" s="6">
        <v>19.740600000000001</v>
      </c>
      <c r="K203">
        <v>0.93669999999999998</v>
      </c>
      <c r="L203" s="7">
        <v>1.2888999999999999</v>
      </c>
      <c r="M203">
        <v>0</v>
      </c>
      <c r="N203" s="61">
        <v>0.1244</v>
      </c>
      <c r="O203" s="8">
        <v>656</v>
      </c>
      <c r="P203">
        <v>1.2466999999999999</v>
      </c>
      <c r="Q203">
        <v>1.1053999999999999</v>
      </c>
      <c r="R203">
        <v>1.1277999999999999</v>
      </c>
      <c r="S203" s="9">
        <v>4.4985999999999999E-10</v>
      </c>
      <c r="T203" s="9">
        <v>5.4454000000000002E-13</v>
      </c>
      <c r="U203" s="9">
        <v>9.4294E-11</v>
      </c>
      <c r="V203" s="9">
        <v>8.1642000000000003E-12</v>
      </c>
      <c r="W203" s="9">
        <v>6.8703999999999998E-15</v>
      </c>
      <c r="X203" s="9">
        <v>9.4069999999999998E-12</v>
      </c>
    </row>
    <row r="204" spans="1:24" x14ac:dyDescent="0.35">
      <c r="A204" t="s">
        <v>536</v>
      </c>
      <c r="B204" s="16" t="str" cm="1">
        <f t="array" ref="B204:C204">_xlfn.TEXTSPLIT(A204," ")</f>
        <v>2022.11.14</v>
      </c>
      <c r="C204" s="16" t="str">
        <v>13:24:26,83</v>
      </c>
      <c r="D204" s="16" t="str" cm="1">
        <f t="array" ref="D204:F204">_xlfn.TEXTSPLIT(C204,":")</f>
        <v>13</v>
      </c>
      <c r="E204" s="16" t="str">
        <v>24</v>
      </c>
      <c r="F204" s="16" t="str">
        <v>26,83</v>
      </c>
      <c r="G204" s="16" t="str">
        <f t="shared" si="26"/>
        <v>26.83</v>
      </c>
      <c r="H204" s="45">
        <f t="shared" si="25"/>
        <v>4.1574527777777774</v>
      </c>
      <c r="I204">
        <v>77.902799999999999</v>
      </c>
      <c r="J204" s="6">
        <v>19.737100000000002</v>
      </c>
      <c r="K204">
        <v>0.93679999999999997</v>
      </c>
      <c r="L204" s="7">
        <v>1.2977000000000001</v>
      </c>
      <c r="M204">
        <v>0</v>
      </c>
      <c r="N204" s="61">
        <v>0.12570000000000001</v>
      </c>
      <c r="O204" s="8">
        <v>661</v>
      </c>
      <c r="P204">
        <v>1.2557</v>
      </c>
      <c r="Q204">
        <v>1.1025</v>
      </c>
      <c r="R204">
        <v>1.139</v>
      </c>
      <c r="S204" s="9">
        <v>4.5E-10</v>
      </c>
      <c r="T204" s="9">
        <v>5.5050000000000003E-13</v>
      </c>
      <c r="U204" s="9">
        <v>9.4314000000000004E-11</v>
      </c>
      <c r="V204" s="9">
        <v>8.1683000000000002E-12</v>
      </c>
      <c r="W204" s="9">
        <v>6.9150999999999999E-15</v>
      </c>
      <c r="X204" s="9">
        <v>9.4743999999999993E-12</v>
      </c>
    </row>
    <row r="205" spans="1:24" x14ac:dyDescent="0.35">
      <c r="A205" t="s">
        <v>537</v>
      </c>
      <c r="B205" s="16" t="str" cm="1">
        <f t="array" ref="B205:C205">_xlfn.TEXTSPLIT(A205," ")</f>
        <v>2022.11.14</v>
      </c>
      <c r="C205" s="16" t="str">
        <v>13:25:49,54</v>
      </c>
      <c r="D205" s="16" t="str" cm="1">
        <f t="array" ref="D205:F205">_xlfn.TEXTSPLIT(C205,":")</f>
        <v>13</v>
      </c>
      <c r="E205" s="16" t="str">
        <v>25</v>
      </c>
      <c r="F205" s="16" t="str">
        <v>49,54</v>
      </c>
      <c r="G205" s="16" t="str">
        <f t="shared" si="26"/>
        <v>49.54</v>
      </c>
      <c r="H205" s="45">
        <f t="shared" si="25"/>
        <v>4.1804277777777763</v>
      </c>
      <c r="I205">
        <v>77.909599999999998</v>
      </c>
      <c r="J205" s="6">
        <v>19.724699999999999</v>
      </c>
      <c r="K205">
        <v>0.93730000000000002</v>
      </c>
      <c r="L205" s="7">
        <v>1.3032999999999999</v>
      </c>
      <c r="M205">
        <v>0</v>
      </c>
      <c r="N205" s="61">
        <v>0.12509999999999999</v>
      </c>
      <c r="O205" s="8">
        <v>673</v>
      </c>
      <c r="P205">
        <v>1.2611000000000001</v>
      </c>
      <c r="Q205">
        <v>1.1233</v>
      </c>
      <c r="R205">
        <v>1.1226</v>
      </c>
      <c r="S205" s="9">
        <v>4.5031000000000002E-10</v>
      </c>
      <c r="T205" s="9">
        <v>5.4863999999999997E-13</v>
      </c>
      <c r="U205" s="9">
        <v>9.4311000000000004E-11</v>
      </c>
      <c r="V205" s="9">
        <v>8.1776999999999998E-12</v>
      </c>
      <c r="W205" s="9">
        <v>4.1520999999999998E-15</v>
      </c>
      <c r="X205" s="9">
        <v>9.5209000000000008E-12</v>
      </c>
    </row>
    <row r="206" spans="1:24" x14ac:dyDescent="0.35">
      <c r="A206" t="s">
        <v>538</v>
      </c>
      <c r="B206" s="16" t="str" cm="1">
        <f t="array" ref="B206:C206">_xlfn.TEXTSPLIT(A206," ")</f>
        <v>2022.11.14</v>
      </c>
      <c r="C206" s="16" t="str">
        <v>13:27:12,37</v>
      </c>
      <c r="D206" s="16" t="str" cm="1">
        <f t="array" ref="D206:F206">_xlfn.TEXTSPLIT(C206,":")</f>
        <v>13</v>
      </c>
      <c r="E206" s="16" t="str">
        <v>27</v>
      </c>
      <c r="F206" s="16" t="str">
        <v>12,37</v>
      </c>
      <c r="G206" s="16" t="str">
        <f t="shared" si="26"/>
        <v>12.37</v>
      </c>
      <c r="H206" s="45">
        <f t="shared" si="25"/>
        <v>4.2034361111111096</v>
      </c>
      <c r="I206">
        <v>77.9191</v>
      </c>
      <c r="J206" s="6">
        <v>19.6996</v>
      </c>
      <c r="K206">
        <v>0.93710000000000004</v>
      </c>
      <c r="L206" s="7">
        <v>1.3193999999999999</v>
      </c>
      <c r="M206">
        <v>0</v>
      </c>
      <c r="N206" s="61">
        <v>0.12479999999999999</v>
      </c>
      <c r="O206" s="8">
        <v>707</v>
      </c>
      <c r="P206">
        <v>1.2769999999999999</v>
      </c>
      <c r="Q206">
        <v>1.1454</v>
      </c>
      <c r="R206">
        <v>1.1149</v>
      </c>
      <c r="S206" s="9">
        <v>4.5205000000000001E-10</v>
      </c>
      <c r="T206" s="9">
        <v>5.4927000000000004E-13</v>
      </c>
      <c r="U206" s="9">
        <v>9.4541E-11</v>
      </c>
      <c r="V206" s="9">
        <v>8.2065000000000006E-12</v>
      </c>
      <c r="W206" s="9">
        <v>5.5381999999999999E-15</v>
      </c>
      <c r="X206" s="9">
        <v>9.6738000000000002E-12</v>
      </c>
    </row>
    <row r="207" spans="1:24" x14ac:dyDescent="0.35">
      <c r="A207" t="s">
        <v>539</v>
      </c>
      <c r="B207" s="16" t="str" cm="1">
        <f t="array" ref="B207:C207">_xlfn.TEXTSPLIT(A207," ")</f>
        <v>2022.11.14</v>
      </c>
      <c r="C207" s="16" t="str">
        <v>13:28:41,37</v>
      </c>
      <c r="D207" s="16" t="str" cm="1">
        <f t="array" ref="D207:F207">_xlfn.TEXTSPLIT(C207,":")</f>
        <v>13</v>
      </c>
      <c r="E207" s="16" t="str">
        <v>28</v>
      </c>
      <c r="F207" s="16" t="str">
        <v>41,37</v>
      </c>
      <c r="G207" s="16" t="str">
        <f t="shared" si="26"/>
        <v>41.37</v>
      </c>
      <c r="H207" s="45">
        <f t="shared" si="25"/>
        <v>4.228158333333333</v>
      </c>
      <c r="I207">
        <v>77.930700000000002</v>
      </c>
      <c r="J207" s="6">
        <v>19.684899999999999</v>
      </c>
      <c r="K207">
        <v>0.93689999999999996</v>
      </c>
      <c r="L207" s="7">
        <v>1.33</v>
      </c>
      <c r="M207">
        <v>0</v>
      </c>
      <c r="N207" s="61">
        <v>0.1176</v>
      </c>
      <c r="O207" s="8">
        <v>673</v>
      </c>
      <c r="P207">
        <v>1.2874000000000001</v>
      </c>
      <c r="Q207">
        <v>1.1660999999999999</v>
      </c>
      <c r="R207">
        <v>1.1040000000000001</v>
      </c>
      <c r="S207" s="9">
        <v>4.5058000000000001E-10</v>
      </c>
      <c r="T207" s="9">
        <v>5.1613999999999996E-13</v>
      </c>
      <c r="U207" s="9">
        <v>9.4148999999999997E-11</v>
      </c>
      <c r="V207" s="9">
        <v>8.1764000000000006E-12</v>
      </c>
      <c r="W207" s="9">
        <v>4.9291999999999997E-15</v>
      </c>
      <c r="X207" s="9">
        <v>9.7173000000000002E-12</v>
      </c>
    </row>
    <row r="208" spans="1:24" x14ac:dyDescent="0.35">
      <c r="A208" t="s">
        <v>540</v>
      </c>
      <c r="B208" s="16" t="str" cm="1">
        <f t="array" ref="B208:C208">_xlfn.TEXTSPLIT(A208," ")</f>
        <v>2022.11.14</v>
      </c>
      <c r="C208" s="16" t="str">
        <v>13:30:03,95</v>
      </c>
      <c r="D208" s="16" t="str" cm="1">
        <f t="array" ref="D208:F208">_xlfn.TEXTSPLIT(C208,":")</f>
        <v>13</v>
      </c>
      <c r="E208" s="16" t="str">
        <v>30</v>
      </c>
      <c r="F208" s="16" t="str">
        <v>03,95</v>
      </c>
      <c r="G208" s="16" t="str">
        <f t="shared" si="26"/>
        <v>03.95</v>
      </c>
      <c r="H208" s="45">
        <f t="shared" si="25"/>
        <v>4.2510972222222225</v>
      </c>
      <c r="I208">
        <v>77.956199999999995</v>
      </c>
      <c r="J208" s="6">
        <v>19.657</v>
      </c>
      <c r="K208">
        <v>0.93679999999999997</v>
      </c>
      <c r="L208" s="7">
        <v>1.3431</v>
      </c>
      <c r="M208">
        <v>0</v>
      </c>
      <c r="N208" s="61">
        <v>0.1069</v>
      </c>
      <c r="O208" s="8">
        <v>679</v>
      </c>
      <c r="P208">
        <v>1.3001</v>
      </c>
      <c r="Q208">
        <v>1.2014</v>
      </c>
      <c r="R208">
        <v>1.0821000000000001</v>
      </c>
      <c r="S208" s="9">
        <v>4.5102000000000001E-10</v>
      </c>
      <c r="T208" s="9">
        <v>4.6996000000000005E-13</v>
      </c>
      <c r="U208" s="9">
        <v>9.4077E-11</v>
      </c>
      <c r="V208" s="9">
        <v>8.1813000000000003E-12</v>
      </c>
      <c r="W208" s="9">
        <v>6.4317E-15</v>
      </c>
      <c r="X208" s="9">
        <v>9.8185999999999994E-12</v>
      </c>
    </row>
    <row r="209" spans="1:24" x14ac:dyDescent="0.35">
      <c r="A209" t="s">
        <v>541</v>
      </c>
      <c r="B209" s="16" t="str" cm="1">
        <f t="array" ref="B209:C209">_xlfn.TEXTSPLIT(A209," ")</f>
        <v>2022.11.14</v>
      </c>
      <c r="C209" s="16" t="str">
        <v>13:31:33,17</v>
      </c>
      <c r="D209" s="16" t="str" cm="1">
        <f t="array" ref="D209:F209">_xlfn.TEXTSPLIT(C209,":")</f>
        <v>13</v>
      </c>
      <c r="E209" s="16" t="str">
        <v>31</v>
      </c>
      <c r="F209" s="16" t="str">
        <v>33,17</v>
      </c>
      <c r="G209" s="16" t="str">
        <f t="shared" si="26"/>
        <v>33.17</v>
      </c>
      <c r="H209" s="45">
        <f t="shared" si="25"/>
        <v>4.2758805555555561</v>
      </c>
      <c r="I209">
        <v>77.962999999999994</v>
      </c>
      <c r="J209" s="6">
        <v>19.628</v>
      </c>
      <c r="K209">
        <v>0.93779999999999997</v>
      </c>
      <c r="L209" s="7">
        <v>1.3723000000000001</v>
      </c>
      <c r="M209">
        <v>0</v>
      </c>
      <c r="N209" s="61">
        <v>9.8900000000000002E-2</v>
      </c>
      <c r="O209" s="8">
        <v>666</v>
      </c>
      <c r="P209">
        <v>1.3292999999999999</v>
      </c>
      <c r="Q209">
        <v>1.2321</v>
      </c>
      <c r="R209">
        <v>1.0789</v>
      </c>
      <c r="S209" s="9">
        <v>4.5079999999999998E-10</v>
      </c>
      <c r="T209" s="9">
        <v>4.3479999999999997E-13</v>
      </c>
      <c r="U209" s="9">
        <v>9.3880999999999999E-11</v>
      </c>
      <c r="V209" s="9">
        <v>8.1851999999999995E-12</v>
      </c>
      <c r="W209" s="9">
        <v>7.6289000000000006E-15</v>
      </c>
      <c r="X209" s="9">
        <v>1.0024E-11</v>
      </c>
    </row>
    <row r="210" spans="1:24" x14ac:dyDescent="0.35">
      <c r="A210" t="s">
        <v>542</v>
      </c>
      <c r="B210" s="16" t="str" cm="1">
        <f t="array" ref="B210:C210">_xlfn.TEXTSPLIT(A210," ")</f>
        <v>2022.11.14</v>
      </c>
      <c r="C210" s="16" t="str">
        <v>13:32:55,96</v>
      </c>
      <c r="D210" s="16" t="str" cm="1">
        <f t="array" ref="D210:F210">_xlfn.TEXTSPLIT(C210,":")</f>
        <v>13</v>
      </c>
      <c r="E210" s="16" t="str">
        <v>32</v>
      </c>
      <c r="F210" s="16" t="str">
        <v>55,96</v>
      </c>
      <c r="G210" s="16" t="str">
        <f t="shared" si="26"/>
        <v>55.96</v>
      </c>
      <c r="H210" s="45">
        <f t="shared" si="25"/>
        <v>4.2988777777777774</v>
      </c>
      <c r="I210">
        <v>77.941400000000002</v>
      </c>
      <c r="J210" s="6">
        <v>19.630500000000001</v>
      </c>
      <c r="K210">
        <v>0.93689999999999996</v>
      </c>
      <c r="L210" s="7">
        <v>1.391</v>
      </c>
      <c r="M210">
        <v>0</v>
      </c>
      <c r="N210" s="61">
        <v>0.1002</v>
      </c>
      <c r="O210" s="8">
        <v>668</v>
      </c>
      <c r="P210">
        <v>1.3483000000000001</v>
      </c>
      <c r="Q210">
        <v>1.2223999999999999</v>
      </c>
      <c r="R210">
        <v>1.103</v>
      </c>
      <c r="S210" s="9">
        <v>4.4926000000000001E-10</v>
      </c>
      <c r="T210" s="9">
        <v>4.3931000000000002E-13</v>
      </c>
      <c r="U210" s="9">
        <v>9.3598000000000001E-11</v>
      </c>
      <c r="V210" s="9">
        <v>8.1516000000000001E-12</v>
      </c>
      <c r="W210" s="9">
        <v>5.3278000000000003E-15</v>
      </c>
      <c r="X210" s="9">
        <v>1.0128999999999999E-11</v>
      </c>
    </row>
    <row r="211" spans="1:24" x14ac:dyDescent="0.35">
      <c r="A211" t="s">
        <v>543</v>
      </c>
      <c r="B211" s="16" t="str" cm="1">
        <f t="array" ref="B211:C211">_xlfn.TEXTSPLIT(A211," ")</f>
        <v>2022.11.14</v>
      </c>
      <c r="C211" s="16" t="str">
        <v>13:34:18,63</v>
      </c>
      <c r="D211" s="16" t="str" cm="1">
        <f t="array" ref="D211:F211">_xlfn.TEXTSPLIT(C211,":")</f>
        <v>13</v>
      </c>
      <c r="E211" s="16" t="str">
        <v>34</v>
      </c>
      <c r="F211" s="16" t="str">
        <v>18,63</v>
      </c>
      <c r="G211" s="16" t="str">
        <f t="shared" si="26"/>
        <v>18.63</v>
      </c>
      <c r="H211" s="45">
        <f t="shared" si="25"/>
        <v>4.3218416666666659</v>
      </c>
      <c r="I211">
        <v>77.911100000000005</v>
      </c>
      <c r="J211" s="6">
        <v>19.601500000000001</v>
      </c>
      <c r="K211">
        <v>0.93779999999999997</v>
      </c>
      <c r="L211" s="7">
        <v>1.4373</v>
      </c>
      <c r="M211">
        <v>0</v>
      </c>
      <c r="N211" s="61">
        <v>0.11219999999999999</v>
      </c>
      <c r="O211" s="8">
        <v>645</v>
      </c>
      <c r="P211">
        <v>1.3956</v>
      </c>
      <c r="Q211">
        <v>1.2464999999999999</v>
      </c>
      <c r="R211">
        <v>1.1195999999999999</v>
      </c>
      <c r="S211" s="9">
        <v>4.4547000000000001E-10</v>
      </c>
      <c r="T211" s="9">
        <v>4.8682999999999996E-13</v>
      </c>
      <c r="U211" s="9">
        <v>9.2703999999999996E-11</v>
      </c>
      <c r="V211" s="9">
        <v>8.0933999999999994E-12</v>
      </c>
      <c r="W211" s="9">
        <v>9.3105999999999995E-15</v>
      </c>
      <c r="X211" s="9">
        <v>1.0380999999999999E-11</v>
      </c>
    </row>
    <row r="212" spans="1:24" x14ac:dyDescent="0.35">
      <c r="A212" t="s">
        <v>544</v>
      </c>
      <c r="B212" s="16" t="str" cm="1">
        <f t="array" ref="B212:C212">_xlfn.TEXTSPLIT(A212," ")</f>
        <v>2022.11.14</v>
      </c>
      <c r="C212" s="16" t="str">
        <v>13:35:48,00</v>
      </c>
      <c r="D212" s="16" t="str" cm="1">
        <f t="array" ref="D212:F212">_xlfn.TEXTSPLIT(C212,":")</f>
        <v>13</v>
      </c>
      <c r="E212" s="16" t="str">
        <v>35</v>
      </c>
      <c r="F212" s="16" t="str">
        <v>48,00</v>
      </c>
      <c r="G212" s="16" t="str">
        <f t="shared" si="26"/>
        <v>48.00</v>
      </c>
      <c r="H212" s="45">
        <f t="shared" si="25"/>
        <v>4.3466666666666676</v>
      </c>
      <c r="I212">
        <v>77.932100000000005</v>
      </c>
      <c r="J212" s="6">
        <v>19.5474</v>
      </c>
      <c r="K212">
        <v>0.93730000000000002</v>
      </c>
      <c r="L212" s="7">
        <v>1.4629000000000001</v>
      </c>
      <c r="M212">
        <v>0</v>
      </c>
      <c r="N212" s="61">
        <v>0.1203</v>
      </c>
      <c r="O212" s="8">
        <v>617</v>
      </c>
      <c r="P212">
        <v>1.4206000000000001</v>
      </c>
      <c r="Q212">
        <v>1.3049999999999999</v>
      </c>
      <c r="R212">
        <v>1.0885</v>
      </c>
      <c r="S212" s="9">
        <v>4.4245999999999999E-10</v>
      </c>
      <c r="T212" s="9">
        <v>5.1772999999999996E-13</v>
      </c>
      <c r="U212" s="9">
        <v>9.1798000000000004E-11</v>
      </c>
      <c r="V212" s="9">
        <v>8.0319999999999997E-12</v>
      </c>
      <c r="W212" s="9">
        <v>9.5491000000000005E-15</v>
      </c>
      <c r="X212" s="9">
        <v>1.0492E-11</v>
      </c>
    </row>
    <row r="213" spans="1:24" x14ac:dyDescent="0.35">
      <c r="A213" t="s">
        <v>545</v>
      </c>
      <c r="B213" s="16" t="str" cm="1">
        <f t="array" ref="B213:C213">_xlfn.TEXTSPLIT(A213," ")</f>
        <v>2022.11.14</v>
      </c>
      <c r="C213" s="16" t="str">
        <v>13:37:10,61</v>
      </c>
      <c r="D213" s="16" t="str" cm="1">
        <f t="array" ref="D213:F213">_xlfn.TEXTSPLIT(C213,":")</f>
        <v>13</v>
      </c>
      <c r="E213" s="16" t="str">
        <v>37</v>
      </c>
      <c r="F213" s="16" t="str">
        <v>10,61</v>
      </c>
      <c r="G213" s="16" t="str">
        <f t="shared" si="26"/>
        <v>10.61</v>
      </c>
      <c r="H213" s="45">
        <f t="shared" si="25"/>
        <v>4.3696138888888889</v>
      </c>
      <c r="I213">
        <v>78.441500000000005</v>
      </c>
      <c r="J213" s="6">
        <v>19.671099999999999</v>
      </c>
      <c r="K213">
        <v>0.9415</v>
      </c>
      <c r="L213" s="7">
        <v>0.83430000000000004</v>
      </c>
      <c r="M213">
        <v>0</v>
      </c>
      <c r="N213" s="61">
        <v>0.1116</v>
      </c>
      <c r="O213" s="8">
        <v>0</v>
      </c>
      <c r="P213">
        <v>0.78490000000000004</v>
      </c>
      <c r="Q213">
        <v>1.3184</v>
      </c>
      <c r="R213">
        <v>0.59530000000000005</v>
      </c>
      <c r="S213" s="9">
        <v>4.2765000000000002E-10</v>
      </c>
      <c r="T213" s="9">
        <v>4.6225999999999999E-13</v>
      </c>
      <c r="U213" s="9">
        <v>8.8747999999999999E-11</v>
      </c>
      <c r="V213" s="9">
        <v>7.7505999999999997E-12</v>
      </c>
      <c r="W213" s="9">
        <v>7.7147000000000005E-15</v>
      </c>
      <c r="X213" s="9">
        <v>5.7623000000000002E-12</v>
      </c>
    </row>
    <row r="214" spans="1:24" x14ac:dyDescent="0.35">
      <c r="A214" t="s">
        <v>546</v>
      </c>
      <c r="B214" s="16" t="str" cm="1">
        <f t="array" ref="B214:C214">_xlfn.TEXTSPLIT(A214," ")</f>
        <v>2022.11.14</v>
      </c>
      <c r="C214" s="16" t="str">
        <v>13:38:33,39</v>
      </c>
      <c r="D214" s="16" t="str" cm="1">
        <f t="array" ref="D214:F214">_xlfn.TEXTSPLIT(C214,":")</f>
        <v>13</v>
      </c>
      <c r="E214" s="16" t="str">
        <v>38</v>
      </c>
      <c r="F214" s="16" t="str">
        <v>33,39</v>
      </c>
      <c r="G214" s="16" t="str">
        <f t="shared" si="26"/>
        <v>33.39</v>
      </c>
      <c r="H214" s="45">
        <f t="shared" si="25"/>
        <v>4.3926083333333334</v>
      </c>
      <c r="I214">
        <v>77.932699999999997</v>
      </c>
      <c r="J214" s="6">
        <v>20.770499999999998</v>
      </c>
      <c r="K214">
        <v>0.93579999999999997</v>
      </c>
      <c r="L214" s="7">
        <v>0.25490000000000002</v>
      </c>
      <c r="M214">
        <v>0</v>
      </c>
      <c r="N214" s="61">
        <v>0.1061</v>
      </c>
      <c r="O214" s="8">
        <v>0</v>
      </c>
      <c r="P214">
        <v>0.20979999999999999</v>
      </c>
      <c r="Q214">
        <v>7.7799999999999994E-2</v>
      </c>
      <c r="R214">
        <v>2.6966000000000001</v>
      </c>
      <c r="S214" s="9">
        <v>4.3291999999999999E-10</v>
      </c>
      <c r="T214" s="9">
        <v>4.4889000000000002E-13</v>
      </c>
      <c r="U214" s="9">
        <v>9.5516999999999997E-11</v>
      </c>
      <c r="V214" s="9">
        <v>7.8532999999999993E-12</v>
      </c>
      <c r="W214" s="9">
        <v>2.6862000000000001E-15</v>
      </c>
      <c r="X214" s="9">
        <v>1.8166E-12</v>
      </c>
    </row>
    <row r="215" spans="1:24" x14ac:dyDescent="0.35">
      <c r="A215" t="s">
        <v>547</v>
      </c>
      <c r="B215" s="16" t="str" cm="1">
        <f t="array" ref="B215:C215">_xlfn.TEXTSPLIT(A215," ")</f>
        <v>2022.11.14</v>
      </c>
      <c r="C215" s="16" t="str">
        <v>13:40:02,49</v>
      </c>
      <c r="D215" s="16" t="str" cm="1">
        <f t="array" ref="D215:F215">_xlfn.TEXTSPLIT(C215,":")</f>
        <v>13</v>
      </c>
      <c r="E215" s="16" t="str">
        <v>40</v>
      </c>
      <c r="F215" s="16" t="str">
        <v>02,49</v>
      </c>
      <c r="G215" s="16" t="str">
        <f t="shared" si="26"/>
        <v>02.49</v>
      </c>
      <c r="H215" s="45">
        <f t="shared" si="25"/>
        <v>4.4173583333333326</v>
      </c>
      <c r="I215">
        <v>78.025999999999996</v>
      </c>
      <c r="J215" s="6">
        <v>20.714700000000001</v>
      </c>
      <c r="K215">
        <v>0.93469999999999998</v>
      </c>
      <c r="L215" s="7">
        <v>0.2356</v>
      </c>
      <c r="M215">
        <v>0</v>
      </c>
      <c r="N215" s="61">
        <v>8.8999999999999996E-2</v>
      </c>
      <c r="O215" s="8">
        <v>0</v>
      </c>
      <c r="P215">
        <v>0.1903</v>
      </c>
      <c r="Q215">
        <v>0.15870000000000001</v>
      </c>
      <c r="R215">
        <v>1.1989000000000001</v>
      </c>
      <c r="S215" s="9">
        <v>4.3394999999999999E-10</v>
      </c>
      <c r="T215" s="9">
        <v>3.7792999999999999E-13</v>
      </c>
      <c r="U215" s="9">
        <v>9.5373000000000002E-11</v>
      </c>
      <c r="V215" s="9">
        <v>7.8530000000000006E-12</v>
      </c>
      <c r="W215" s="9">
        <v>5.5066E-15</v>
      </c>
      <c r="X215" s="9">
        <v>1.6824E-12</v>
      </c>
    </row>
    <row r="216" spans="1:24" x14ac:dyDescent="0.35">
      <c r="A216" t="s">
        <v>548</v>
      </c>
      <c r="B216" s="16" t="str" cm="1">
        <f t="array" ref="B216:C216">_xlfn.TEXTSPLIT(A216," ")</f>
        <v>2022.11.14</v>
      </c>
      <c r="C216" s="16" t="str">
        <v>13:41:25,17</v>
      </c>
      <c r="D216" s="16" t="str" cm="1">
        <f t="array" ref="D216:F216">_xlfn.TEXTSPLIT(C216,":")</f>
        <v>13</v>
      </c>
      <c r="E216" s="16" t="str">
        <v>41</v>
      </c>
      <c r="F216" s="16" t="str">
        <v>25,17</v>
      </c>
      <c r="G216" s="16" t="str">
        <f t="shared" si="26"/>
        <v>25.17</v>
      </c>
      <c r="H216" s="45">
        <f t="shared" si="25"/>
        <v>4.4403249999999996</v>
      </c>
      <c r="I216">
        <v>78.008499999999998</v>
      </c>
      <c r="J216" s="6">
        <v>20.715800000000002</v>
      </c>
      <c r="K216">
        <v>0.93620000000000003</v>
      </c>
      <c r="L216" s="7">
        <v>0.22950000000000001</v>
      </c>
      <c r="M216">
        <v>0</v>
      </c>
      <c r="N216" s="61">
        <v>0.1101</v>
      </c>
      <c r="O216" s="8">
        <v>0</v>
      </c>
      <c r="P216">
        <v>0.18410000000000001</v>
      </c>
      <c r="Q216">
        <v>0.15479999999999999</v>
      </c>
      <c r="R216">
        <v>1.1893</v>
      </c>
      <c r="S216" s="9">
        <v>4.3296000000000002E-10</v>
      </c>
      <c r="T216" s="9">
        <v>4.6518999999999996E-13</v>
      </c>
      <c r="U216" s="9">
        <v>9.5183999999999997E-11</v>
      </c>
      <c r="V216" s="9">
        <v>7.8491999999999993E-12</v>
      </c>
      <c r="W216" s="9">
        <v>1.9588000000000002E-15</v>
      </c>
      <c r="X216" s="9">
        <v>1.6377999999999999E-12</v>
      </c>
    </row>
    <row r="217" spans="1:24" x14ac:dyDescent="0.35">
      <c r="A217" t="s">
        <v>549</v>
      </c>
      <c r="B217" s="16" t="str" cm="1">
        <f t="array" ref="B217:C217">_xlfn.TEXTSPLIT(A217," ")</f>
        <v>2022.11.14</v>
      </c>
      <c r="C217" s="16" t="str">
        <v>13:42:54,26</v>
      </c>
      <c r="D217" s="16" t="str" cm="1">
        <f t="array" ref="D217:F217">_xlfn.TEXTSPLIT(C217,":")</f>
        <v>13</v>
      </c>
      <c r="E217" s="16" t="str">
        <v>42</v>
      </c>
      <c r="F217" s="16" t="str">
        <v>54,26</v>
      </c>
      <c r="G217" s="16" t="str">
        <f t="shared" si="26"/>
        <v>54.26</v>
      </c>
      <c r="H217" s="45">
        <f t="shared" si="25"/>
        <v>4.4650722222222221</v>
      </c>
      <c r="I217">
        <v>78.015299999999996</v>
      </c>
      <c r="J217" s="6">
        <v>20.704499999999999</v>
      </c>
      <c r="K217">
        <v>0.93510000000000004</v>
      </c>
      <c r="L217" s="7">
        <v>0.23519999999999999</v>
      </c>
      <c r="M217">
        <v>0</v>
      </c>
      <c r="N217" s="61">
        <v>0.10979999999999999</v>
      </c>
      <c r="O217" s="8">
        <v>0</v>
      </c>
      <c r="P217">
        <v>0.1898</v>
      </c>
      <c r="Q217">
        <v>0.16309999999999999</v>
      </c>
      <c r="R217">
        <v>1.1636</v>
      </c>
      <c r="S217" s="9">
        <v>4.3311000000000002E-10</v>
      </c>
      <c r="T217" s="9">
        <v>4.6390999999999999E-13</v>
      </c>
      <c r="U217" s="9">
        <v>9.5155000000000006E-11</v>
      </c>
      <c r="V217" s="9">
        <v>7.8424999999999993E-12</v>
      </c>
      <c r="W217" s="9">
        <v>5.6847000000000003E-15</v>
      </c>
      <c r="X217" s="9">
        <v>1.6783E-12</v>
      </c>
    </row>
    <row r="218" spans="1:24" x14ac:dyDescent="0.35">
      <c r="A218" t="s">
        <v>550</v>
      </c>
      <c r="B218" s="16" t="str" cm="1">
        <f t="array" ref="B218:C218">_xlfn.TEXTSPLIT(A218," ")</f>
        <v>2022.11.14</v>
      </c>
      <c r="C218" s="16" t="str">
        <v>13:44:16,83</v>
      </c>
      <c r="D218" s="16" t="str" cm="1">
        <f t="array" ref="D218:F218">_xlfn.TEXTSPLIT(C218,":")</f>
        <v>13</v>
      </c>
      <c r="E218" s="16" t="str">
        <v>44</v>
      </c>
      <c r="F218" s="16" t="str">
        <v>16,83</v>
      </c>
      <c r="G218" s="16" t="str">
        <f t="shared" si="26"/>
        <v>16.83</v>
      </c>
      <c r="H218" s="45">
        <f t="shared" si="25"/>
        <v>4.4880083333333332</v>
      </c>
      <c r="I218">
        <v>77.996099999999998</v>
      </c>
      <c r="J218" s="6">
        <v>20.701799999999999</v>
      </c>
      <c r="K218">
        <v>0.93600000000000005</v>
      </c>
      <c r="L218" s="7">
        <v>0.24759999999999999</v>
      </c>
      <c r="M218">
        <v>0</v>
      </c>
      <c r="N218" s="61">
        <v>0.1186</v>
      </c>
      <c r="O218" s="8">
        <v>0</v>
      </c>
      <c r="P218">
        <v>0.2026</v>
      </c>
      <c r="Q218">
        <v>0.17069999999999999</v>
      </c>
      <c r="R218">
        <v>1.1868000000000001</v>
      </c>
      <c r="S218" s="9">
        <v>4.3282999999999999E-10</v>
      </c>
      <c r="T218" s="9">
        <v>5.0003000000000004E-13</v>
      </c>
      <c r="U218" s="9">
        <v>9.5103999999999995E-11</v>
      </c>
      <c r="V218" s="9">
        <v>7.8460999999999999E-12</v>
      </c>
      <c r="W218" s="9">
        <v>4.9859E-15</v>
      </c>
      <c r="X218" s="9">
        <v>1.7652E-12</v>
      </c>
    </row>
    <row r="219" spans="1:24" x14ac:dyDescent="0.35">
      <c r="A219" t="s">
        <v>551</v>
      </c>
      <c r="B219" s="16" t="str" cm="1">
        <f t="array" ref="B219:C219">_xlfn.TEXTSPLIT(A219," ")</f>
        <v>2022.11.14</v>
      </c>
      <c r="C219" s="16" t="str">
        <v>13:45:39,62</v>
      </c>
      <c r="D219" s="16" t="str" cm="1">
        <f t="array" ref="D219:F219">_xlfn.TEXTSPLIT(C219,":")</f>
        <v>13</v>
      </c>
      <c r="E219" s="16" t="str">
        <v>45</v>
      </c>
      <c r="F219" s="16" t="str">
        <v>39,62</v>
      </c>
      <c r="G219" s="16" t="str">
        <f t="shared" si="26"/>
        <v>39.62</v>
      </c>
      <c r="H219" s="45">
        <f t="shared" si="25"/>
        <v>4.5110055555555562</v>
      </c>
      <c r="I219">
        <v>77.966099999999997</v>
      </c>
      <c r="J219" s="6">
        <v>20.784099999999999</v>
      </c>
      <c r="K219">
        <v>0.9375</v>
      </c>
      <c r="L219" s="7">
        <v>0.2014</v>
      </c>
      <c r="M219">
        <v>0</v>
      </c>
      <c r="N219" s="61">
        <v>0.1109</v>
      </c>
      <c r="O219" s="8">
        <v>0</v>
      </c>
      <c r="P219">
        <v>0.15629999999999999</v>
      </c>
      <c r="Q219">
        <v>7.6999999999999999E-2</v>
      </c>
      <c r="R219">
        <v>2.0297000000000001</v>
      </c>
      <c r="S219" s="9">
        <v>4.3294000000000001E-10</v>
      </c>
      <c r="T219" s="9">
        <v>4.6842000000000004E-13</v>
      </c>
      <c r="U219" s="9">
        <v>9.5545000000000005E-11</v>
      </c>
      <c r="V219" s="9">
        <v>7.8642000000000004E-12</v>
      </c>
      <c r="W219" s="9">
        <v>6.6060999999999998E-15</v>
      </c>
      <c r="X219" s="9">
        <v>1.4424E-12</v>
      </c>
    </row>
    <row r="220" spans="1:24" x14ac:dyDescent="0.35">
      <c r="A220" t="s">
        <v>552</v>
      </c>
      <c r="B220" s="16" t="str" cm="1">
        <f t="array" ref="B220:C220">_xlfn.TEXTSPLIT(A220," ")</f>
        <v>2022.11.14</v>
      </c>
      <c r="C220" s="16" t="str">
        <v>13:47:09,14</v>
      </c>
      <c r="D220" s="16" t="str" cm="1">
        <f t="array" ref="D220:F220">_xlfn.TEXTSPLIT(C220,":")</f>
        <v>13</v>
      </c>
      <c r="E220" s="16" t="str">
        <v>47</v>
      </c>
      <c r="F220" s="16" t="str">
        <v>09,14</v>
      </c>
      <c r="G220" s="16" t="str">
        <f t="shared" si="26"/>
        <v>09.14</v>
      </c>
      <c r="H220" s="45">
        <f t="shared" si="25"/>
        <v>4.5358722222222223</v>
      </c>
      <c r="I220">
        <v>78.026799999999994</v>
      </c>
      <c r="J220" s="6">
        <v>20.713000000000001</v>
      </c>
      <c r="K220">
        <v>0.93640000000000001</v>
      </c>
      <c r="L220" s="7">
        <v>0.221</v>
      </c>
      <c r="M220">
        <v>0</v>
      </c>
      <c r="N220" s="61">
        <v>0.10290000000000001</v>
      </c>
      <c r="O220" s="8">
        <v>0</v>
      </c>
      <c r="P220">
        <v>0.17549999999999999</v>
      </c>
      <c r="Q220">
        <v>0.16</v>
      </c>
      <c r="R220">
        <v>1.097</v>
      </c>
      <c r="S220" s="9">
        <v>4.3388000000000001E-10</v>
      </c>
      <c r="T220" s="9">
        <v>4.3553000000000001E-13</v>
      </c>
      <c r="U220" s="9">
        <v>9.5349999999999999E-11</v>
      </c>
      <c r="V220" s="9">
        <v>7.8661000000000002E-12</v>
      </c>
      <c r="W220" s="9">
        <v>6.1929000000000001E-15</v>
      </c>
      <c r="X220" s="9">
        <v>1.5805E-12</v>
      </c>
    </row>
    <row r="221" spans="1:24" x14ac:dyDescent="0.35">
      <c r="A221" t="s">
        <v>553</v>
      </c>
      <c r="B221" s="16" t="str" cm="1">
        <f t="array" ref="B221:C221">_xlfn.TEXTSPLIT(A221," ")</f>
        <v>2022.11.14</v>
      </c>
      <c r="C221" s="16" t="str">
        <v>13:48:31,73</v>
      </c>
      <c r="D221" s="16" t="str" cm="1">
        <f t="array" ref="D221:F221">_xlfn.TEXTSPLIT(C221,":")</f>
        <v>13</v>
      </c>
      <c r="E221" s="16" t="str">
        <v>48</v>
      </c>
      <c r="F221" s="16" t="str">
        <v>31,73</v>
      </c>
      <c r="G221" s="16" t="str">
        <f t="shared" si="26"/>
        <v>31.73</v>
      </c>
      <c r="H221" s="45">
        <f t="shared" si="25"/>
        <v>4.5588138888888903</v>
      </c>
      <c r="I221">
        <v>77.994799999999998</v>
      </c>
      <c r="J221" s="6">
        <v>20.716200000000001</v>
      </c>
      <c r="K221">
        <v>0.93520000000000003</v>
      </c>
      <c r="L221" s="7">
        <v>0.23799999999999999</v>
      </c>
      <c r="M221">
        <v>0</v>
      </c>
      <c r="N221" s="61">
        <v>0.1157</v>
      </c>
      <c r="O221" s="8">
        <v>0</v>
      </c>
      <c r="P221">
        <v>0.19270000000000001</v>
      </c>
      <c r="Q221">
        <v>0.14949999999999999</v>
      </c>
      <c r="R221">
        <v>1.2884</v>
      </c>
      <c r="S221" s="9">
        <v>4.3324999999999998E-10</v>
      </c>
      <c r="T221" s="9">
        <v>4.8872999999999998E-13</v>
      </c>
      <c r="U221" s="9">
        <v>9.5266000000000002E-11</v>
      </c>
      <c r="V221" s="9">
        <v>7.8478000000000005E-12</v>
      </c>
      <c r="W221" s="9">
        <v>3.6838999999999998E-15</v>
      </c>
      <c r="X221" s="9">
        <v>1.6996999999999999E-12</v>
      </c>
    </row>
    <row r="222" spans="1:24" x14ac:dyDescent="0.35">
      <c r="A222" t="s">
        <v>554</v>
      </c>
      <c r="B222" s="16" t="str" cm="1">
        <f t="array" ref="B222:C222">_xlfn.TEXTSPLIT(A222," ")</f>
        <v>2022.11.14</v>
      </c>
      <c r="C222" s="16" t="str">
        <v>13:49:54,60</v>
      </c>
      <c r="D222" s="16" t="str" cm="1">
        <f t="array" ref="D222:F222">_xlfn.TEXTSPLIT(C222,":")</f>
        <v>13</v>
      </c>
      <c r="E222" s="16" t="str">
        <v>49</v>
      </c>
      <c r="F222" s="16" t="str">
        <v>54,60</v>
      </c>
      <c r="G222" s="16" t="str">
        <f t="shared" si="26"/>
        <v>54.60</v>
      </c>
      <c r="H222" s="45">
        <f t="shared" si="25"/>
        <v>4.5818333333333339</v>
      </c>
      <c r="I222">
        <v>78.009</v>
      </c>
      <c r="J222" s="6">
        <v>20.709700000000002</v>
      </c>
      <c r="K222">
        <v>0.9355</v>
      </c>
      <c r="L222" s="7">
        <v>0.22900000000000001</v>
      </c>
      <c r="M222">
        <v>0</v>
      </c>
      <c r="N222" s="61">
        <v>0.1168</v>
      </c>
      <c r="O222" s="8">
        <v>0</v>
      </c>
      <c r="P222">
        <v>0.1835</v>
      </c>
      <c r="Q222">
        <v>0.16020000000000001</v>
      </c>
      <c r="R222">
        <v>1.1452</v>
      </c>
      <c r="S222" s="9">
        <v>4.3306E-10</v>
      </c>
      <c r="T222" s="9">
        <v>4.9285999999999998E-13</v>
      </c>
      <c r="U222" s="9">
        <v>9.5177000000000001E-11</v>
      </c>
      <c r="V222" s="9">
        <v>7.8453999999999997E-12</v>
      </c>
      <c r="W222" s="9">
        <v>3.169E-15</v>
      </c>
      <c r="X222" s="9">
        <v>1.6352999999999999E-12</v>
      </c>
    </row>
    <row r="223" spans="1:24" x14ac:dyDescent="0.35">
      <c r="A223" t="s">
        <v>555</v>
      </c>
      <c r="B223" s="16" t="str" cm="1">
        <f t="array" ref="B223:C223">_xlfn.TEXTSPLIT(A223," ")</f>
        <v>2022.11.14</v>
      </c>
      <c r="C223" s="16" t="str">
        <v>13:51:23,71</v>
      </c>
      <c r="D223" s="16" t="str" cm="1">
        <f t="array" ref="D223:F223">_xlfn.TEXTSPLIT(C223,":")</f>
        <v>13</v>
      </c>
      <c r="E223" s="16" t="str">
        <v>51</v>
      </c>
      <c r="F223" s="16" t="str">
        <v>23,71</v>
      </c>
      <c r="G223" s="16" t="str">
        <f t="shared" si="26"/>
        <v>23.71</v>
      </c>
      <c r="H223" s="45">
        <f t="shared" si="25"/>
        <v>4.6065861111111115</v>
      </c>
      <c r="I223">
        <v>78.039500000000004</v>
      </c>
      <c r="J223" s="6">
        <v>20.704499999999999</v>
      </c>
      <c r="K223">
        <v>0.9365</v>
      </c>
      <c r="L223" s="7">
        <v>0.21179999999999999</v>
      </c>
      <c r="M223">
        <v>0</v>
      </c>
      <c r="N223" s="61">
        <v>0.1077</v>
      </c>
      <c r="O223" s="8">
        <v>0</v>
      </c>
      <c r="P223">
        <v>0.1663</v>
      </c>
      <c r="Q223">
        <v>0.17349999999999999</v>
      </c>
      <c r="R223">
        <v>0.95840000000000003</v>
      </c>
      <c r="S223" s="9">
        <v>4.3379000000000001E-10</v>
      </c>
      <c r="T223" s="9">
        <v>4.5545999999999996E-13</v>
      </c>
      <c r="U223" s="9">
        <v>9.5277000000000006E-11</v>
      </c>
      <c r="V223" s="9">
        <v>7.8636999999999993E-12</v>
      </c>
      <c r="W223" s="9">
        <v>7.9400999999999998E-15</v>
      </c>
      <c r="X223" s="9">
        <v>1.5165000000000001E-12</v>
      </c>
    </row>
    <row r="224" spans="1:24" x14ac:dyDescent="0.35">
      <c r="A224" t="s">
        <v>556</v>
      </c>
      <c r="B224" s="16" t="str" cm="1">
        <f t="array" ref="B224:C224">_xlfn.TEXTSPLIT(A224," ")</f>
        <v>2022.11.14</v>
      </c>
      <c r="C224" s="16" t="str">
        <v>13:52:46,49</v>
      </c>
      <c r="D224" s="16" t="str" cm="1">
        <f t="array" ref="D224:F224">_xlfn.TEXTSPLIT(C224,":")</f>
        <v>13</v>
      </c>
      <c r="E224" s="16" t="str">
        <v>52</v>
      </c>
      <c r="F224" s="16" t="str">
        <v>46,49</v>
      </c>
      <c r="G224" s="16" t="str">
        <f t="shared" si="26"/>
        <v>46.49</v>
      </c>
      <c r="H224" s="45">
        <f t="shared" si="25"/>
        <v>4.629580555555556</v>
      </c>
      <c r="I224">
        <v>77.9953</v>
      </c>
      <c r="J224" s="6">
        <v>20.7288</v>
      </c>
      <c r="K224">
        <v>0.93579999999999997</v>
      </c>
      <c r="L224" s="7">
        <v>0.22670000000000001</v>
      </c>
      <c r="M224">
        <v>0</v>
      </c>
      <c r="N224" s="61">
        <v>0.1133</v>
      </c>
      <c r="O224" s="8">
        <v>0</v>
      </c>
      <c r="P224">
        <v>0.18129999999999999</v>
      </c>
      <c r="Q224">
        <v>0.1361</v>
      </c>
      <c r="R224">
        <v>1.3319000000000001</v>
      </c>
      <c r="S224" s="9">
        <v>4.3373000000000001E-10</v>
      </c>
      <c r="T224" s="9">
        <v>4.7896000000000001E-13</v>
      </c>
      <c r="U224" s="9">
        <v>9.5429000000000005E-11</v>
      </c>
      <c r="V224" s="9">
        <v>7.8613E-12</v>
      </c>
      <c r="W224" s="9">
        <v>9.7696999999999994E-15</v>
      </c>
      <c r="X224" s="9">
        <v>1.6222000000000001E-12</v>
      </c>
    </row>
    <row r="225" spans="1:24" x14ac:dyDescent="0.35">
      <c r="A225" t="s">
        <v>557</v>
      </c>
      <c r="B225" s="16" t="str" cm="1">
        <f t="array" ref="B225:C225">_xlfn.TEXTSPLIT(A225," ")</f>
        <v>2022.11.14</v>
      </c>
      <c r="C225" s="16" t="str">
        <v>13:54:15,71</v>
      </c>
      <c r="D225" s="16" t="str" cm="1">
        <f t="array" ref="D225:F225">_xlfn.TEXTSPLIT(C225,":")</f>
        <v>13</v>
      </c>
      <c r="E225" s="16" t="str">
        <v>54</v>
      </c>
      <c r="F225" s="16" t="str">
        <v>15,71</v>
      </c>
      <c r="G225" s="16" t="str">
        <f t="shared" si="26"/>
        <v>15.71</v>
      </c>
      <c r="H225" s="45">
        <f t="shared" si="25"/>
        <v>4.6543638888888896</v>
      </c>
      <c r="I225">
        <v>77.976399999999998</v>
      </c>
      <c r="J225" s="6">
        <v>20.7622</v>
      </c>
      <c r="K225">
        <v>0.93679999999999997</v>
      </c>
      <c r="L225" s="7">
        <v>0.21079999999999999</v>
      </c>
      <c r="M225">
        <v>0</v>
      </c>
      <c r="N225" s="61">
        <v>0.1137</v>
      </c>
      <c r="O225" s="8">
        <v>0</v>
      </c>
      <c r="P225">
        <v>0.16569999999999999</v>
      </c>
      <c r="Q225">
        <v>0.1021</v>
      </c>
      <c r="R225">
        <v>1.6222000000000001</v>
      </c>
      <c r="S225" s="9">
        <v>4.3317000000000001E-10</v>
      </c>
      <c r="T225" s="9">
        <v>4.8038000000000002E-13</v>
      </c>
      <c r="U225" s="9">
        <v>9.5481999999999994E-11</v>
      </c>
      <c r="V225" s="9">
        <v>7.8615000000000008E-12</v>
      </c>
      <c r="W225" s="9">
        <v>6.8030999999999997E-15</v>
      </c>
      <c r="X225" s="9">
        <v>1.5092000000000001E-12</v>
      </c>
    </row>
    <row r="226" spans="1:24" x14ac:dyDescent="0.35">
      <c r="A226" t="s">
        <v>558</v>
      </c>
      <c r="B226" s="16" t="str" cm="1">
        <f t="array" ref="B226:C226">_xlfn.TEXTSPLIT(A226," ")</f>
        <v>2022.11.14</v>
      </c>
      <c r="C226" s="16" t="str">
        <v>13:55:38,34</v>
      </c>
      <c r="D226" s="16" t="str" cm="1">
        <f t="array" ref="D226:F226">_xlfn.TEXTSPLIT(C226,":")</f>
        <v>13</v>
      </c>
      <c r="E226" s="16" t="str">
        <v>55</v>
      </c>
      <c r="F226" s="16" t="str">
        <v>38,34</v>
      </c>
      <c r="G226" s="16" t="str">
        <f t="shared" si="26"/>
        <v>38.34</v>
      </c>
      <c r="H226" s="45">
        <f t="shared" si="25"/>
        <v>4.6773166666666661</v>
      </c>
      <c r="I226">
        <v>78.026600000000002</v>
      </c>
      <c r="J226" s="6">
        <v>20.770099999999999</v>
      </c>
      <c r="K226">
        <v>0.93540000000000001</v>
      </c>
      <c r="L226" s="7">
        <v>0.17330000000000001</v>
      </c>
      <c r="M226">
        <v>0</v>
      </c>
      <c r="N226" s="61">
        <v>9.4600000000000004E-2</v>
      </c>
      <c r="O226" s="8">
        <v>0</v>
      </c>
      <c r="P226">
        <v>0.12820000000000001</v>
      </c>
      <c r="Q226">
        <v>9.9900000000000003E-2</v>
      </c>
      <c r="R226">
        <v>1.2828999999999999</v>
      </c>
      <c r="S226" s="9">
        <v>4.3385000000000001E-10</v>
      </c>
      <c r="T226" s="9">
        <v>4.0117E-13</v>
      </c>
      <c r="U226" s="9">
        <v>9.5610000000000006E-11</v>
      </c>
      <c r="V226" s="9">
        <v>7.8571000000000005E-12</v>
      </c>
      <c r="W226" s="9">
        <v>4.8123999999999999E-15</v>
      </c>
      <c r="X226" s="9">
        <v>1.2460999999999999E-12</v>
      </c>
    </row>
    <row r="227" spans="1:24" x14ac:dyDescent="0.35">
      <c r="A227" t="s">
        <v>559</v>
      </c>
      <c r="B227" s="16" t="str" cm="1">
        <f t="array" ref="B227:C227">_xlfn.TEXTSPLIT(A227," ")</f>
        <v>2022.11.14</v>
      </c>
      <c r="C227" s="16" t="str">
        <v>13:57:00,92</v>
      </c>
      <c r="D227" s="16" t="str" cm="1">
        <f t="array" ref="D227:F227">_xlfn.TEXTSPLIT(C227,":")</f>
        <v>13</v>
      </c>
      <c r="E227" s="16" t="str">
        <v>57</v>
      </c>
      <c r="F227" s="16" t="str">
        <v>00,92</v>
      </c>
      <c r="G227" s="16" t="str">
        <f t="shared" si="26"/>
        <v>00.92</v>
      </c>
      <c r="H227" s="45">
        <f t="shared" si="25"/>
        <v>4.7002555555555556</v>
      </c>
      <c r="I227">
        <v>78.006399999999999</v>
      </c>
      <c r="J227" s="6">
        <v>20.742799999999999</v>
      </c>
      <c r="K227">
        <v>0.93569999999999998</v>
      </c>
      <c r="L227" s="7">
        <v>0.21329999999999999</v>
      </c>
      <c r="M227">
        <v>0</v>
      </c>
      <c r="N227" s="61">
        <v>0.1018</v>
      </c>
      <c r="O227" s="8">
        <v>0</v>
      </c>
      <c r="P227">
        <v>0.16819999999999999</v>
      </c>
      <c r="Q227">
        <v>0.13059999999999999</v>
      </c>
      <c r="R227">
        <v>1.2877000000000001</v>
      </c>
      <c r="S227" s="9">
        <v>4.3367000000000001E-10</v>
      </c>
      <c r="T227" s="9">
        <v>4.3126999999999999E-13</v>
      </c>
      <c r="U227" s="9">
        <v>9.5466999999999995E-11</v>
      </c>
      <c r="V227" s="9">
        <v>7.8579999999999998E-12</v>
      </c>
      <c r="W227" s="9">
        <v>4.7105000000000003E-15</v>
      </c>
      <c r="X227" s="9">
        <v>1.5264E-12</v>
      </c>
    </row>
    <row r="228" spans="1:24" x14ac:dyDescent="0.35">
      <c r="A228" t="s">
        <v>560</v>
      </c>
      <c r="B228" s="16" t="str" cm="1">
        <f t="array" ref="B228:C228">_xlfn.TEXTSPLIT(A228," ")</f>
        <v>2022.11.14</v>
      </c>
      <c r="C228" s="16" t="str">
        <v>13:58:30,22</v>
      </c>
      <c r="D228" s="16" t="str" cm="1">
        <f t="array" ref="D228:F228">_xlfn.TEXTSPLIT(C228,":")</f>
        <v>13</v>
      </c>
      <c r="E228" s="16" t="str">
        <v>58</v>
      </c>
      <c r="F228" s="16" t="str">
        <v>30,22</v>
      </c>
      <c r="G228" s="16" t="str">
        <f t="shared" si="26"/>
        <v>30.22</v>
      </c>
      <c r="H228" s="45">
        <f t="shared" si="25"/>
        <v>4.7250611111111116</v>
      </c>
      <c r="I228">
        <v>77.999099999999999</v>
      </c>
      <c r="J228" s="6">
        <v>20.749300000000002</v>
      </c>
      <c r="K228">
        <v>0.93620000000000003</v>
      </c>
      <c r="L228" s="7">
        <v>0.20849999999999999</v>
      </c>
      <c r="M228">
        <v>0</v>
      </c>
      <c r="N228" s="61">
        <v>0.1069</v>
      </c>
      <c r="O228" s="8">
        <v>0</v>
      </c>
      <c r="P228">
        <v>0.16309999999999999</v>
      </c>
      <c r="Q228">
        <v>0.1138</v>
      </c>
      <c r="R228">
        <v>1.4329000000000001</v>
      </c>
      <c r="S228" s="9">
        <v>4.3315E-10</v>
      </c>
      <c r="T228" s="9">
        <v>4.5192000000000001E-13</v>
      </c>
      <c r="U228" s="9">
        <v>9.5391999999999997E-11</v>
      </c>
      <c r="V228" s="9">
        <v>7.8537000000000008E-12</v>
      </c>
      <c r="W228" s="9">
        <v>5.1024000000000002E-15</v>
      </c>
      <c r="X228" s="9">
        <v>1.4917E-12</v>
      </c>
    </row>
    <row r="229" spans="1:24" x14ac:dyDescent="0.35">
      <c r="A229" t="s">
        <v>561</v>
      </c>
      <c r="B229" s="16" t="str" cm="1">
        <f t="array" ref="B229:C229">_xlfn.TEXTSPLIT(A229," ")</f>
        <v>2022.11.14</v>
      </c>
      <c r="C229" s="16" t="str">
        <v>13:59:52,91</v>
      </c>
      <c r="D229" s="16" t="str" cm="1">
        <f t="array" ref="D229:F229">_xlfn.TEXTSPLIT(C229,":")</f>
        <v>13</v>
      </c>
      <c r="E229" s="16" t="str">
        <v>59</v>
      </c>
      <c r="F229" s="16" t="str">
        <v>52,91</v>
      </c>
      <c r="G229" s="16" t="str">
        <f t="shared" si="26"/>
        <v>52.91</v>
      </c>
      <c r="H229" s="45">
        <f t="shared" si="25"/>
        <v>4.7480305555555553</v>
      </c>
      <c r="I229">
        <v>78.051100000000005</v>
      </c>
      <c r="J229" s="6">
        <v>20.7455</v>
      </c>
      <c r="K229">
        <v>0.93440000000000001</v>
      </c>
      <c r="L229" s="7">
        <v>0.1837</v>
      </c>
      <c r="M229">
        <v>0</v>
      </c>
      <c r="N229" s="61">
        <v>8.5300000000000001E-2</v>
      </c>
      <c r="O229" s="8">
        <v>0</v>
      </c>
      <c r="P229">
        <v>0.1386</v>
      </c>
      <c r="Q229">
        <v>0.1346</v>
      </c>
      <c r="R229">
        <v>1.0302</v>
      </c>
      <c r="S229" s="9">
        <v>4.3444999999999998E-10</v>
      </c>
      <c r="T229" s="9">
        <v>3.6318999999999999E-13</v>
      </c>
      <c r="U229" s="9">
        <v>9.5597999999999994E-11</v>
      </c>
      <c r="V229" s="9">
        <v>7.8569999999999993E-12</v>
      </c>
      <c r="W229" s="9">
        <v>3.5526000000000002E-15</v>
      </c>
      <c r="X229" s="9">
        <v>1.3189E-12</v>
      </c>
    </row>
    <row r="230" spans="1:24" x14ac:dyDescent="0.35">
      <c r="A230" t="s">
        <v>562</v>
      </c>
      <c r="B230" s="16" t="str" cm="1">
        <f t="array" ref="B230:C230">_xlfn.TEXTSPLIT(A230," ")</f>
        <v>2022.11.14</v>
      </c>
      <c r="C230" s="16" t="str">
        <v>14:01:15,46</v>
      </c>
      <c r="D230" s="16" t="str" cm="1">
        <f t="array" ref="D230:F230">_xlfn.TEXTSPLIT(C230,":")</f>
        <v>14</v>
      </c>
      <c r="E230" s="16" t="str">
        <v>01</v>
      </c>
      <c r="F230" s="16" t="str">
        <v>15,46</v>
      </c>
      <c r="G230" s="16" t="str">
        <f t="shared" si="26"/>
        <v>15.46</v>
      </c>
      <c r="H230" s="45">
        <f t="shared" si="25"/>
        <v>4.7709611111111112</v>
      </c>
      <c r="I230">
        <v>77.998099999999994</v>
      </c>
      <c r="J230" s="6">
        <v>20.7669</v>
      </c>
      <c r="K230">
        <v>0.93630000000000002</v>
      </c>
      <c r="L230" s="7">
        <v>0.21340000000000001</v>
      </c>
      <c r="M230">
        <v>0</v>
      </c>
      <c r="N230" s="61">
        <v>8.5300000000000001E-2</v>
      </c>
      <c r="O230" s="8">
        <v>0</v>
      </c>
      <c r="P230">
        <v>0.16830000000000001</v>
      </c>
      <c r="Q230">
        <v>0.1016</v>
      </c>
      <c r="R230">
        <v>1.6556999999999999</v>
      </c>
      <c r="S230" s="9">
        <v>4.3412E-10</v>
      </c>
      <c r="T230" s="9">
        <v>3.6300999999999998E-13</v>
      </c>
      <c r="U230" s="9">
        <v>9.5688000000000003E-11</v>
      </c>
      <c r="V230" s="9">
        <v>7.8720000000000004E-12</v>
      </c>
      <c r="W230" s="9">
        <v>2.1563E-15</v>
      </c>
      <c r="X230" s="9">
        <v>1.5276000000000001E-12</v>
      </c>
    </row>
    <row r="231" spans="1:24" x14ac:dyDescent="0.35">
      <c r="A231" t="s">
        <v>563</v>
      </c>
      <c r="B231" s="16" t="str" cm="1">
        <f t="array" ref="B231:C231">_xlfn.TEXTSPLIT(A231," ")</f>
        <v>2022.11.14</v>
      </c>
      <c r="C231" s="16" t="str">
        <v>14:02:44,51</v>
      </c>
      <c r="D231" s="16" t="str" cm="1">
        <f t="array" ref="D231:F231">_xlfn.TEXTSPLIT(C231,":")</f>
        <v>14</v>
      </c>
      <c r="E231" s="16" t="str">
        <v>02</v>
      </c>
      <c r="F231" s="16" t="str">
        <v>44,51</v>
      </c>
      <c r="G231" s="16" t="str">
        <f t="shared" si="26"/>
        <v>44.51</v>
      </c>
      <c r="H231" s="45">
        <f t="shared" si="25"/>
        <v>4.7956972222222216</v>
      </c>
      <c r="I231">
        <v>78.087400000000002</v>
      </c>
      <c r="J231" s="6">
        <v>19.564800000000002</v>
      </c>
      <c r="K231">
        <v>0.93410000000000004</v>
      </c>
      <c r="L231" s="7">
        <v>1.3311999999999999</v>
      </c>
      <c r="M231">
        <v>0</v>
      </c>
      <c r="N231" s="61">
        <v>8.2500000000000004E-2</v>
      </c>
      <c r="O231" s="8">
        <v>0</v>
      </c>
      <c r="P231">
        <v>1.2865</v>
      </c>
      <c r="Q231">
        <v>1.3305</v>
      </c>
      <c r="R231">
        <v>0.96689999999999998</v>
      </c>
      <c r="S231" s="9">
        <v>4.3226000000000001E-10</v>
      </c>
      <c r="T231" s="9">
        <v>3.4863E-13</v>
      </c>
      <c r="U231" s="9">
        <v>8.9592000000000002E-11</v>
      </c>
      <c r="V231" s="9">
        <v>7.8051000000000003E-12</v>
      </c>
      <c r="W231" s="9">
        <v>4.6974000000000002E-15</v>
      </c>
      <c r="X231" s="9">
        <v>9.3096999999999994E-12</v>
      </c>
    </row>
    <row r="232" spans="1:24" x14ac:dyDescent="0.35">
      <c r="A232" t="s">
        <v>564</v>
      </c>
      <c r="B232" s="16" t="str" cm="1">
        <f t="array" ref="B232:C232">_xlfn.TEXTSPLIT(A232," ")</f>
        <v>2022.11.14</v>
      </c>
      <c r="C232" s="16" t="str">
        <v>14:04:07,12</v>
      </c>
      <c r="D232" s="16" t="str" cm="1">
        <f t="array" ref="D232:F232">_xlfn.TEXTSPLIT(C232,":")</f>
        <v>14</v>
      </c>
      <c r="E232" s="16" t="str">
        <v>04</v>
      </c>
      <c r="F232" s="16" t="str">
        <v>07,12</v>
      </c>
      <c r="G232" s="16" t="str">
        <f t="shared" si="26"/>
        <v>07.12</v>
      </c>
      <c r="H232" s="45">
        <f t="shared" si="25"/>
        <v>4.8186444444444447</v>
      </c>
      <c r="I232">
        <v>78.010999999999996</v>
      </c>
      <c r="J232" s="6">
        <v>18.954799999999999</v>
      </c>
      <c r="K232">
        <v>0.93830000000000002</v>
      </c>
      <c r="L232" s="7">
        <v>1.9859</v>
      </c>
      <c r="M232">
        <v>0</v>
      </c>
      <c r="N232" s="61">
        <v>0.1101</v>
      </c>
      <c r="O232" s="8">
        <v>569</v>
      </c>
      <c r="P232">
        <v>1.9432</v>
      </c>
      <c r="Q232">
        <v>1.9139999999999999</v>
      </c>
      <c r="R232">
        <v>1.0153000000000001</v>
      </c>
      <c r="S232" s="9">
        <v>4.4087E-10</v>
      </c>
      <c r="T232" s="9">
        <v>4.7215999999999998E-13</v>
      </c>
      <c r="U232" s="9">
        <v>8.8575000000000002E-11</v>
      </c>
      <c r="V232" s="9">
        <v>8.0002000000000006E-12</v>
      </c>
      <c r="W232" s="9">
        <v>6.0999999999999997E-15</v>
      </c>
      <c r="X232" s="9">
        <v>1.4159000000000001E-11</v>
      </c>
    </row>
    <row r="233" spans="1:24" x14ac:dyDescent="0.35">
      <c r="A233" t="s">
        <v>565</v>
      </c>
      <c r="B233" s="16" t="str" cm="1">
        <f t="array" ref="B233:C233">_xlfn.TEXTSPLIT(A233," ")</f>
        <v>2022.11.14</v>
      </c>
      <c r="C233" s="16" t="str">
        <v>14:05:36,42</v>
      </c>
      <c r="D233" s="16" t="str" cm="1">
        <f t="array" ref="D233:F233">_xlfn.TEXTSPLIT(C233,":")</f>
        <v>14</v>
      </c>
      <c r="E233" s="16" t="str">
        <v>05</v>
      </c>
      <c r="F233" s="16" t="str">
        <v>36,42</v>
      </c>
      <c r="G233" s="16" t="str">
        <f t="shared" si="26"/>
        <v>36.42</v>
      </c>
      <c r="H233" s="45">
        <f t="shared" si="25"/>
        <v>4.8434500000000007</v>
      </c>
      <c r="I233">
        <v>77.764499999999998</v>
      </c>
      <c r="J233" s="6">
        <v>18.197800000000001</v>
      </c>
      <c r="K233">
        <v>0.92879999999999996</v>
      </c>
      <c r="L233" s="7">
        <v>2.9921000000000002</v>
      </c>
      <c r="M233">
        <v>0</v>
      </c>
      <c r="N233" s="61">
        <v>0.1168</v>
      </c>
      <c r="O233" s="8">
        <v>471</v>
      </c>
      <c r="P233">
        <v>2.96</v>
      </c>
      <c r="Q233">
        <v>2.6217999999999999</v>
      </c>
      <c r="R233">
        <v>1.129</v>
      </c>
      <c r="S233" s="9">
        <v>4.3890999999999999E-10</v>
      </c>
      <c r="T233" s="9">
        <v>4.9915999999999997E-13</v>
      </c>
      <c r="U233" s="9">
        <v>8.487E-11</v>
      </c>
      <c r="V233" s="9">
        <v>7.9033999999999996E-12</v>
      </c>
      <c r="W233" s="9">
        <v>9.1122E-15</v>
      </c>
      <c r="X233" s="9">
        <v>2.1274E-11</v>
      </c>
    </row>
    <row r="234" spans="1:24" x14ac:dyDescent="0.35">
      <c r="A234" t="s">
        <v>566</v>
      </c>
      <c r="B234" s="16" t="str" cm="1">
        <f t="array" ref="B234:C234">_xlfn.TEXTSPLIT(A234," ")</f>
        <v>2022.11.14</v>
      </c>
      <c r="C234" s="16" t="str">
        <v>14:06:59,24</v>
      </c>
      <c r="D234" s="16" t="str" cm="1">
        <f t="array" ref="D234:F234">_xlfn.TEXTSPLIT(C234,":")</f>
        <v>14</v>
      </c>
      <c r="E234" s="16" t="str">
        <v>06</v>
      </c>
      <c r="F234" s="16" t="str">
        <v>59,24</v>
      </c>
      <c r="G234" s="16" t="str">
        <f t="shared" si="26"/>
        <v>59.24</v>
      </c>
      <c r="H234" s="45">
        <f t="shared" si="25"/>
        <v>4.8664555555555555</v>
      </c>
      <c r="I234">
        <v>77.613399999999999</v>
      </c>
      <c r="J234" s="6">
        <v>18.831700000000001</v>
      </c>
      <c r="K234">
        <v>0.93340000000000001</v>
      </c>
      <c r="L234" s="7">
        <v>2.4990000000000001</v>
      </c>
      <c r="M234">
        <v>0</v>
      </c>
      <c r="N234" s="61">
        <v>0.1225</v>
      </c>
      <c r="O234" s="8">
        <v>471</v>
      </c>
      <c r="P234">
        <v>2.4698000000000002</v>
      </c>
      <c r="Q234">
        <v>1.9414</v>
      </c>
      <c r="R234">
        <v>1.2722</v>
      </c>
      <c r="S234" s="9">
        <v>4.3578000000000002E-10</v>
      </c>
      <c r="T234" s="9">
        <v>5.2085000000000005E-13</v>
      </c>
      <c r="U234" s="9">
        <v>8.7397000000000003E-11</v>
      </c>
      <c r="V234" s="9">
        <v>7.9044000000000001E-12</v>
      </c>
      <c r="W234" s="9">
        <v>8.7294000000000002E-15</v>
      </c>
      <c r="X234" s="9">
        <v>1.7688000000000001E-11</v>
      </c>
    </row>
    <row r="235" spans="1:24" x14ac:dyDescent="0.35">
      <c r="A235" t="s">
        <v>567</v>
      </c>
      <c r="B235" s="16" t="str" cm="1">
        <f t="array" ref="B235:C235">_xlfn.TEXTSPLIT(A235," ")</f>
        <v>2022.11.14</v>
      </c>
      <c r="C235" s="16" t="str">
        <v>14:08:21,99</v>
      </c>
      <c r="D235" s="16" t="str" cm="1">
        <f t="array" ref="D235:F235">_xlfn.TEXTSPLIT(C235,":")</f>
        <v>14</v>
      </c>
      <c r="E235" s="16" t="str">
        <v>08</v>
      </c>
      <c r="F235" s="16" t="str">
        <v>21,99</v>
      </c>
      <c r="G235" s="16" t="str">
        <f t="shared" si="26"/>
        <v>21.99</v>
      </c>
      <c r="H235" s="45">
        <f t="shared" si="25"/>
        <v>4.8894416666666665</v>
      </c>
      <c r="I235">
        <v>77.697299999999998</v>
      </c>
      <c r="J235" s="6">
        <v>19.420999999999999</v>
      </c>
      <c r="K235">
        <v>0.93359999999999999</v>
      </c>
      <c r="L235" s="7">
        <v>1.8202</v>
      </c>
      <c r="M235">
        <v>0</v>
      </c>
      <c r="N235" s="61">
        <v>0.12790000000000001</v>
      </c>
      <c r="O235" s="8">
        <v>505</v>
      </c>
      <c r="P235">
        <v>1.7843</v>
      </c>
      <c r="Q235">
        <v>1.3777999999999999</v>
      </c>
      <c r="R235">
        <v>1.2949999999999999</v>
      </c>
      <c r="S235" s="9">
        <v>4.3846999999999999E-10</v>
      </c>
      <c r="T235" s="9">
        <v>5.4651999999999998E-13</v>
      </c>
      <c r="U235" s="9">
        <v>9.0632000000000006E-11</v>
      </c>
      <c r="V235" s="9">
        <v>7.9501999999999998E-12</v>
      </c>
      <c r="W235" s="9">
        <v>9.3003999999999994E-15</v>
      </c>
      <c r="X235" s="9">
        <v>1.2965000000000001E-11</v>
      </c>
    </row>
    <row r="236" spans="1:24" x14ac:dyDescent="0.35">
      <c r="A236" t="s">
        <v>568</v>
      </c>
      <c r="B236" s="16" t="str" cm="1">
        <f t="array" ref="B236:C236">_xlfn.TEXTSPLIT(A236," ")</f>
        <v>2022.11.14</v>
      </c>
      <c r="C236" s="16" t="str">
        <v>14:09:51,35</v>
      </c>
      <c r="D236" s="16" t="str" cm="1">
        <f t="array" ref="D236:F236">_xlfn.TEXTSPLIT(C236,":")</f>
        <v>14</v>
      </c>
      <c r="E236" s="16" t="str">
        <v>09</v>
      </c>
      <c r="F236" s="16" t="str">
        <v>51,35</v>
      </c>
      <c r="G236" s="16" t="str">
        <f t="shared" si="26"/>
        <v>51.35</v>
      </c>
      <c r="H236" s="45">
        <f t="shared" si="25"/>
        <v>4.9142638888888897</v>
      </c>
      <c r="I236">
        <v>77.689499999999995</v>
      </c>
      <c r="J236" s="6">
        <v>19.907599999999999</v>
      </c>
      <c r="K236">
        <v>0.93430000000000002</v>
      </c>
      <c r="L236" s="7">
        <v>1.3391</v>
      </c>
      <c r="M236">
        <v>0</v>
      </c>
      <c r="N236" s="61">
        <v>0.1295</v>
      </c>
      <c r="O236" s="8">
        <v>524</v>
      </c>
      <c r="P236">
        <v>1.3007</v>
      </c>
      <c r="Q236">
        <v>0.88239999999999996</v>
      </c>
      <c r="R236">
        <v>1.4741</v>
      </c>
      <c r="S236" s="9">
        <v>4.3969999999999999E-10</v>
      </c>
      <c r="T236" s="9">
        <v>5.5518999999999998E-13</v>
      </c>
      <c r="U236" s="9">
        <v>9.3202999999999999E-11</v>
      </c>
      <c r="V236" s="9">
        <v>7.9817000000000002E-12</v>
      </c>
      <c r="W236" s="9">
        <v>1.2469999999999999E-14</v>
      </c>
      <c r="X236" s="9">
        <v>9.5787999999999995E-12</v>
      </c>
    </row>
    <row r="237" spans="1:24" x14ac:dyDescent="0.35">
      <c r="A237" t="s">
        <v>569</v>
      </c>
      <c r="B237" s="16" t="str" cm="1">
        <f t="array" ref="B237:C237">_xlfn.TEXTSPLIT(A237," ")</f>
        <v>2022.11.14</v>
      </c>
      <c r="C237" s="16" t="str">
        <v>14:11:14,30</v>
      </c>
      <c r="D237" s="16" t="str" cm="1">
        <f t="array" ref="D237:F237">_xlfn.TEXTSPLIT(C237,":")</f>
        <v>14</v>
      </c>
      <c r="E237" s="16" t="str">
        <v>11</v>
      </c>
      <c r="F237" s="16" t="str">
        <v>14,30</v>
      </c>
      <c r="G237" s="16" t="str">
        <f t="shared" si="26"/>
        <v>14.30</v>
      </c>
      <c r="H237" s="45">
        <f t="shared" si="25"/>
        <v>4.9373055555555556</v>
      </c>
      <c r="I237">
        <v>77.981099999999998</v>
      </c>
      <c r="J237" s="6">
        <v>20.704899999999999</v>
      </c>
      <c r="K237">
        <v>0.93500000000000005</v>
      </c>
      <c r="L237" s="7">
        <v>0.26569999999999999</v>
      </c>
      <c r="M237">
        <v>0</v>
      </c>
      <c r="N237" s="61">
        <v>0.1133</v>
      </c>
      <c r="O237" s="8">
        <v>0</v>
      </c>
      <c r="P237">
        <v>0.22020000000000001</v>
      </c>
      <c r="Q237">
        <v>0.15570000000000001</v>
      </c>
      <c r="R237">
        <v>1.4144000000000001</v>
      </c>
      <c r="S237" s="9">
        <v>4.3279999999999999E-10</v>
      </c>
      <c r="T237" s="9">
        <v>4.7817999999999999E-13</v>
      </c>
      <c r="U237" s="9">
        <v>9.5127999999999995E-11</v>
      </c>
      <c r="V237" s="9">
        <v>7.839E-12</v>
      </c>
      <c r="W237" s="9">
        <v>4.1994999999999997E-15</v>
      </c>
      <c r="X237" s="9">
        <v>1.8917000000000001E-12</v>
      </c>
    </row>
    <row r="238" spans="1:24" x14ac:dyDescent="0.35">
      <c r="A238" t="s">
        <v>570</v>
      </c>
      <c r="B238" s="16" t="str" cm="1">
        <f t="array" ref="B238:C238">_xlfn.TEXTSPLIT(A238," ")</f>
        <v>2022.11.14</v>
      </c>
      <c r="C238" s="16" t="str">
        <v>14:12:36,96</v>
      </c>
      <c r="D238" s="16" t="str" cm="1">
        <f t="array" ref="D238:F238">_xlfn.TEXTSPLIT(C238,":")</f>
        <v>14</v>
      </c>
      <c r="E238" s="16" t="str">
        <v>12</v>
      </c>
      <c r="F238" s="16" t="str">
        <v>36,96</v>
      </c>
      <c r="G238" s="16" t="str">
        <f t="shared" si="26"/>
        <v>36.96</v>
      </c>
      <c r="H238" s="45">
        <f t="shared" si="25"/>
        <v>4.9602666666666657</v>
      </c>
      <c r="I238">
        <v>77.972099999999998</v>
      </c>
      <c r="J238" s="6">
        <v>20.702000000000002</v>
      </c>
      <c r="K238">
        <v>0.93500000000000005</v>
      </c>
      <c r="L238" s="7">
        <v>0.27310000000000001</v>
      </c>
      <c r="M238">
        <v>0</v>
      </c>
      <c r="N238" s="61">
        <v>0.1178</v>
      </c>
      <c r="O238" s="8">
        <v>0</v>
      </c>
      <c r="P238">
        <v>0.2283</v>
      </c>
      <c r="Q238">
        <v>0.16</v>
      </c>
      <c r="R238">
        <v>1.4274</v>
      </c>
      <c r="S238" s="9">
        <v>4.3239999999999998E-10</v>
      </c>
      <c r="T238" s="9">
        <v>4.9643000000000004E-13</v>
      </c>
      <c r="U238" s="9">
        <v>9.5038999999999994E-11</v>
      </c>
      <c r="V238" s="9">
        <v>7.8326999999999999E-12</v>
      </c>
      <c r="W238" s="9">
        <v>3.8561999999999998E-15</v>
      </c>
      <c r="X238" s="9">
        <v>1.9423999999999999E-12</v>
      </c>
    </row>
    <row r="239" spans="1:24" x14ac:dyDescent="0.35">
      <c r="A239" t="s">
        <v>571</v>
      </c>
      <c r="B239" s="16" t="str" cm="1">
        <f t="array" ref="B239:C239">_xlfn.TEXTSPLIT(A239," ")</f>
        <v>2022.11.14</v>
      </c>
      <c r="C239" s="16" t="str">
        <v>14:14:06,39</v>
      </c>
      <c r="D239" s="16" t="str" cm="1">
        <f t="array" ref="D239:F239">_xlfn.TEXTSPLIT(C239,":")</f>
        <v>14</v>
      </c>
      <c r="E239" s="16" t="str">
        <v>14</v>
      </c>
      <c r="F239" s="16" t="str">
        <v>06,39</v>
      </c>
      <c r="G239" s="16" t="str">
        <f t="shared" si="26"/>
        <v>06.39</v>
      </c>
      <c r="H239" s="45">
        <f t="shared" si="25"/>
        <v>4.9851083333333328</v>
      </c>
      <c r="I239">
        <v>77.985200000000006</v>
      </c>
      <c r="J239" s="6">
        <v>20.692900000000002</v>
      </c>
      <c r="K239">
        <v>0.93510000000000004</v>
      </c>
      <c r="L239" s="7">
        <v>0.27010000000000001</v>
      </c>
      <c r="M239">
        <v>0</v>
      </c>
      <c r="N239" s="61">
        <v>0.1168</v>
      </c>
      <c r="O239" s="8">
        <v>0</v>
      </c>
      <c r="P239">
        <v>0.22509999999999999</v>
      </c>
      <c r="Q239">
        <v>0.17199999999999999</v>
      </c>
      <c r="R239">
        <v>1.3090999999999999</v>
      </c>
      <c r="S239" s="9">
        <v>4.3259E-10</v>
      </c>
      <c r="T239" s="9">
        <v>4.9250999999999999E-13</v>
      </c>
      <c r="U239" s="9">
        <v>9.5022999999999998E-11</v>
      </c>
      <c r="V239" s="9">
        <v>7.8360999999999997E-12</v>
      </c>
      <c r="W239" s="9">
        <v>2.4117999999999999E-15</v>
      </c>
      <c r="X239" s="9">
        <v>1.9213999999999999E-12</v>
      </c>
    </row>
    <row r="240" spans="1:24" x14ac:dyDescent="0.35">
      <c r="A240" t="s">
        <v>572</v>
      </c>
      <c r="B240" s="16" t="str" cm="1">
        <f t="array" ref="B240:C240">_xlfn.TEXTSPLIT(A240," ")</f>
        <v>2022.11.14</v>
      </c>
      <c r="C240" s="16" t="str">
        <v>14:15:29,52</v>
      </c>
      <c r="D240" s="16" t="str" cm="1">
        <f t="array" ref="D240:F240">_xlfn.TEXTSPLIT(C240,":")</f>
        <v>14</v>
      </c>
      <c r="E240" s="16" t="str">
        <v>15</v>
      </c>
      <c r="F240" s="16" t="str">
        <v>29,52</v>
      </c>
      <c r="G240" s="16" t="str">
        <f t="shared" si="26"/>
        <v>29.52</v>
      </c>
      <c r="H240" s="45">
        <f t="shared" si="25"/>
        <v>5.0082000000000004</v>
      </c>
      <c r="I240">
        <v>77.998099999999994</v>
      </c>
      <c r="J240" s="6">
        <v>20.644500000000001</v>
      </c>
      <c r="K240">
        <v>0.93589999999999995</v>
      </c>
      <c r="L240" s="7">
        <v>0.3039</v>
      </c>
      <c r="M240">
        <v>0</v>
      </c>
      <c r="N240" s="61">
        <v>0.1177</v>
      </c>
      <c r="O240" s="8">
        <v>0</v>
      </c>
      <c r="P240">
        <v>0.25879999999999997</v>
      </c>
      <c r="Q240">
        <v>0.22770000000000001</v>
      </c>
      <c r="R240">
        <v>1.1366000000000001</v>
      </c>
      <c r="S240" s="9">
        <v>4.3265999999999998E-10</v>
      </c>
      <c r="T240" s="9">
        <v>4.9607000000000003E-13</v>
      </c>
      <c r="U240" s="9">
        <v>9.4797999999999994E-11</v>
      </c>
      <c r="V240" s="9">
        <v>7.8419000000000003E-12</v>
      </c>
      <c r="W240" s="9">
        <v>4.3044000000000003E-15</v>
      </c>
      <c r="X240" s="9">
        <v>2.1579999999999999E-12</v>
      </c>
    </row>
    <row r="241" spans="1:24" x14ac:dyDescent="0.35">
      <c r="A241" t="s">
        <v>573</v>
      </c>
      <c r="B241" s="16" t="str" cm="1">
        <f t="array" ref="B241:C241">_xlfn.TEXTSPLIT(A241," ")</f>
        <v>2022.11.14</v>
      </c>
      <c r="C241" s="16" t="str">
        <v>14:16:58,68</v>
      </c>
      <c r="D241" s="16" t="str" cm="1">
        <f t="array" ref="D241:F241">_xlfn.TEXTSPLIT(C241,":")</f>
        <v>14</v>
      </c>
      <c r="E241" s="16" t="str">
        <v>16</v>
      </c>
      <c r="F241" s="16" t="str">
        <v>58,68</v>
      </c>
      <c r="G241" s="16" t="str">
        <f t="shared" si="26"/>
        <v>58.68</v>
      </c>
      <c r="H241" s="45">
        <f t="shared" si="25"/>
        <v>5.0329666666666668</v>
      </c>
      <c r="I241">
        <v>78.031599999999997</v>
      </c>
      <c r="J241" s="6">
        <v>20.472999999999999</v>
      </c>
      <c r="K241">
        <v>0.93640000000000001</v>
      </c>
      <c r="L241" s="7">
        <v>0.44130000000000003</v>
      </c>
      <c r="M241">
        <v>0</v>
      </c>
      <c r="N241" s="61">
        <v>0.1177</v>
      </c>
      <c r="O241" s="8">
        <v>0</v>
      </c>
      <c r="P241">
        <v>0.39610000000000001</v>
      </c>
      <c r="Q241">
        <v>0.40139999999999998</v>
      </c>
      <c r="R241">
        <v>0.98699999999999999</v>
      </c>
      <c r="S241" s="9">
        <v>4.3282000000000001E-10</v>
      </c>
      <c r="T241" s="9">
        <v>4.9618000000000001E-13</v>
      </c>
      <c r="U241" s="9">
        <v>9.3994999999999994E-11</v>
      </c>
      <c r="V241" s="9">
        <v>7.8452000000000005E-12</v>
      </c>
      <c r="W241" s="9">
        <v>3.9073000000000002E-15</v>
      </c>
      <c r="X241" s="9">
        <v>3.1179999999999998E-12</v>
      </c>
    </row>
    <row r="242" spans="1:24" x14ac:dyDescent="0.35">
      <c r="A242" t="s">
        <v>574</v>
      </c>
      <c r="B242" s="16" t="str" cm="1">
        <f t="array" ref="B242:C242">_xlfn.TEXTSPLIT(A242," ")</f>
        <v>2022.11.14</v>
      </c>
      <c r="C242" s="16" t="str">
        <v>14:18:21,46</v>
      </c>
      <c r="D242" s="16" t="str" cm="1">
        <f t="array" ref="D242:F242">_xlfn.TEXTSPLIT(C242,":")</f>
        <v>14</v>
      </c>
      <c r="E242" s="16" t="str">
        <v>18</v>
      </c>
      <c r="F242" s="16" t="str">
        <v>21,46</v>
      </c>
      <c r="G242" s="16" t="str">
        <f t="shared" si="26"/>
        <v>21.46</v>
      </c>
      <c r="H242" s="45">
        <f t="shared" si="25"/>
        <v>5.0559611111111114</v>
      </c>
      <c r="I242">
        <v>77.929000000000002</v>
      </c>
      <c r="J242" s="6">
        <v>20.430599999999998</v>
      </c>
      <c r="K242">
        <v>0.93430000000000002</v>
      </c>
      <c r="L242" s="7">
        <v>0.58799999999999997</v>
      </c>
      <c r="M242">
        <v>0</v>
      </c>
      <c r="N242" s="61">
        <v>0.1181</v>
      </c>
      <c r="O242" s="8">
        <v>0</v>
      </c>
      <c r="P242">
        <v>0.54420000000000002</v>
      </c>
      <c r="Q242">
        <v>0.41649999999999998</v>
      </c>
      <c r="R242">
        <v>1.3065</v>
      </c>
      <c r="S242" s="9">
        <v>4.3192999999999998E-10</v>
      </c>
      <c r="T242" s="9">
        <v>4.9712000000000001E-13</v>
      </c>
      <c r="U242" s="9">
        <v>9.3720999999999996E-11</v>
      </c>
      <c r="V242" s="9">
        <v>7.8211000000000003E-12</v>
      </c>
      <c r="W242" s="9">
        <v>5.4597E-15</v>
      </c>
      <c r="X242" s="9">
        <v>4.1397999999999998E-12</v>
      </c>
    </row>
    <row r="243" spans="1:24" x14ac:dyDescent="0.35">
      <c r="A243" t="s">
        <v>575</v>
      </c>
      <c r="B243" s="16" t="str" cm="1">
        <f t="array" ref="B243:C243">_xlfn.TEXTSPLIT(A243," ")</f>
        <v>2022.11.14</v>
      </c>
      <c r="C243" s="16" t="str">
        <v>14:19:44,11</v>
      </c>
      <c r="D243" s="16" t="str" cm="1">
        <f t="array" ref="D243:F243">_xlfn.TEXTSPLIT(C243,":")</f>
        <v>14</v>
      </c>
      <c r="E243" s="16" t="str">
        <v>19</v>
      </c>
      <c r="F243" s="16" t="str">
        <v>44,11</v>
      </c>
      <c r="G243" s="16" t="str">
        <f t="shared" si="26"/>
        <v>44.11</v>
      </c>
      <c r="H243" s="45">
        <f t="shared" si="25"/>
        <v>5.0789194444444448</v>
      </c>
      <c r="I243">
        <v>77.867599999999996</v>
      </c>
      <c r="J243" s="6">
        <v>20.491800000000001</v>
      </c>
      <c r="K243">
        <v>0.93379999999999996</v>
      </c>
      <c r="L243" s="7">
        <v>0.58799999999999997</v>
      </c>
      <c r="M243">
        <v>0</v>
      </c>
      <c r="N243" s="61">
        <v>0.1188</v>
      </c>
      <c r="O243" s="8">
        <v>0</v>
      </c>
      <c r="P243">
        <v>0.54459999999999997</v>
      </c>
      <c r="Q243">
        <v>0.33379999999999999</v>
      </c>
      <c r="R243">
        <v>1.6316999999999999</v>
      </c>
      <c r="S243" s="9">
        <v>4.3141000000000001E-10</v>
      </c>
      <c r="T243" s="9">
        <v>4.9986999999999997E-13</v>
      </c>
      <c r="U243" s="9">
        <v>9.3963000000000004E-11</v>
      </c>
      <c r="V243" s="9">
        <v>7.8133000000000002E-12</v>
      </c>
      <c r="W243" s="9">
        <v>5.4261999999999997E-15</v>
      </c>
      <c r="X243" s="9">
        <v>4.1384000000000002E-12</v>
      </c>
    </row>
    <row r="244" spans="1:24" x14ac:dyDescent="0.35">
      <c r="A244" t="s">
        <v>576</v>
      </c>
      <c r="B244" s="16" t="str" cm="1">
        <f t="array" ref="B244:C244">_xlfn.TEXTSPLIT(A244," ")</f>
        <v>2022.11.14</v>
      </c>
      <c r="C244" s="16" t="str">
        <v>14:21:13,46</v>
      </c>
      <c r="D244" s="16" t="str" cm="1">
        <f t="array" ref="D244:F244">_xlfn.TEXTSPLIT(C244,":")</f>
        <v>14</v>
      </c>
      <c r="E244" s="16" t="str">
        <v>21</v>
      </c>
      <c r="F244" s="16" t="str">
        <v>13,46</v>
      </c>
      <c r="G244" s="16" t="str">
        <f t="shared" si="26"/>
        <v>13.46</v>
      </c>
      <c r="H244" s="45">
        <f t="shared" si="25"/>
        <v>5.1037388888888877</v>
      </c>
      <c r="I244">
        <v>77.864900000000006</v>
      </c>
      <c r="J244" s="6">
        <v>20.515899999999998</v>
      </c>
      <c r="K244">
        <v>0.93410000000000004</v>
      </c>
      <c r="L244" s="7">
        <v>0.56630000000000003</v>
      </c>
      <c r="M244">
        <v>0</v>
      </c>
      <c r="N244" s="61">
        <v>0.1188</v>
      </c>
      <c r="O244" s="8">
        <v>0</v>
      </c>
      <c r="P244">
        <v>0.52249999999999996</v>
      </c>
      <c r="Q244">
        <v>0.31540000000000001</v>
      </c>
      <c r="R244">
        <v>1.6566000000000001</v>
      </c>
      <c r="S244" s="9">
        <v>4.3148999999999998E-10</v>
      </c>
      <c r="T244" s="9">
        <v>5.0002000000000002E-13</v>
      </c>
      <c r="U244" s="9">
        <v>9.4097000000000003E-11</v>
      </c>
      <c r="V244" s="9">
        <v>7.8178999999999996E-12</v>
      </c>
      <c r="W244" s="9">
        <v>5.1237E-15</v>
      </c>
      <c r="X244" s="9">
        <v>3.9875999999999997E-12</v>
      </c>
    </row>
    <row r="245" spans="1:24" x14ac:dyDescent="0.35">
      <c r="A245" t="s">
        <v>577</v>
      </c>
      <c r="B245" s="16" t="str" cm="1">
        <f t="array" ref="B245:C245">_xlfn.TEXTSPLIT(A245," ")</f>
        <v>2022.11.14</v>
      </c>
      <c r="C245" s="16" t="str">
        <v>14:22:36,41</v>
      </c>
      <c r="D245" s="16" t="str" cm="1">
        <f t="array" ref="D245:F245">_xlfn.TEXTSPLIT(C245,":")</f>
        <v>14</v>
      </c>
      <c r="E245" s="16" t="str">
        <v>22</v>
      </c>
      <c r="F245" s="16" t="str">
        <v>36,41</v>
      </c>
      <c r="G245" s="16" t="str">
        <f t="shared" si="26"/>
        <v>36.41</v>
      </c>
      <c r="H245" s="45">
        <f t="shared" si="25"/>
        <v>5.1267805555555555</v>
      </c>
      <c r="I245">
        <v>77.902100000000004</v>
      </c>
      <c r="J245" s="6">
        <v>20.607299999999999</v>
      </c>
      <c r="K245">
        <v>0.93459999999999999</v>
      </c>
      <c r="L245" s="7">
        <v>0.44009999999999999</v>
      </c>
      <c r="M245">
        <v>0</v>
      </c>
      <c r="N245" s="61">
        <v>0.1159</v>
      </c>
      <c r="O245" s="8">
        <v>0</v>
      </c>
      <c r="P245">
        <v>0.3957</v>
      </c>
      <c r="Q245">
        <v>0.2346</v>
      </c>
      <c r="R245">
        <v>1.6865000000000001</v>
      </c>
      <c r="S245" s="9">
        <v>4.3192999999999998E-10</v>
      </c>
      <c r="T245" s="9">
        <v>4.8871999999999996E-13</v>
      </c>
      <c r="U245" s="9">
        <v>9.4574999999999994E-11</v>
      </c>
      <c r="V245" s="9">
        <v>7.8273000000000008E-12</v>
      </c>
      <c r="W245" s="9">
        <v>4.2795000000000002E-15</v>
      </c>
      <c r="X245" s="9">
        <v>3.1079000000000001E-12</v>
      </c>
    </row>
    <row r="246" spans="1:24" x14ac:dyDescent="0.35">
      <c r="A246" t="s">
        <v>578</v>
      </c>
      <c r="B246" s="16" t="str" cm="1">
        <f t="array" ref="B246:C246">_xlfn.TEXTSPLIT(A246," ")</f>
        <v>2022.11.14</v>
      </c>
      <c r="C246" s="16" t="str">
        <v>14:23:59,06</v>
      </c>
      <c r="D246" s="16" t="str" cm="1">
        <f t="array" ref="D246:F246">_xlfn.TEXTSPLIT(C246,":")</f>
        <v>14</v>
      </c>
      <c r="E246" s="16" t="str">
        <v>23</v>
      </c>
      <c r="F246" s="16" t="str">
        <v>59,06</v>
      </c>
      <c r="G246" s="16" t="str">
        <f t="shared" si="26"/>
        <v>59.06</v>
      </c>
      <c r="H246" s="45">
        <f t="shared" si="25"/>
        <v>5.1497388888888889</v>
      </c>
      <c r="I246">
        <v>77.934200000000004</v>
      </c>
      <c r="J246" s="6">
        <v>20.595300000000002</v>
      </c>
      <c r="K246">
        <v>0.93479999999999996</v>
      </c>
      <c r="L246" s="7">
        <v>0.41839999999999999</v>
      </c>
      <c r="M246">
        <v>0</v>
      </c>
      <c r="N246" s="61">
        <v>0.1172</v>
      </c>
      <c r="O246" s="8">
        <v>0</v>
      </c>
      <c r="P246">
        <v>0.37409999999999999</v>
      </c>
      <c r="Q246">
        <v>0.25469999999999998</v>
      </c>
      <c r="R246">
        <v>1.4688000000000001</v>
      </c>
      <c r="S246" s="9">
        <v>4.3250999999999999E-10</v>
      </c>
      <c r="T246" s="9">
        <v>4.9447000000000001E-13</v>
      </c>
      <c r="U246" s="9">
        <v>9.4609999999999997E-11</v>
      </c>
      <c r="V246" s="9">
        <v>7.8359000000000006E-12</v>
      </c>
      <c r="W246" s="9">
        <v>4.6280000000000003E-15</v>
      </c>
      <c r="X246" s="9">
        <v>2.9597E-12</v>
      </c>
    </row>
    <row r="247" spans="1:24" x14ac:dyDescent="0.35">
      <c r="A247" t="s">
        <v>579</v>
      </c>
      <c r="B247" s="16" t="str" cm="1">
        <f t="array" ref="B247:C247">_xlfn.TEXTSPLIT(A247," ")</f>
        <v>2022.11.14</v>
      </c>
      <c r="C247" s="16" t="str">
        <v>14:25:28,43</v>
      </c>
      <c r="D247" s="16" t="str" cm="1">
        <f t="array" ref="D247:F247">_xlfn.TEXTSPLIT(C247,":")</f>
        <v>14</v>
      </c>
      <c r="E247" s="16" t="str">
        <v>25</v>
      </c>
      <c r="F247" s="16" t="str">
        <v>28,43</v>
      </c>
      <c r="G247" s="16" t="str">
        <f t="shared" si="26"/>
        <v>28.43</v>
      </c>
      <c r="H247" s="45">
        <f t="shared" si="25"/>
        <v>5.1745638888888887</v>
      </c>
      <c r="I247">
        <v>77.946899999999999</v>
      </c>
      <c r="J247" s="6">
        <v>20.5913</v>
      </c>
      <c r="K247">
        <v>0.93479999999999996</v>
      </c>
      <c r="L247" s="7">
        <v>0.41249999999999998</v>
      </c>
      <c r="M247">
        <v>0</v>
      </c>
      <c r="N247" s="61">
        <v>0.1145</v>
      </c>
      <c r="O247" s="8">
        <v>0</v>
      </c>
      <c r="P247">
        <v>0.36799999999999999</v>
      </c>
      <c r="Q247">
        <v>0.26300000000000001</v>
      </c>
      <c r="R247">
        <v>1.3992</v>
      </c>
      <c r="S247" s="9">
        <v>4.3226000000000001E-10</v>
      </c>
      <c r="T247" s="9">
        <v>4.8283999999999999E-13</v>
      </c>
      <c r="U247" s="9">
        <v>9.4522000000000005E-11</v>
      </c>
      <c r="V247" s="9">
        <v>7.8300000000000004E-12</v>
      </c>
      <c r="W247" s="9">
        <v>4.4066000000000003E-15</v>
      </c>
      <c r="X247" s="9">
        <v>2.9157000000000002E-12</v>
      </c>
    </row>
    <row r="248" spans="1:24" x14ac:dyDescent="0.35">
      <c r="A248" t="s">
        <v>580</v>
      </c>
      <c r="B248" s="16" t="str" cm="1">
        <f t="array" ref="B248:C248">_xlfn.TEXTSPLIT(A248," ")</f>
        <v>2022.11.14</v>
      </c>
      <c r="C248" s="16" t="str">
        <v>14:26:51,16</v>
      </c>
      <c r="D248" s="16" t="str" cm="1">
        <f t="array" ref="D248:F248">_xlfn.TEXTSPLIT(C248,":")</f>
        <v>14</v>
      </c>
      <c r="E248" s="16" t="str">
        <v>26</v>
      </c>
      <c r="F248" s="16" t="str">
        <v>51,16</v>
      </c>
      <c r="G248" s="16" t="str">
        <f t="shared" si="26"/>
        <v>51.16</v>
      </c>
      <c r="H248" s="45">
        <f t="shared" si="25"/>
        <v>5.1975444444444445</v>
      </c>
      <c r="I248">
        <v>77.964699999999993</v>
      </c>
      <c r="J248" s="6">
        <v>20.568200000000001</v>
      </c>
      <c r="K248">
        <v>0.93520000000000003</v>
      </c>
      <c r="L248" s="7">
        <v>0.41539999999999999</v>
      </c>
      <c r="M248">
        <v>0</v>
      </c>
      <c r="N248" s="61">
        <v>0.1166</v>
      </c>
      <c r="O248" s="8">
        <v>0</v>
      </c>
      <c r="P248">
        <v>0.37059999999999998</v>
      </c>
      <c r="Q248">
        <v>0.28899999999999998</v>
      </c>
      <c r="R248">
        <v>1.2823</v>
      </c>
      <c r="S248" s="9">
        <v>4.3250000000000001E-10</v>
      </c>
      <c r="T248" s="9">
        <v>4.9148000000000004E-13</v>
      </c>
      <c r="U248" s="9">
        <v>9.4446999999999994E-11</v>
      </c>
      <c r="V248" s="9">
        <v>7.8357999999999994E-12</v>
      </c>
      <c r="W248" s="9">
        <v>5.8235000000000001E-15</v>
      </c>
      <c r="X248" s="9">
        <v>2.9370000000000001E-12</v>
      </c>
    </row>
    <row r="249" spans="1:24" x14ac:dyDescent="0.35">
      <c r="A249" t="s">
        <v>581</v>
      </c>
      <c r="B249" s="16" t="str" cm="1">
        <f t="array" ref="B249:C249">_xlfn.TEXTSPLIT(A249," ")</f>
        <v>2022.11.14</v>
      </c>
      <c r="C249" s="16" t="str">
        <v>14:28:20,59</v>
      </c>
      <c r="D249" s="16" t="str" cm="1">
        <f t="array" ref="D249:F249">_xlfn.TEXTSPLIT(C249,":")</f>
        <v>14</v>
      </c>
      <c r="E249" s="16" t="str">
        <v>28</v>
      </c>
      <c r="F249" s="16" t="str">
        <v>20,59</v>
      </c>
      <c r="G249" s="16" t="str">
        <f t="shared" si="26"/>
        <v>20.59</v>
      </c>
      <c r="H249" s="45">
        <f t="shared" si="25"/>
        <v>5.2223861111111116</v>
      </c>
      <c r="I249">
        <v>77.935699999999997</v>
      </c>
      <c r="J249" s="6">
        <v>20.582699999999999</v>
      </c>
      <c r="K249">
        <v>0.93489999999999995</v>
      </c>
      <c r="L249" s="7">
        <v>0.43280000000000002</v>
      </c>
      <c r="M249">
        <v>0</v>
      </c>
      <c r="N249" s="61">
        <v>0.1138</v>
      </c>
      <c r="O249" s="8">
        <v>0</v>
      </c>
      <c r="P249">
        <v>0.38850000000000001</v>
      </c>
      <c r="Q249">
        <v>0.26400000000000001</v>
      </c>
      <c r="R249">
        <v>1.4716</v>
      </c>
      <c r="S249" s="9">
        <v>4.3235000000000001E-10</v>
      </c>
      <c r="T249" s="9">
        <v>4.8014000000000001E-13</v>
      </c>
      <c r="U249" s="9">
        <v>9.4513000000000005E-11</v>
      </c>
      <c r="V249" s="9">
        <v>7.8338E-12</v>
      </c>
      <c r="W249" s="9">
        <v>5.1977E-15</v>
      </c>
      <c r="X249" s="9">
        <v>3.0584999999999999E-12</v>
      </c>
    </row>
    <row r="250" spans="1:24" x14ac:dyDescent="0.35">
      <c r="A250" t="s">
        <v>582</v>
      </c>
      <c r="B250" s="16" t="str" cm="1">
        <f t="array" ref="B250:C250">_xlfn.TEXTSPLIT(A250," ")</f>
        <v>2022.11.14</v>
      </c>
      <c r="C250" s="16" t="str">
        <v>14:29:43,58</v>
      </c>
      <c r="D250" s="16" t="str" cm="1">
        <f t="array" ref="D250:F250">_xlfn.TEXTSPLIT(C250,":")</f>
        <v>14</v>
      </c>
      <c r="E250" s="16" t="str">
        <v>29</v>
      </c>
      <c r="F250" s="16" t="str">
        <v>43,58</v>
      </c>
      <c r="G250" s="16" t="str">
        <f t="shared" si="26"/>
        <v>43.58</v>
      </c>
      <c r="H250" s="45">
        <f t="shared" si="25"/>
        <v>5.2454388888888879</v>
      </c>
      <c r="I250">
        <v>77.9636</v>
      </c>
      <c r="J250" s="6">
        <v>20.561399999999999</v>
      </c>
      <c r="K250">
        <v>0.93469999999999998</v>
      </c>
      <c r="L250" s="7">
        <v>0.42549999999999999</v>
      </c>
      <c r="M250">
        <v>0</v>
      </c>
      <c r="N250" s="61">
        <v>0.1149</v>
      </c>
      <c r="O250" s="8">
        <v>0</v>
      </c>
      <c r="P250">
        <v>0.38119999999999998</v>
      </c>
      <c r="Q250">
        <v>0.29930000000000001</v>
      </c>
      <c r="R250">
        <v>1.2737000000000001</v>
      </c>
      <c r="S250" s="9">
        <v>4.3244000000000001E-10</v>
      </c>
      <c r="T250" s="9">
        <v>4.8452999999999996E-13</v>
      </c>
      <c r="U250" s="9">
        <v>9.4403000000000005E-11</v>
      </c>
      <c r="V250" s="9">
        <v>7.8308999999999997E-12</v>
      </c>
      <c r="W250" s="9">
        <v>3.0736999999999998E-15</v>
      </c>
      <c r="X250" s="9">
        <v>3.0071E-12</v>
      </c>
    </row>
    <row r="251" spans="1:24" x14ac:dyDescent="0.35">
      <c r="A251" t="s">
        <v>583</v>
      </c>
      <c r="B251" s="16" t="str" cm="1">
        <f t="array" ref="B251:C251">_xlfn.TEXTSPLIT(A251," ")</f>
        <v>2022.11.14</v>
      </c>
      <c r="C251" s="16" t="str">
        <v>14:31:06,40</v>
      </c>
      <c r="D251" s="16" t="str" cm="1">
        <f t="array" ref="D251:F251">_xlfn.TEXTSPLIT(C251,":")</f>
        <v>14</v>
      </c>
      <c r="E251" s="16" t="str">
        <v>31</v>
      </c>
      <c r="F251" s="16" t="str">
        <v>06,40</v>
      </c>
      <c r="G251" s="16" t="str">
        <f t="shared" si="26"/>
        <v>06.40</v>
      </c>
      <c r="H251" s="45">
        <f t="shared" si="25"/>
        <v>5.2684444444444445</v>
      </c>
      <c r="I251">
        <v>77.955299999999994</v>
      </c>
      <c r="J251" s="6">
        <v>20.5626</v>
      </c>
      <c r="K251">
        <v>0.93469999999999998</v>
      </c>
      <c r="L251" s="7">
        <v>0.43020000000000003</v>
      </c>
      <c r="M251">
        <v>0</v>
      </c>
      <c r="N251" s="61">
        <v>0.1172</v>
      </c>
      <c r="O251" s="8">
        <v>0</v>
      </c>
      <c r="P251">
        <v>0.38569999999999999</v>
      </c>
      <c r="Q251">
        <v>0.28660000000000002</v>
      </c>
      <c r="R251">
        <v>1.3460000000000001</v>
      </c>
      <c r="S251" s="9">
        <v>4.3206999999999999E-10</v>
      </c>
      <c r="T251" s="9">
        <v>4.9384000000000004E-13</v>
      </c>
      <c r="U251" s="9">
        <v>9.4336999999999994E-11</v>
      </c>
      <c r="V251" s="9">
        <v>7.8249999999999995E-12</v>
      </c>
      <c r="W251" s="9">
        <v>4.2530000000000003E-15</v>
      </c>
      <c r="X251" s="9">
        <v>3.0377999999999998E-12</v>
      </c>
    </row>
    <row r="252" spans="1:24" x14ac:dyDescent="0.35">
      <c r="A252" t="s">
        <v>584</v>
      </c>
      <c r="B252" s="16" t="str" cm="1">
        <f t="array" ref="B252:C252">_xlfn.TEXTSPLIT(A252," ")</f>
        <v>2022.11.14</v>
      </c>
      <c r="C252" s="16" t="str">
        <v>14:32:35,88</v>
      </c>
      <c r="D252" s="16" t="str" cm="1">
        <f t="array" ref="D252:F252">_xlfn.TEXTSPLIT(C252,":")</f>
        <v>14</v>
      </c>
      <c r="E252" s="16" t="str">
        <v>32</v>
      </c>
      <c r="F252" s="16" t="str">
        <v>35,88</v>
      </c>
      <c r="G252" s="16" t="str">
        <f t="shared" si="26"/>
        <v>35.88</v>
      </c>
      <c r="H252" s="45">
        <f t="shared" si="25"/>
        <v>5.2933000000000003</v>
      </c>
      <c r="I252">
        <v>77.953100000000006</v>
      </c>
      <c r="J252" s="6">
        <v>20.5503</v>
      </c>
      <c r="K252">
        <v>0.93530000000000002</v>
      </c>
      <c r="L252" s="7">
        <v>0.44440000000000002</v>
      </c>
      <c r="M252">
        <v>0</v>
      </c>
      <c r="N252" s="61">
        <v>0.11700000000000001</v>
      </c>
      <c r="O252" s="8">
        <v>0</v>
      </c>
      <c r="P252">
        <v>0.4</v>
      </c>
      <c r="Q252">
        <v>0.30259999999999998</v>
      </c>
      <c r="R252">
        <v>1.3220000000000001</v>
      </c>
      <c r="S252" s="9">
        <v>4.3176000000000002E-10</v>
      </c>
      <c r="T252" s="9">
        <v>4.9226999999999998E-13</v>
      </c>
      <c r="U252" s="9">
        <v>9.4213999999999999E-11</v>
      </c>
      <c r="V252" s="9">
        <v>7.8242999999999993E-12</v>
      </c>
      <c r="W252" s="9">
        <v>5.5611999999999997E-15</v>
      </c>
      <c r="X252" s="9">
        <v>3.1347999999999999E-12</v>
      </c>
    </row>
    <row r="253" spans="1:24" x14ac:dyDescent="0.35">
      <c r="A253" t="s">
        <v>585</v>
      </c>
      <c r="B253" s="16" t="str" cm="1">
        <f t="array" ref="B253:C253">_xlfn.TEXTSPLIT(A253," ")</f>
        <v>2022.11.14</v>
      </c>
      <c r="C253" s="16" t="str">
        <v>14:33:58,61</v>
      </c>
      <c r="D253" s="16" t="str" cm="1">
        <f t="array" ref="D253:F253">_xlfn.TEXTSPLIT(C253,":")</f>
        <v>14</v>
      </c>
      <c r="E253" s="16" t="str">
        <v>33</v>
      </c>
      <c r="F253" s="16" t="str">
        <v>58,61</v>
      </c>
      <c r="G253" s="16" t="str">
        <f t="shared" si="26"/>
        <v>58.61</v>
      </c>
      <c r="H253" s="45">
        <f t="shared" si="25"/>
        <v>5.3162805555555561</v>
      </c>
      <c r="I253">
        <v>77.973699999999994</v>
      </c>
      <c r="J253" s="6">
        <v>20.552700000000002</v>
      </c>
      <c r="K253">
        <v>0.93469999999999998</v>
      </c>
      <c r="L253" s="7">
        <v>0.4325</v>
      </c>
      <c r="M253">
        <v>0</v>
      </c>
      <c r="N253" s="61">
        <v>0.1065</v>
      </c>
      <c r="O253" s="8">
        <v>0</v>
      </c>
      <c r="P253">
        <v>0.3881</v>
      </c>
      <c r="Q253">
        <v>0.30499999999999999</v>
      </c>
      <c r="R253">
        <v>1.2723</v>
      </c>
      <c r="S253" s="9">
        <v>4.3232999999999999E-10</v>
      </c>
      <c r="T253" s="9">
        <v>4.4959000000000001E-13</v>
      </c>
      <c r="U253" s="9">
        <v>9.4326000000000003E-11</v>
      </c>
      <c r="V253" s="9">
        <v>7.8277000000000007E-12</v>
      </c>
      <c r="W253" s="9">
        <v>4.7954999999999999E-15</v>
      </c>
      <c r="X253" s="9">
        <v>3.0540000000000001E-12</v>
      </c>
    </row>
    <row r="254" spans="1:24" x14ac:dyDescent="0.35">
      <c r="A254" t="s">
        <v>586</v>
      </c>
      <c r="B254" s="16" t="str" cm="1">
        <f t="array" ref="B254:C254">_xlfn.TEXTSPLIT(A254," ")</f>
        <v>2022.11.14</v>
      </c>
      <c r="C254" s="16" t="str">
        <v>14:35:21,48</v>
      </c>
      <c r="D254" s="16" t="str" cm="1">
        <f t="array" ref="D254:F254">_xlfn.TEXTSPLIT(C254,":")</f>
        <v>14</v>
      </c>
      <c r="E254" s="16" t="str">
        <v>35</v>
      </c>
      <c r="F254" s="16" t="str">
        <v>21,48</v>
      </c>
      <c r="G254" s="16" t="str">
        <f t="shared" si="26"/>
        <v>21.48</v>
      </c>
      <c r="H254" s="45">
        <f t="shared" si="25"/>
        <v>5.3392999999999997</v>
      </c>
      <c r="I254">
        <v>77.948400000000007</v>
      </c>
      <c r="J254" s="6">
        <v>20.5564</v>
      </c>
      <c r="K254">
        <v>0.93469999999999998</v>
      </c>
      <c r="L254" s="7">
        <v>0.44769999999999999</v>
      </c>
      <c r="M254">
        <v>0</v>
      </c>
      <c r="N254" s="61">
        <v>0.11269999999999999</v>
      </c>
      <c r="O254" s="8">
        <v>0</v>
      </c>
      <c r="P254">
        <v>0.40339999999999998</v>
      </c>
      <c r="Q254">
        <v>0.29870000000000002</v>
      </c>
      <c r="R254">
        <v>1.3504</v>
      </c>
      <c r="S254" s="9">
        <v>4.3191999999999999E-10</v>
      </c>
      <c r="T254" s="9">
        <v>4.7463999999999998E-13</v>
      </c>
      <c r="U254" s="9">
        <v>9.4282999999999996E-11</v>
      </c>
      <c r="V254" s="9">
        <v>7.8231999999999992E-12</v>
      </c>
      <c r="W254" s="9">
        <v>5.8085999999999998E-15</v>
      </c>
      <c r="X254" s="9">
        <v>3.1590000000000002E-12</v>
      </c>
    </row>
    <row r="255" spans="1:24" x14ac:dyDescent="0.35">
      <c r="A255" t="s">
        <v>587</v>
      </c>
      <c r="B255" s="16" t="str" cm="1">
        <f t="array" ref="B255:C255">_xlfn.TEXTSPLIT(A255," ")</f>
        <v>2022.11.14</v>
      </c>
      <c r="C255" s="16" t="str">
        <v>14:36:50,86</v>
      </c>
      <c r="D255" s="16" t="str" cm="1">
        <f t="array" ref="D255:F255">_xlfn.TEXTSPLIT(C255,":")</f>
        <v>14</v>
      </c>
      <c r="E255" s="16" t="str">
        <v>36</v>
      </c>
      <c r="F255" s="16" t="str">
        <v>50,86</v>
      </c>
      <c r="G255" s="16" t="str">
        <f t="shared" si="26"/>
        <v>50.86</v>
      </c>
      <c r="H255" s="45">
        <f t="shared" si="25"/>
        <v>5.364127777777778</v>
      </c>
      <c r="I255">
        <v>77.965599999999995</v>
      </c>
      <c r="J255" s="6">
        <v>20.5548</v>
      </c>
      <c r="K255">
        <v>0.93520000000000003</v>
      </c>
      <c r="L255" s="7">
        <v>0.42909999999999998</v>
      </c>
      <c r="M255">
        <v>0</v>
      </c>
      <c r="N255" s="61">
        <v>0.1153</v>
      </c>
      <c r="O255" s="8">
        <v>0</v>
      </c>
      <c r="P255">
        <v>0.38450000000000001</v>
      </c>
      <c r="Q255">
        <v>0.30620000000000003</v>
      </c>
      <c r="R255">
        <v>1.2555000000000001</v>
      </c>
      <c r="S255" s="9">
        <v>4.3188999999999999E-10</v>
      </c>
      <c r="T255" s="9">
        <v>4.8536999999999998E-13</v>
      </c>
      <c r="U255" s="9">
        <v>9.4249999999999998E-11</v>
      </c>
      <c r="V255" s="9">
        <v>7.8252999999999998E-12</v>
      </c>
      <c r="W255" s="9">
        <v>5.1738999999999999E-15</v>
      </c>
      <c r="X255" s="9">
        <v>3.0284999999999999E-12</v>
      </c>
    </row>
    <row r="256" spans="1:24" x14ac:dyDescent="0.35">
      <c r="A256" t="s">
        <v>588</v>
      </c>
      <c r="B256" s="16" t="str" cm="1">
        <f t="array" ref="B256:C256">_xlfn.TEXTSPLIT(A256," ")</f>
        <v>2022.11.14</v>
      </c>
      <c r="C256" s="16" t="str">
        <v>14:38:13,74</v>
      </c>
      <c r="D256" s="16" t="str" cm="1">
        <f t="array" ref="D256:F256">_xlfn.TEXTSPLIT(C256,":")</f>
        <v>14</v>
      </c>
      <c r="E256" s="16" t="str">
        <v>38</v>
      </c>
      <c r="F256" s="16" t="str">
        <v>13,74</v>
      </c>
      <c r="G256" s="16" t="str">
        <f t="shared" si="26"/>
        <v>13.74</v>
      </c>
      <c r="H256" s="45">
        <f t="shared" si="25"/>
        <v>5.3871500000000001</v>
      </c>
      <c r="I256">
        <v>77.986400000000003</v>
      </c>
      <c r="J256" s="6">
        <v>20.543700000000001</v>
      </c>
      <c r="K256">
        <v>0.93589999999999995</v>
      </c>
      <c r="L256" s="7">
        <v>0.41739999999999999</v>
      </c>
      <c r="M256">
        <v>0</v>
      </c>
      <c r="N256" s="61">
        <v>0.1166</v>
      </c>
      <c r="O256" s="8">
        <v>0</v>
      </c>
      <c r="P256">
        <v>0.37259999999999999</v>
      </c>
      <c r="Q256">
        <v>0.32329999999999998</v>
      </c>
      <c r="R256">
        <v>1.1527000000000001</v>
      </c>
      <c r="S256" s="9">
        <v>4.3164000000000002E-10</v>
      </c>
      <c r="T256" s="9">
        <v>4.9065999999999995E-13</v>
      </c>
      <c r="U256" s="9">
        <v>9.4118999999999998E-11</v>
      </c>
      <c r="V256" s="9">
        <v>7.8245E-12</v>
      </c>
      <c r="W256" s="9">
        <v>4.8075000000000001E-15</v>
      </c>
      <c r="X256" s="9">
        <v>2.9442999999999999E-12</v>
      </c>
    </row>
    <row r="257" spans="1:24" x14ac:dyDescent="0.35">
      <c r="A257" t="s">
        <v>589</v>
      </c>
      <c r="B257" s="16" t="str" cm="1">
        <f t="array" ref="B257:C257">_xlfn.TEXTSPLIT(A257," ")</f>
        <v>2022.11.14</v>
      </c>
      <c r="C257" s="16" t="str">
        <v>14:39:43,04</v>
      </c>
      <c r="D257" s="16" t="str" cm="1">
        <f t="array" ref="D257:F257">_xlfn.TEXTSPLIT(C257,":")</f>
        <v>14</v>
      </c>
      <c r="E257" s="16" t="str">
        <v>39</v>
      </c>
      <c r="F257" s="16" t="str">
        <v>43,04</v>
      </c>
      <c r="G257" s="16" t="str">
        <f t="shared" si="26"/>
        <v>43.04</v>
      </c>
      <c r="H257" s="45">
        <f t="shared" si="25"/>
        <v>5.4119555555555561</v>
      </c>
      <c r="I257">
        <v>77.968999999999994</v>
      </c>
      <c r="J257" s="6">
        <v>20.548300000000001</v>
      </c>
      <c r="K257">
        <v>0.93459999999999999</v>
      </c>
      <c r="L257" s="7">
        <v>0.43590000000000001</v>
      </c>
      <c r="M257">
        <v>0</v>
      </c>
      <c r="N257" s="61">
        <v>0.1123</v>
      </c>
      <c r="O257" s="8">
        <v>0</v>
      </c>
      <c r="P257">
        <v>0.39150000000000001</v>
      </c>
      <c r="Q257">
        <v>0.31690000000000002</v>
      </c>
      <c r="R257">
        <v>1.2354000000000001</v>
      </c>
      <c r="S257" s="9">
        <v>4.3170000000000002E-10</v>
      </c>
      <c r="T257" s="9">
        <v>4.7276E-13</v>
      </c>
      <c r="U257" s="9">
        <v>9.4172999999999996E-11</v>
      </c>
      <c r="V257" s="9">
        <v>7.8162000000000006E-12</v>
      </c>
      <c r="W257" s="9">
        <v>4.3856000000000001E-15</v>
      </c>
      <c r="X257" s="9">
        <v>3.074E-12</v>
      </c>
    </row>
    <row r="258" spans="1:24" x14ac:dyDescent="0.35">
      <c r="A258" t="s">
        <v>590</v>
      </c>
      <c r="B258" s="16" t="str" cm="1">
        <f t="array" ref="B258:C258">_xlfn.TEXTSPLIT(A258," ")</f>
        <v>2022.11.14</v>
      </c>
      <c r="C258" s="16" t="str">
        <v>14:41:05,80</v>
      </c>
      <c r="D258" s="16" t="str" cm="1">
        <f t="array" ref="D258:F258">_xlfn.TEXTSPLIT(C258,":")</f>
        <v>14</v>
      </c>
      <c r="E258" s="16" t="str">
        <v>41</v>
      </c>
      <c r="F258" s="16" t="str">
        <v>05,80</v>
      </c>
      <c r="G258" s="16" t="str">
        <f t="shared" si="26"/>
        <v>05.80</v>
      </c>
      <c r="H258" s="45">
        <f t="shared" ref="H258:H280" si="27">(D258+(E258/60)+(G258/3600))-$AE$3</f>
        <v>5.4349444444444455</v>
      </c>
      <c r="I258">
        <v>77.962000000000003</v>
      </c>
      <c r="J258" s="6">
        <v>20.546099999999999</v>
      </c>
      <c r="K258">
        <v>0.93430000000000002</v>
      </c>
      <c r="L258" s="7">
        <v>0.44569999999999999</v>
      </c>
      <c r="M258">
        <v>0</v>
      </c>
      <c r="N258" s="61">
        <v>0.1119</v>
      </c>
      <c r="O258" s="8">
        <v>0</v>
      </c>
      <c r="P258">
        <v>0.40110000000000001</v>
      </c>
      <c r="Q258">
        <v>0.31009999999999999</v>
      </c>
      <c r="R258">
        <v>1.2932999999999999</v>
      </c>
      <c r="S258" s="9">
        <v>4.3174999999999998E-10</v>
      </c>
      <c r="T258" s="9">
        <v>4.7114999999999997E-13</v>
      </c>
      <c r="U258" s="9">
        <v>9.4183000000000004E-11</v>
      </c>
      <c r="V258" s="9">
        <v>7.8152000000000001E-12</v>
      </c>
      <c r="W258" s="9">
        <v>5.4513000000000001E-15</v>
      </c>
      <c r="X258" s="9">
        <v>3.1433000000000001E-12</v>
      </c>
    </row>
    <row r="259" spans="1:24" x14ac:dyDescent="0.35">
      <c r="A259" t="s">
        <v>591</v>
      </c>
      <c r="B259" s="16" t="str" cm="1">
        <f t="array" ref="B259:C259">_xlfn.TEXTSPLIT(A259," ")</f>
        <v>2022.11.14</v>
      </c>
      <c r="C259" s="16" t="str">
        <v>14:42:28,48</v>
      </c>
      <c r="D259" s="16" t="str" cm="1">
        <f t="array" ref="D259:F259">_xlfn.TEXTSPLIT(C259,":")</f>
        <v>14</v>
      </c>
      <c r="E259" s="16" t="str">
        <v>42</v>
      </c>
      <c r="F259" s="16" t="str">
        <v>28,48</v>
      </c>
      <c r="G259" s="16" t="str">
        <f t="shared" ref="G259:G280" si="28">SUBSTITUTE(F259,",",".")</f>
        <v>28.48</v>
      </c>
      <c r="H259" s="45">
        <f t="shared" si="27"/>
        <v>5.4579111111111107</v>
      </c>
      <c r="I259">
        <v>77.951999999999998</v>
      </c>
      <c r="J259" s="6">
        <v>20.552900000000001</v>
      </c>
      <c r="K259">
        <v>0.93530000000000002</v>
      </c>
      <c r="L259" s="7">
        <v>0.44779999999999998</v>
      </c>
      <c r="M259">
        <v>0</v>
      </c>
      <c r="N259" s="61">
        <v>0.112</v>
      </c>
      <c r="O259" s="8">
        <v>0</v>
      </c>
      <c r="P259">
        <v>0.40329999999999999</v>
      </c>
      <c r="Q259">
        <v>0.30030000000000001</v>
      </c>
      <c r="R259">
        <v>1.3429</v>
      </c>
      <c r="S259" s="9">
        <v>4.3188999999999999E-10</v>
      </c>
      <c r="T259" s="9">
        <v>4.7186999999999999E-13</v>
      </c>
      <c r="U259" s="9">
        <v>9.4257000000000006E-11</v>
      </c>
      <c r="V259" s="9">
        <v>7.8271999999999996E-12</v>
      </c>
      <c r="W259" s="9">
        <v>3.4407000000000001E-15</v>
      </c>
      <c r="X259" s="9">
        <v>3.1592000000000001E-12</v>
      </c>
    </row>
    <row r="260" spans="1:24" x14ac:dyDescent="0.35">
      <c r="A260" t="s">
        <v>592</v>
      </c>
      <c r="B260" s="16" t="str" cm="1">
        <f t="array" ref="B260:C260">_xlfn.TEXTSPLIT(A260," ")</f>
        <v>2022.11.14</v>
      </c>
      <c r="C260" s="16" t="str">
        <v>14:43:57,76</v>
      </c>
      <c r="D260" s="16" t="str" cm="1">
        <f t="array" ref="D260:F260">_xlfn.TEXTSPLIT(C260,":")</f>
        <v>14</v>
      </c>
      <c r="E260" s="16" t="str">
        <v>43</v>
      </c>
      <c r="F260" s="16" t="str">
        <v>57,76</v>
      </c>
      <c r="G260" s="16" t="str">
        <f t="shared" si="28"/>
        <v>57.76</v>
      </c>
      <c r="H260" s="45">
        <f t="shared" si="27"/>
        <v>5.4827111111111115</v>
      </c>
      <c r="I260">
        <v>77.961600000000004</v>
      </c>
      <c r="J260" s="6">
        <v>20.544799999999999</v>
      </c>
      <c r="K260">
        <v>0.93510000000000004</v>
      </c>
      <c r="L260" s="7">
        <v>0.44790000000000002</v>
      </c>
      <c r="M260">
        <v>0</v>
      </c>
      <c r="N260" s="61">
        <v>0.1108</v>
      </c>
      <c r="O260" s="8">
        <v>0</v>
      </c>
      <c r="P260">
        <v>0.40350000000000003</v>
      </c>
      <c r="Q260">
        <v>0.31219999999999998</v>
      </c>
      <c r="R260">
        <v>1.2922</v>
      </c>
      <c r="S260" s="9">
        <v>4.3208000000000002E-10</v>
      </c>
      <c r="T260" s="9">
        <v>4.6711000000000002E-13</v>
      </c>
      <c r="U260" s="9">
        <v>9.4249000000000002E-11</v>
      </c>
      <c r="V260" s="9">
        <v>7.8275999999999995E-12</v>
      </c>
      <c r="W260" s="9">
        <v>2.6715999999999999E-15</v>
      </c>
      <c r="X260" s="9">
        <v>3.1604000000000001E-12</v>
      </c>
    </row>
    <row r="261" spans="1:24" x14ac:dyDescent="0.35">
      <c r="A261" t="s">
        <v>593</v>
      </c>
      <c r="B261" s="16" t="str" cm="1">
        <f t="array" ref="B261:C261">_xlfn.TEXTSPLIT(A261," ")</f>
        <v>2022.11.14</v>
      </c>
      <c r="C261" s="16" t="str">
        <v>14:45:20,42</v>
      </c>
      <c r="D261" s="16" t="str" cm="1">
        <f t="array" ref="D261:F261">_xlfn.TEXTSPLIT(C261,":")</f>
        <v>14</v>
      </c>
      <c r="E261" s="16" t="str">
        <v>45</v>
      </c>
      <c r="F261" s="16" t="str">
        <v>20,42</v>
      </c>
      <c r="G261" s="16" t="str">
        <f t="shared" si="28"/>
        <v>20.42</v>
      </c>
      <c r="H261" s="45">
        <f t="shared" si="27"/>
        <v>5.5056722222222216</v>
      </c>
      <c r="I261">
        <v>77.949600000000004</v>
      </c>
      <c r="J261" s="6">
        <v>20.5444</v>
      </c>
      <c r="K261">
        <v>0.93420000000000003</v>
      </c>
      <c r="L261" s="7">
        <v>0.4622</v>
      </c>
      <c r="M261">
        <v>0</v>
      </c>
      <c r="N261" s="61">
        <v>0.1096</v>
      </c>
      <c r="O261" s="8">
        <v>0</v>
      </c>
      <c r="P261">
        <v>0.41810000000000003</v>
      </c>
      <c r="Q261">
        <v>0.3095</v>
      </c>
      <c r="R261">
        <v>1.3508</v>
      </c>
      <c r="S261" s="9">
        <v>4.3211000000000002E-10</v>
      </c>
      <c r="T261" s="9">
        <v>4.6211999999999995E-13</v>
      </c>
      <c r="U261" s="9">
        <v>9.4266000000000006E-11</v>
      </c>
      <c r="V261" s="9">
        <v>7.8219999999999996E-12</v>
      </c>
      <c r="W261" s="9">
        <v>5.5593000000000002E-15</v>
      </c>
      <c r="X261" s="9">
        <v>3.2611999999999999E-12</v>
      </c>
    </row>
    <row r="262" spans="1:24" x14ac:dyDescent="0.35">
      <c r="A262" t="s">
        <v>594</v>
      </c>
      <c r="B262" s="16" t="str" cm="1">
        <f t="array" ref="B262:C262">_xlfn.TEXTSPLIT(A262," ")</f>
        <v>2022.11.14</v>
      </c>
      <c r="C262" s="16" t="str">
        <v>14:46:43,00</v>
      </c>
      <c r="D262" s="16" t="str" cm="1">
        <f t="array" ref="D262:F262">_xlfn.TEXTSPLIT(C262,":")</f>
        <v>14</v>
      </c>
      <c r="E262" s="16" t="str">
        <v>46</v>
      </c>
      <c r="F262" s="16" t="str">
        <v>43,00</v>
      </c>
      <c r="G262" s="16" t="str">
        <f t="shared" si="28"/>
        <v>43.00</v>
      </c>
      <c r="H262" s="45">
        <f t="shared" si="27"/>
        <v>5.5286111111111111</v>
      </c>
      <c r="I262">
        <v>77.942499999999995</v>
      </c>
      <c r="J262" s="6">
        <v>20.559100000000001</v>
      </c>
      <c r="K262">
        <v>0.93569999999999998</v>
      </c>
      <c r="L262" s="7">
        <v>0.45019999999999999</v>
      </c>
      <c r="M262">
        <v>0</v>
      </c>
      <c r="N262" s="61">
        <v>0.1125</v>
      </c>
      <c r="O262" s="8">
        <v>0</v>
      </c>
      <c r="P262">
        <v>0.40610000000000002</v>
      </c>
      <c r="Q262">
        <v>0.29239999999999999</v>
      </c>
      <c r="R262">
        <v>1.3886000000000001</v>
      </c>
      <c r="S262" s="9">
        <v>4.3212999999999999E-10</v>
      </c>
      <c r="T262" s="9">
        <v>4.7443000000000003E-13</v>
      </c>
      <c r="U262" s="9">
        <v>9.4347000000000003E-11</v>
      </c>
      <c r="V262" s="9">
        <v>7.8352000000000004E-12</v>
      </c>
      <c r="W262" s="9">
        <v>3.3741000000000001E-15</v>
      </c>
      <c r="X262" s="9">
        <v>3.1783999999999999E-12</v>
      </c>
    </row>
    <row r="263" spans="1:24" x14ac:dyDescent="0.35">
      <c r="A263" t="s">
        <v>595</v>
      </c>
      <c r="B263" s="16" t="str" cm="1">
        <f t="array" ref="B263:C263">_xlfn.TEXTSPLIT(A263," ")</f>
        <v>2022.11.14</v>
      </c>
      <c r="C263" s="16" t="str">
        <v>14:48:12,44</v>
      </c>
      <c r="D263" s="16" t="str" cm="1">
        <f t="array" ref="D263:F263">_xlfn.TEXTSPLIT(C263,":")</f>
        <v>14</v>
      </c>
      <c r="E263" s="16" t="str">
        <v>48</v>
      </c>
      <c r="F263" s="16" t="str">
        <v>12,44</v>
      </c>
      <c r="G263" s="16" t="str">
        <f t="shared" si="28"/>
        <v>12.44</v>
      </c>
      <c r="H263" s="45">
        <f t="shared" si="27"/>
        <v>5.5534555555555567</v>
      </c>
      <c r="I263">
        <v>77.960899999999995</v>
      </c>
      <c r="J263" s="6">
        <v>20.5427</v>
      </c>
      <c r="K263">
        <v>0.93520000000000003</v>
      </c>
      <c r="L263" s="7">
        <v>0.4511</v>
      </c>
      <c r="M263">
        <v>0</v>
      </c>
      <c r="N263" s="61">
        <v>0.1101</v>
      </c>
      <c r="O263" s="8">
        <v>0</v>
      </c>
      <c r="P263">
        <v>0.40699999999999997</v>
      </c>
      <c r="Q263">
        <v>0.31280000000000002</v>
      </c>
      <c r="R263">
        <v>1.3008999999999999</v>
      </c>
      <c r="S263" s="9">
        <v>4.3233999999999998E-10</v>
      </c>
      <c r="T263" s="9">
        <v>4.6459999999999996E-13</v>
      </c>
      <c r="U263" s="9">
        <v>9.4296000000000005E-11</v>
      </c>
      <c r="V263" s="9">
        <v>7.8335999999999993E-12</v>
      </c>
      <c r="W263" s="9">
        <v>5.0075000000000002E-15</v>
      </c>
      <c r="X263" s="9">
        <v>3.1847E-12</v>
      </c>
    </row>
    <row r="264" spans="1:24" x14ac:dyDescent="0.35">
      <c r="A264" t="s">
        <v>596</v>
      </c>
      <c r="B264" s="16" t="str" cm="1">
        <f t="array" ref="B264:C264">_xlfn.TEXTSPLIT(A264," ")</f>
        <v>2022.11.14</v>
      </c>
      <c r="C264" s="16" t="str">
        <v>14:49:35,01</v>
      </c>
      <c r="D264" s="16" t="str" cm="1">
        <f t="array" ref="D264:F264">_xlfn.TEXTSPLIT(C264,":")</f>
        <v>14</v>
      </c>
      <c r="E264" s="16" t="str">
        <v>49</v>
      </c>
      <c r="F264" s="16" t="str">
        <v>35,01</v>
      </c>
      <c r="G264" s="16" t="str">
        <f t="shared" si="28"/>
        <v>35.01</v>
      </c>
      <c r="H264" s="45">
        <f t="shared" si="27"/>
        <v>5.576391666666666</v>
      </c>
      <c r="I264">
        <v>77.974000000000004</v>
      </c>
      <c r="J264" s="6">
        <v>20.540199999999999</v>
      </c>
      <c r="K264">
        <v>0.93540000000000001</v>
      </c>
      <c r="L264" s="7">
        <v>0.4395</v>
      </c>
      <c r="M264">
        <v>0</v>
      </c>
      <c r="N264" s="61">
        <v>0.111</v>
      </c>
      <c r="O264" s="8">
        <v>0</v>
      </c>
      <c r="P264">
        <v>0.3952</v>
      </c>
      <c r="Q264">
        <v>0.31830000000000003</v>
      </c>
      <c r="R264">
        <v>1.2417</v>
      </c>
      <c r="S264" s="9">
        <v>4.3233999999999998E-10</v>
      </c>
      <c r="T264" s="9">
        <v>4.6777999999999995E-13</v>
      </c>
      <c r="U264" s="9">
        <v>9.4269000000000006E-11</v>
      </c>
      <c r="V264" s="9">
        <v>7.8335999999999993E-12</v>
      </c>
      <c r="W264" s="9">
        <v>6.5687999999999998E-15</v>
      </c>
      <c r="X264" s="9">
        <v>3.1038000000000002E-12</v>
      </c>
    </row>
    <row r="265" spans="1:24" x14ac:dyDescent="0.35">
      <c r="A265" t="s">
        <v>597</v>
      </c>
      <c r="B265" s="16" t="str" cm="1">
        <f t="array" ref="B265:C265">_xlfn.TEXTSPLIT(A265," ")</f>
        <v>2022.11.14</v>
      </c>
      <c r="C265" s="16" t="str">
        <v>14:51:04,21</v>
      </c>
      <c r="D265" s="16" t="str" cm="1">
        <f t="array" ref="D265:F265">_xlfn.TEXTSPLIT(C265,":")</f>
        <v>14</v>
      </c>
      <c r="E265" s="16" t="str">
        <v>51</v>
      </c>
      <c r="F265" s="16" t="str">
        <v>04,21</v>
      </c>
      <c r="G265" s="16" t="str">
        <f t="shared" si="28"/>
        <v>04.21</v>
      </c>
      <c r="H265" s="45">
        <f t="shared" si="27"/>
        <v>5.6011694444444444</v>
      </c>
      <c r="I265">
        <v>77.963399999999993</v>
      </c>
      <c r="J265" s="6">
        <v>20.551200000000001</v>
      </c>
      <c r="K265">
        <v>0.93620000000000003</v>
      </c>
      <c r="L265" s="7">
        <v>0.43669999999999998</v>
      </c>
      <c r="M265">
        <v>0</v>
      </c>
      <c r="N265" s="61">
        <v>0.1125</v>
      </c>
      <c r="O265" s="8">
        <v>0</v>
      </c>
      <c r="P265">
        <v>0.3926</v>
      </c>
      <c r="Q265">
        <v>0.30990000000000001</v>
      </c>
      <c r="R265">
        <v>1.2667999999999999</v>
      </c>
      <c r="S265" s="9">
        <v>4.3199000000000003E-10</v>
      </c>
      <c r="T265" s="9">
        <v>4.7427999999999997E-13</v>
      </c>
      <c r="U265" s="9">
        <v>9.4255999999999997E-11</v>
      </c>
      <c r="V265" s="9">
        <v>7.8349999999999996E-12</v>
      </c>
      <c r="W265" s="9">
        <v>3.2294E-15</v>
      </c>
      <c r="X265" s="9">
        <v>3.0821E-12</v>
      </c>
    </row>
    <row r="266" spans="1:24" x14ac:dyDescent="0.35">
      <c r="A266" t="s">
        <v>598</v>
      </c>
      <c r="B266" s="16" t="str" cm="1">
        <f t="array" ref="B266:C266">_xlfn.TEXTSPLIT(A266," ")</f>
        <v>2022.11.14</v>
      </c>
      <c r="C266" s="16" t="str">
        <v>14:52:26,79</v>
      </c>
      <c r="D266" s="16" t="str" cm="1">
        <f t="array" ref="D266:F266">_xlfn.TEXTSPLIT(C266,":")</f>
        <v>14</v>
      </c>
      <c r="E266" s="16" t="str">
        <v>52</v>
      </c>
      <c r="F266" s="16" t="str">
        <v>26,79</v>
      </c>
      <c r="G266" s="16" t="str">
        <f t="shared" si="28"/>
        <v>26.79</v>
      </c>
      <c r="H266" s="45">
        <f t="shared" si="27"/>
        <v>5.6241083333333339</v>
      </c>
      <c r="I266">
        <v>77.962699999999998</v>
      </c>
      <c r="J266" s="6">
        <v>20.541499999999999</v>
      </c>
      <c r="K266">
        <v>0.93479999999999996</v>
      </c>
      <c r="L266" s="7">
        <v>0.45079999999999998</v>
      </c>
      <c r="M266">
        <v>0</v>
      </c>
      <c r="N266" s="61">
        <v>0.1101</v>
      </c>
      <c r="O266" s="8">
        <v>0</v>
      </c>
      <c r="P266">
        <v>0.40649999999999997</v>
      </c>
      <c r="Q266">
        <v>0.31680000000000003</v>
      </c>
      <c r="R266">
        <v>1.2831999999999999</v>
      </c>
      <c r="S266" s="9">
        <v>4.3227E-10</v>
      </c>
      <c r="T266" s="9">
        <v>4.6483000000000005E-13</v>
      </c>
      <c r="U266" s="9">
        <v>9.4273000000000001E-11</v>
      </c>
      <c r="V266" s="9">
        <v>7.8288000000000007E-12</v>
      </c>
      <c r="W266" s="9">
        <v>1.3517000000000001E-15</v>
      </c>
      <c r="X266" s="9">
        <v>3.1820999999999999E-12</v>
      </c>
    </row>
    <row r="267" spans="1:24" x14ac:dyDescent="0.35">
      <c r="A267" t="s">
        <v>599</v>
      </c>
      <c r="B267" s="16" t="str" cm="1">
        <f t="array" ref="B267:C267">_xlfn.TEXTSPLIT(A267," ")</f>
        <v>2022.11.14</v>
      </c>
      <c r="C267" s="16" t="str">
        <v>14:53:49,63</v>
      </c>
      <c r="D267" s="16" t="str" cm="1">
        <f t="array" ref="D267:F267">_xlfn.TEXTSPLIT(C267,":")</f>
        <v>14</v>
      </c>
      <c r="E267" s="16" t="str">
        <v>53</v>
      </c>
      <c r="F267" s="16" t="str">
        <v>49,63</v>
      </c>
      <c r="G267" s="16" t="str">
        <f t="shared" si="28"/>
        <v>49.63</v>
      </c>
      <c r="H267" s="45">
        <f t="shared" si="27"/>
        <v>5.6471194444444439</v>
      </c>
      <c r="I267">
        <v>77.972700000000003</v>
      </c>
      <c r="J267" s="6">
        <v>20.525600000000001</v>
      </c>
      <c r="K267">
        <v>0.93579999999999997</v>
      </c>
      <c r="L267" s="7">
        <v>0.45369999999999999</v>
      </c>
      <c r="M267">
        <v>0</v>
      </c>
      <c r="N267" s="61">
        <v>0.11219999999999999</v>
      </c>
      <c r="O267" s="8">
        <v>0</v>
      </c>
      <c r="P267">
        <v>0.40920000000000001</v>
      </c>
      <c r="Q267">
        <v>0.33460000000000001</v>
      </c>
      <c r="R267">
        <v>1.2226999999999999</v>
      </c>
      <c r="S267" s="9">
        <v>4.3259E-10</v>
      </c>
      <c r="T267" s="9">
        <v>4.7361000000000004E-13</v>
      </c>
      <c r="U267" s="9">
        <v>9.4257000000000006E-11</v>
      </c>
      <c r="V267" s="9">
        <v>7.8415000000000005E-12</v>
      </c>
      <c r="W267" s="9">
        <v>3.6638000000000001E-15</v>
      </c>
      <c r="X267" s="9">
        <v>3.2044E-12</v>
      </c>
    </row>
    <row r="268" spans="1:24" x14ac:dyDescent="0.35">
      <c r="A268" t="s">
        <v>600</v>
      </c>
      <c r="B268" s="16" t="str" cm="1">
        <f t="array" ref="B268:C268">_xlfn.TEXTSPLIT(A268," ")</f>
        <v>2022.11.14</v>
      </c>
      <c r="C268" s="16" t="str">
        <v>14:55:18,73</v>
      </c>
      <c r="D268" s="16" t="str" cm="1">
        <f t="array" ref="D268:F268">_xlfn.TEXTSPLIT(C268,":")</f>
        <v>14</v>
      </c>
      <c r="E268" s="16" t="str">
        <v>55</v>
      </c>
      <c r="F268" s="16" t="str">
        <v>18,73</v>
      </c>
      <c r="G268" s="16" t="str">
        <f t="shared" si="28"/>
        <v>18.73</v>
      </c>
      <c r="H268" s="45">
        <f t="shared" si="27"/>
        <v>5.6718694444444431</v>
      </c>
      <c r="I268">
        <v>77.960999999999999</v>
      </c>
      <c r="J268" s="6">
        <v>20.5505</v>
      </c>
      <c r="K268">
        <v>0.93579999999999997</v>
      </c>
      <c r="L268" s="7">
        <v>0.442</v>
      </c>
      <c r="M268">
        <v>0</v>
      </c>
      <c r="N268" s="61">
        <v>0.11070000000000001</v>
      </c>
      <c r="O268" s="8">
        <v>0</v>
      </c>
      <c r="P268">
        <v>0.39729999999999999</v>
      </c>
      <c r="Q268">
        <v>0.308</v>
      </c>
      <c r="R268">
        <v>1.2898000000000001</v>
      </c>
      <c r="S268" s="9">
        <v>4.3253999999999999E-10</v>
      </c>
      <c r="T268" s="9">
        <v>4.6714999999999998E-13</v>
      </c>
      <c r="U268" s="9">
        <v>9.4376000000000006E-11</v>
      </c>
      <c r="V268" s="9">
        <v>7.8419999999999999E-12</v>
      </c>
      <c r="W268" s="9">
        <v>5.837E-15</v>
      </c>
      <c r="X268" s="9">
        <v>3.1230999999999999E-12</v>
      </c>
    </row>
    <row r="269" spans="1:24" x14ac:dyDescent="0.35">
      <c r="A269" t="s">
        <v>601</v>
      </c>
      <c r="B269" s="16" t="str" cm="1">
        <f t="array" ref="B269:C269">_xlfn.TEXTSPLIT(A269," ")</f>
        <v>2022.11.14</v>
      </c>
      <c r="C269" s="16" t="str">
        <v>14:56:41,63</v>
      </c>
      <c r="D269" s="16" t="str" cm="1">
        <f t="array" ref="D269:F269">_xlfn.TEXTSPLIT(C269,":")</f>
        <v>14</v>
      </c>
      <c r="E269" s="16" t="str">
        <v>56</v>
      </c>
      <c r="F269" s="16" t="str">
        <v>41,63</v>
      </c>
      <c r="G269" s="16" t="str">
        <f t="shared" si="28"/>
        <v>41.63</v>
      </c>
      <c r="H269" s="45">
        <f t="shared" si="27"/>
        <v>5.6948972222222221</v>
      </c>
      <c r="I269">
        <v>77.980900000000005</v>
      </c>
      <c r="J269" s="6">
        <v>20.533899999999999</v>
      </c>
      <c r="K269">
        <v>0.9355</v>
      </c>
      <c r="L269" s="7">
        <v>0.44209999999999999</v>
      </c>
      <c r="M269">
        <v>0</v>
      </c>
      <c r="N269" s="61">
        <v>0.1076</v>
      </c>
      <c r="O269" s="8">
        <v>0</v>
      </c>
      <c r="P269">
        <v>0.39750000000000002</v>
      </c>
      <c r="Q269">
        <v>0.32969999999999999</v>
      </c>
      <c r="R269">
        <v>1.2056</v>
      </c>
      <c r="S269" s="9">
        <v>4.3241000000000001E-10</v>
      </c>
      <c r="T269" s="9">
        <v>4.5419000000000001E-13</v>
      </c>
      <c r="U269" s="9">
        <v>9.4248000000000006E-11</v>
      </c>
      <c r="V269" s="9">
        <v>7.8352000000000004E-12</v>
      </c>
      <c r="W269" s="9">
        <v>5.3560000000000003E-15</v>
      </c>
      <c r="X269" s="9">
        <v>3.1215E-12</v>
      </c>
    </row>
    <row r="270" spans="1:24" x14ac:dyDescent="0.35">
      <c r="A270" t="s">
        <v>602</v>
      </c>
      <c r="B270" s="16" t="str" cm="1">
        <f t="array" ref="B270:C270">_xlfn.TEXTSPLIT(A270," ")</f>
        <v>2022.11.14</v>
      </c>
      <c r="C270" s="16" t="str">
        <v>14:58:04,07</v>
      </c>
      <c r="D270" s="16" t="str" cm="1">
        <f t="array" ref="D270:F270">_xlfn.TEXTSPLIT(C270,":")</f>
        <v>14</v>
      </c>
      <c r="E270" s="16" t="str">
        <v>58</v>
      </c>
      <c r="F270" s="16" t="str">
        <v>04,07</v>
      </c>
      <c r="G270" s="16" t="str">
        <f t="shared" si="28"/>
        <v>04.07</v>
      </c>
      <c r="H270" s="45">
        <f t="shared" si="27"/>
        <v>5.717797222222222</v>
      </c>
      <c r="I270">
        <v>77.922300000000007</v>
      </c>
      <c r="J270" s="6">
        <v>20.598500000000001</v>
      </c>
      <c r="K270">
        <v>0.93610000000000004</v>
      </c>
      <c r="L270" s="7">
        <v>0.44769999999999999</v>
      </c>
      <c r="M270">
        <v>0</v>
      </c>
      <c r="N270" s="61">
        <v>9.5399999999999999E-2</v>
      </c>
      <c r="O270" s="8">
        <v>0</v>
      </c>
      <c r="P270">
        <v>0.40360000000000001</v>
      </c>
      <c r="Q270">
        <v>0.25080000000000002</v>
      </c>
      <c r="R270">
        <v>1.6092</v>
      </c>
      <c r="S270" s="9">
        <v>4.3224999999999998E-10</v>
      </c>
      <c r="T270" s="9">
        <v>4.0351000000000001E-13</v>
      </c>
      <c r="U270" s="9">
        <v>9.4579000000000002E-11</v>
      </c>
      <c r="V270" s="9">
        <v>7.8433000000000007E-12</v>
      </c>
      <c r="W270" s="9">
        <v>4.8295000000000001E-15</v>
      </c>
      <c r="X270" s="9">
        <v>3.1606000000000001E-12</v>
      </c>
    </row>
    <row r="271" spans="1:24" x14ac:dyDescent="0.35">
      <c r="A271" t="s">
        <v>603</v>
      </c>
      <c r="B271" s="16" t="str" cm="1">
        <f t="array" ref="B271:C271">_xlfn.TEXTSPLIT(A271," ")</f>
        <v>2022.11.14</v>
      </c>
      <c r="C271" s="16" t="str">
        <v>14:59:33,33</v>
      </c>
      <c r="D271" s="16" t="str" cm="1">
        <f t="array" ref="D271:F271">_xlfn.TEXTSPLIT(C271,":")</f>
        <v>14</v>
      </c>
      <c r="E271" s="16" t="str">
        <v>59</v>
      </c>
      <c r="F271" s="16" t="str">
        <v>33,33</v>
      </c>
      <c r="G271" s="16" t="str">
        <f t="shared" si="28"/>
        <v>33.33</v>
      </c>
      <c r="H271" s="45">
        <f t="shared" si="27"/>
        <v>5.7425916666666659</v>
      </c>
      <c r="I271">
        <v>77.984800000000007</v>
      </c>
      <c r="J271" s="6">
        <v>20.516100000000002</v>
      </c>
      <c r="K271">
        <v>0.93540000000000001</v>
      </c>
      <c r="L271" s="7">
        <v>0.45450000000000002</v>
      </c>
      <c r="M271">
        <v>0</v>
      </c>
      <c r="N271" s="61">
        <v>0.10920000000000001</v>
      </c>
      <c r="O271" s="8">
        <v>0</v>
      </c>
      <c r="P271">
        <v>0.4098</v>
      </c>
      <c r="Q271">
        <v>0.35110000000000002</v>
      </c>
      <c r="R271">
        <v>1.167</v>
      </c>
      <c r="S271" s="9">
        <v>4.3250999999999999E-10</v>
      </c>
      <c r="T271" s="9">
        <v>4.6045000000000002E-13</v>
      </c>
      <c r="U271" s="9">
        <v>9.4181999999999996E-11</v>
      </c>
      <c r="V271" s="9">
        <v>7.8353999999999995E-12</v>
      </c>
      <c r="W271" s="9">
        <v>8.1345999999999993E-15</v>
      </c>
      <c r="X271" s="9">
        <v>3.2089000000000002E-12</v>
      </c>
    </row>
    <row r="272" spans="1:24" x14ac:dyDescent="0.35">
      <c r="A272" t="s">
        <v>604</v>
      </c>
      <c r="B272" s="16" t="str" cm="1">
        <f t="array" ref="B272:C272">_xlfn.TEXTSPLIT(A272," ")</f>
        <v>2022.11.14</v>
      </c>
      <c r="C272" s="16" t="str">
        <v>15:00:56,31</v>
      </c>
      <c r="D272" s="16" t="str" cm="1">
        <f t="array" ref="D272:F272">_xlfn.TEXTSPLIT(C272,":")</f>
        <v>15</v>
      </c>
      <c r="E272" s="16" t="str">
        <v>00</v>
      </c>
      <c r="F272" s="16" t="str">
        <v>56,31</v>
      </c>
      <c r="G272" s="16" t="str">
        <f t="shared" si="28"/>
        <v>56.31</v>
      </c>
      <c r="H272" s="45">
        <f t="shared" si="27"/>
        <v>5.7656416666666672</v>
      </c>
      <c r="I272">
        <v>77.971599999999995</v>
      </c>
      <c r="J272" s="6">
        <v>20.510400000000001</v>
      </c>
      <c r="K272">
        <v>0.93520000000000003</v>
      </c>
      <c r="L272" s="7">
        <v>0.47289999999999999</v>
      </c>
      <c r="M272">
        <v>0</v>
      </c>
      <c r="N272" s="61">
        <v>0.10979999999999999</v>
      </c>
      <c r="O272" s="8">
        <v>0</v>
      </c>
      <c r="P272">
        <v>0.42830000000000001</v>
      </c>
      <c r="Q272">
        <v>0.34939999999999999</v>
      </c>
      <c r="R272">
        <v>1.2258</v>
      </c>
      <c r="S272" s="9">
        <v>4.3244999999999999E-10</v>
      </c>
      <c r="T272" s="9">
        <v>4.6311000000000003E-13</v>
      </c>
      <c r="U272" s="9">
        <v>9.4157000000000001E-11</v>
      </c>
      <c r="V272" s="9">
        <v>7.8345000000000002E-12</v>
      </c>
      <c r="W272" s="9">
        <v>4.9351000000000001E-15</v>
      </c>
      <c r="X272" s="9">
        <v>3.3376999999999998E-12</v>
      </c>
    </row>
    <row r="273" spans="1:24" x14ac:dyDescent="0.35">
      <c r="A273" t="s">
        <v>605</v>
      </c>
      <c r="B273" s="16" t="str" cm="1">
        <f t="array" ref="B273:C273">_xlfn.TEXTSPLIT(A273," ")</f>
        <v>2022.11.14</v>
      </c>
      <c r="C273" s="16" t="str">
        <v>15:02:25,43</v>
      </c>
      <c r="D273" s="16" t="str" cm="1">
        <f t="array" ref="D273:F273">_xlfn.TEXTSPLIT(C273,":")</f>
        <v>15</v>
      </c>
      <c r="E273" s="16" t="str">
        <v>02</v>
      </c>
      <c r="F273" s="16" t="str">
        <v>25,43</v>
      </c>
      <c r="G273" s="16" t="str">
        <f t="shared" si="28"/>
        <v>25.43</v>
      </c>
      <c r="H273" s="45">
        <f t="shared" si="27"/>
        <v>5.7903972222222215</v>
      </c>
      <c r="I273">
        <v>77.981300000000005</v>
      </c>
      <c r="J273" s="6">
        <v>20.567499999999999</v>
      </c>
      <c r="K273">
        <v>0.93530000000000002</v>
      </c>
      <c r="L273" s="7">
        <v>0.40720000000000001</v>
      </c>
      <c r="M273">
        <v>0</v>
      </c>
      <c r="N273" s="61">
        <v>0.1087</v>
      </c>
      <c r="O273" s="8">
        <v>0</v>
      </c>
      <c r="P273">
        <v>0.36270000000000002</v>
      </c>
      <c r="Q273">
        <v>0.29720000000000002</v>
      </c>
      <c r="R273">
        <v>1.2202</v>
      </c>
      <c r="S273" s="9">
        <v>4.3233999999999998E-10</v>
      </c>
      <c r="T273" s="9">
        <v>4.5867E-13</v>
      </c>
      <c r="U273" s="9">
        <v>9.4386999999999997E-11</v>
      </c>
      <c r="V273" s="9">
        <v>7.8319999999999997E-12</v>
      </c>
      <c r="W273" s="9">
        <v>5.1443000000000004E-15</v>
      </c>
      <c r="X273" s="9">
        <v>2.8772999999999999E-12</v>
      </c>
    </row>
    <row r="274" spans="1:24" x14ac:dyDescent="0.35">
      <c r="A274" t="s">
        <v>606</v>
      </c>
      <c r="B274" s="16" t="str" cm="1">
        <f t="array" ref="B274:C274">_xlfn.TEXTSPLIT(A274," ")</f>
        <v>2022.11.14</v>
      </c>
      <c r="C274" s="16" t="str">
        <v>15:03:48,35</v>
      </c>
      <c r="D274" s="16" t="str" cm="1">
        <f t="array" ref="D274:F274">_xlfn.TEXTSPLIT(C274,":")</f>
        <v>15</v>
      </c>
      <c r="E274" s="16" t="str">
        <v>03</v>
      </c>
      <c r="F274" s="16" t="str">
        <v>48,35</v>
      </c>
      <c r="G274" s="16" t="str">
        <f t="shared" si="28"/>
        <v>48.35</v>
      </c>
      <c r="H274" s="45">
        <f t="shared" si="27"/>
        <v>5.8134305555555557</v>
      </c>
      <c r="I274">
        <v>77.977900000000005</v>
      </c>
      <c r="J274" s="6">
        <v>20.656199999999998</v>
      </c>
      <c r="K274">
        <v>0.93520000000000003</v>
      </c>
      <c r="L274" s="7">
        <v>0.31969999999999998</v>
      </c>
      <c r="M274">
        <v>0</v>
      </c>
      <c r="N274" s="61">
        <v>0.1111</v>
      </c>
      <c r="O274" s="8">
        <v>0</v>
      </c>
      <c r="P274">
        <v>0.27500000000000002</v>
      </c>
      <c r="Q274">
        <v>0.2056</v>
      </c>
      <c r="R274">
        <v>1.3376999999999999</v>
      </c>
      <c r="S274" s="9">
        <v>4.3221999999999998E-10</v>
      </c>
      <c r="T274" s="9">
        <v>4.6814999999999998E-13</v>
      </c>
      <c r="U274" s="9">
        <v>9.4778000000000003E-11</v>
      </c>
      <c r="V274" s="9">
        <v>7.8297999999999996E-12</v>
      </c>
      <c r="W274" s="9">
        <v>7.9563999999999997E-15</v>
      </c>
      <c r="X274" s="9">
        <v>2.2657999999999999E-12</v>
      </c>
    </row>
    <row r="275" spans="1:24" x14ac:dyDescent="0.35">
      <c r="A275" t="s">
        <v>607</v>
      </c>
      <c r="B275" s="16" t="str" cm="1">
        <f t="array" ref="B275:C275">_xlfn.TEXTSPLIT(A275," ")</f>
        <v>2022.11.14</v>
      </c>
      <c r="C275" s="16" t="str">
        <v>15:05:11,22</v>
      </c>
      <c r="D275" s="16" t="str" cm="1">
        <f t="array" ref="D275:F275">_xlfn.TEXTSPLIT(C275,":")</f>
        <v>15</v>
      </c>
      <c r="E275" s="16" t="str">
        <v>05</v>
      </c>
      <c r="F275" s="16" t="str">
        <v>11,22</v>
      </c>
      <c r="G275" s="16" t="str">
        <f t="shared" si="28"/>
        <v>11.22</v>
      </c>
      <c r="H275" s="45">
        <f t="shared" si="27"/>
        <v>5.836450000000001</v>
      </c>
      <c r="I275">
        <v>77.988299999999995</v>
      </c>
      <c r="J275" s="6">
        <v>20.7</v>
      </c>
      <c r="K275">
        <v>0.93540000000000001</v>
      </c>
      <c r="L275" s="7">
        <v>0.26679999999999998</v>
      </c>
      <c r="M275">
        <v>0</v>
      </c>
      <c r="N275" s="61">
        <v>0.1094</v>
      </c>
      <c r="O275" s="8">
        <v>0</v>
      </c>
      <c r="P275">
        <v>0.222</v>
      </c>
      <c r="Q275">
        <v>0.1638</v>
      </c>
      <c r="R275">
        <v>1.3552</v>
      </c>
      <c r="S275" s="9">
        <v>4.3235999999999999E-10</v>
      </c>
      <c r="T275" s="9">
        <v>4.6168000000000001E-13</v>
      </c>
      <c r="U275" s="9">
        <v>9.5001000000000004E-11</v>
      </c>
      <c r="V275" s="9">
        <v>7.8338999999999996E-12</v>
      </c>
      <c r="W275" s="9">
        <v>3.8080000000000003E-15</v>
      </c>
      <c r="X275" s="9">
        <v>1.8969000000000001E-12</v>
      </c>
    </row>
    <row r="276" spans="1:24" x14ac:dyDescent="0.35">
      <c r="A276" t="s">
        <v>608</v>
      </c>
      <c r="B276" s="16" t="str" cm="1">
        <f t="array" ref="B276:C276">_xlfn.TEXTSPLIT(A276," ")</f>
        <v>2022.11.14</v>
      </c>
      <c r="C276" s="16" t="str">
        <v>15:06:40,48</v>
      </c>
      <c r="D276" s="16" t="str" cm="1">
        <f t="array" ref="D276:F276">_xlfn.TEXTSPLIT(C276,":")</f>
        <v>15</v>
      </c>
      <c r="E276" s="16" t="str">
        <v>06</v>
      </c>
      <c r="F276" s="16" t="str">
        <v>40,48</v>
      </c>
      <c r="G276" s="16" t="str">
        <f t="shared" si="28"/>
        <v>40.48</v>
      </c>
      <c r="H276" s="45">
        <f t="shared" si="27"/>
        <v>5.8612444444444449</v>
      </c>
      <c r="I276">
        <v>77.980400000000003</v>
      </c>
      <c r="J276" s="6">
        <v>20.733699999999999</v>
      </c>
      <c r="K276">
        <v>0.93530000000000002</v>
      </c>
      <c r="L276" s="7">
        <v>0.23899999999999999</v>
      </c>
      <c r="M276">
        <v>0</v>
      </c>
      <c r="N276" s="61">
        <v>0.1116</v>
      </c>
      <c r="O276" s="8">
        <v>0</v>
      </c>
      <c r="P276">
        <v>0.19409999999999999</v>
      </c>
      <c r="Q276">
        <v>0.13009999999999999</v>
      </c>
      <c r="R276">
        <v>1.4927999999999999</v>
      </c>
      <c r="S276" s="9">
        <v>4.3183E-10</v>
      </c>
      <c r="T276" s="9">
        <v>4.7024000000000002E-13</v>
      </c>
      <c r="U276" s="9">
        <v>9.5049999999999997E-11</v>
      </c>
      <c r="V276" s="9">
        <v>7.8242999999999993E-12</v>
      </c>
      <c r="W276" s="9">
        <v>5.2934999999999997E-15</v>
      </c>
      <c r="X276" s="9">
        <v>1.7007E-12</v>
      </c>
    </row>
    <row r="277" spans="1:24" x14ac:dyDescent="0.35">
      <c r="A277" t="s">
        <v>609</v>
      </c>
      <c r="B277" s="16" t="str" cm="1">
        <f t="array" ref="B277:C277">_xlfn.TEXTSPLIT(A277," ")</f>
        <v>2022.11.14</v>
      </c>
      <c r="C277" s="16" t="str">
        <v>15:08:03,31</v>
      </c>
      <c r="D277" s="16" t="str" cm="1">
        <f t="array" ref="D277:F277">_xlfn.TEXTSPLIT(C277,":")</f>
        <v>15</v>
      </c>
      <c r="E277" s="16" t="str">
        <v>08</v>
      </c>
      <c r="F277" s="16" t="str">
        <v>03,31</v>
      </c>
      <c r="G277" s="16" t="str">
        <f t="shared" si="28"/>
        <v>03.31</v>
      </c>
      <c r="H277" s="45">
        <f t="shared" si="27"/>
        <v>5.8842527777777764</v>
      </c>
      <c r="I277">
        <v>77.978700000000003</v>
      </c>
      <c r="J277" s="6">
        <v>20.744599999999998</v>
      </c>
      <c r="K277">
        <v>0.93510000000000004</v>
      </c>
      <c r="L277" s="7">
        <v>0.2331</v>
      </c>
      <c r="M277">
        <v>0</v>
      </c>
      <c r="N277" s="61">
        <v>0.1085</v>
      </c>
      <c r="O277" s="8">
        <v>0</v>
      </c>
      <c r="P277">
        <v>0.18820000000000001</v>
      </c>
      <c r="Q277">
        <v>0.1147</v>
      </c>
      <c r="R277">
        <v>1.641</v>
      </c>
      <c r="S277" s="9">
        <v>4.3206000000000001E-10</v>
      </c>
      <c r="T277" s="9">
        <v>4.5763999999999996E-13</v>
      </c>
      <c r="U277" s="9">
        <v>9.5153999999999998E-11</v>
      </c>
      <c r="V277" s="9">
        <v>7.8271999999999996E-12</v>
      </c>
      <c r="W277" s="9">
        <v>5.0691999999999996E-15</v>
      </c>
      <c r="X277" s="9">
        <v>1.6605E-12</v>
      </c>
    </row>
    <row r="278" spans="1:24" x14ac:dyDescent="0.35">
      <c r="A278" t="s">
        <v>610</v>
      </c>
      <c r="B278" s="16" t="str" cm="1">
        <f t="array" ref="B278:C278">_xlfn.TEXTSPLIT(A278," ")</f>
        <v>2022.11.14</v>
      </c>
      <c r="C278" s="16" t="str">
        <v>15:09:25,99</v>
      </c>
      <c r="D278" s="16" t="str" cm="1">
        <f t="array" ref="D278:F278">_xlfn.TEXTSPLIT(C278,":")</f>
        <v>15</v>
      </c>
      <c r="E278" s="16" t="str">
        <v>09</v>
      </c>
      <c r="F278" s="16" t="str">
        <v>25,99</v>
      </c>
      <c r="G278" s="16" t="str">
        <f t="shared" si="28"/>
        <v>25.99</v>
      </c>
      <c r="H278" s="45">
        <f t="shared" si="27"/>
        <v>5.9072194444444452</v>
      </c>
      <c r="I278">
        <v>77.976100000000002</v>
      </c>
      <c r="J278" s="6">
        <v>20.747399999999999</v>
      </c>
      <c r="K278">
        <v>0.93559999999999999</v>
      </c>
      <c r="L278" s="7">
        <v>0.22889999999999999</v>
      </c>
      <c r="M278">
        <v>0</v>
      </c>
      <c r="N278" s="61">
        <v>0.112</v>
      </c>
      <c r="O278" s="8">
        <v>0</v>
      </c>
      <c r="P278">
        <v>0.18379999999999999</v>
      </c>
      <c r="Q278">
        <v>0.1101</v>
      </c>
      <c r="R278">
        <v>1.6692</v>
      </c>
      <c r="S278" s="9">
        <v>4.3194000000000001E-10</v>
      </c>
      <c r="T278" s="9">
        <v>4.7189000000000002E-13</v>
      </c>
      <c r="U278" s="9">
        <v>9.5142999999999994E-11</v>
      </c>
      <c r="V278" s="9">
        <v>7.8289000000000003E-12</v>
      </c>
      <c r="W278" s="9">
        <v>4.3152000000000004E-15</v>
      </c>
      <c r="X278" s="9">
        <v>1.631E-12</v>
      </c>
    </row>
    <row r="279" spans="1:24" x14ac:dyDescent="0.35">
      <c r="A279" t="s">
        <v>611</v>
      </c>
      <c r="B279" s="16" t="str" cm="1">
        <f t="array" ref="B279:C279">_xlfn.TEXTSPLIT(A279," ")</f>
        <v>2022.11.14</v>
      </c>
      <c r="C279" s="16" t="str">
        <v>15:10:55,42</v>
      </c>
      <c r="D279" s="16" t="str" cm="1">
        <f t="array" ref="D279:F279">_xlfn.TEXTSPLIT(C279,":")</f>
        <v>15</v>
      </c>
      <c r="E279" s="16" t="str">
        <v>10</v>
      </c>
      <c r="F279" s="16" t="str">
        <v>55,42</v>
      </c>
      <c r="G279" s="16" t="str">
        <f t="shared" si="28"/>
        <v>55.42</v>
      </c>
      <c r="H279" s="45">
        <f t="shared" si="27"/>
        <v>5.9320611111111106</v>
      </c>
      <c r="I279">
        <v>77.979799999999997</v>
      </c>
      <c r="J279" s="6">
        <v>20.7499</v>
      </c>
      <c r="K279">
        <v>0.93520000000000003</v>
      </c>
      <c r="L279" s="7">
        <v>0.22789999999999999</v>
      </c>
      <c r="M279">
        <v>0</v>
      </c>
      <c r="N279" s="61">
        <v>0.1071</v>
      </c>
      <c r="O279" s="8">
        <v>0</v>
      </c>
      <c r="P279">
        <v>0.18310000000000001</v>
      </c>
      <c r="Q279">
        <v>0.112</v>
      </c>
      <c r="R279">
        <v>1.6347</v>
      </c>
      <c r="S279" s="9">
        <v>4.3212E-10</v>
      </c>
      <c r="T279" s="9">
        <v>4.5201999999999998E-13</v>
      </c>
      <c r="U279" s="9">
        <v>9.5189999999999996E-11</v>
      </c>
      <c r="V279" s="9">
        <v>7.8290999999999994E-12</v>
      </c>
      <c r="W279" s="9">
        <v>3.4943E-15</v>
      </c>
      <c r="X279" s="9">
        <v>1.6242000000000001E-12</v>
      </c>
    </row>
    <row r="280" spans="1:24" x14ac:dyDescent="0.35">
      <c r="A280" t="s">
        <v>612</v>
      </c>
      <c r="B280" s="16" t="str" cm="1">
        <f t="array" ref="B280:C280">_xlfn.TEXTSPLIT(A280," ")</f>
        <v>2022.11.14</v>
      </c>
      <c r="C280" s="16" t="str">
        <v>15:12:18,28</v>
      </c>
      <c r="D280" s="16" t="str" cm="1">
        <f t="array" ref="D280:F280">_xlfn.TEXTSPLIT(C280,":")</f>
        <v>15</v>
      </c>
      <c r="E280" s="16" t="str">
        <v>12</v>
      </c>
      <c r="F280" s="16" t="str">
        <v>18,28</v>
      </c>
      <c r="G280" s="16" t="str">
        <f t="shared" si="28"/>
        <v>18.28</v>
      </c>
      <c r="H280" s="45">
        <f t="shared" si="27"/>
        <v>5.9550777777777775</v>
      </c>
      <c r="I280">
        <v>78.078999999999994</v>
      </c>
      <c r="J280" s="6">
        <v>20.852499999999999</v>
      </c>
      <c r="K280">
        <v>0.93620000000000003</v>
      </c>
      <c r="L280" s="7">
        <v>9.8699999999999996E-2</v>
      </c>
      <c r="M280">
        <v>0</v>
      </c>
      <c r="N280" s="61">
        <v>3.3500000000000002E-2</v>
      </c>
      <c r="O280" s="8">
        <v>0</v>
      </c>
      <c r="P280">
        <v>5.3699999999999998E-2</v>
      </c>
      <c r="Q280">
        <v>2.9700000000000001E-2</v>
      </c>
      <c r="R280">
        <v>1.8084</v>
      </c>
      <c r="S280" s="9">
        <v>4.3613000000000002E-10</v>
      </c>
      <c r="T280" s="9">
        <v>1.4775999999999999E-13</v>
      </c>
      <c r="U280" s="9">
        <v>9.6432000000000001E-11</v>
      </c>
      <c r="V280" s="9">
        <v>7.8999999999999999E-12</v>
      </c>
      <c r="W280" s="9">
        <v>3.5768000000000001E-15</v>
      </c>
      <c r="X280" s="9">
        <v>7.2039000000000002E-13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B64A-232C-45E6-BF3D-5B4BAACAF225}">
  <dimension ref="A1:AS411"/>
  <sheetViews>
    <sheetView topLeftCell="AB12" zoomScale="94" workbookViewId="0">
      <selection activeCell="AQ25" sqref="AQ25:AQ34"/>
    </sheetView>
  </sheetViews>
  <sheetFormatPr defaultRowHeight="14.5" x14ac:dyDescent="0.35"/>
  <sheetData>
    <row r="1" spans="1:32" x14ac:dyDescent="0.35">
      <c r="A1" s="10" t="s">
        <v>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4</v>
      </c>
      <c r="H1" s="18" t="s">
        <v>6</v>
      </c>
      <c r="I1" s="10" t="s">
        <v>7</v>
      </c>
      <c r="J1" s="11" t="s">
        <v>8</v>
      </c>
      <c r="K1" s="10" t="s">
        <v>9</v>
      </c>
      <c r="L1" s="12" t="s">
        <v>10</v>
      </c>
      <c r="M1" s="10" t="s">
        <v>11</v>
      </c>
      <c r="N1" s="10" t="s">
        <v>12</v>
      </c>
      <c r="O1" s="13" t="s">
        <v>333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AA1" s="10" t="s">
        <v>331</v>
      </c>
      <c r="AB1" s="10" t="s">
        <v>616</v>
      </c>
    </row>
    <row r="2" spans="1:32" x14ac:dyDescent="0.35">
      <c r="A2" t="s">
        <v>619</v>
      </c>
      <c r="B2" s="16" t="str" cm="1">
        <f t="array" ref="B2:C2">_xlfn.TEXTSPLIT(A2," ")</f>
        <v>2022.11.10</v>
      </c>
      <c r="C2" s="16" t="str">
        <v>08:37:12,70</v>
      </c>
      <c r="D2" s="16" t="str" cm="1">
        <f t="array" ref="D2:F2">_xlfn.TEXTSPLIT(C2,":")</f>
        <v>08</v>
      </c>
      <c r="E2" s="16" t="str">
        <v>37</v>
      </c>
      <c r="F2" s="16" t="str">
        <v>12,70</v>
      </c>
      <c r="G2" s="16" t="str">
        <f t="shared" ref="G2:G44" si="0">SUBSTITUTE(F2,",",".")</f>
        <v>12.70</v>
      </c>
      <c r="H2" s="16">
        <f t="shared" ref="H2:H65" si="1">(D2+(E2/60)+(G2/(60*60)))-$AF$3</f>
        <v>-0.54647222222222069</v>
      </c>
      <c r="I2">
        <v>78.124600000000001</v>
      </c>
      <c r="J2" s="6">
        <v>20.886900000000001</v>
      </c>
      <c r="K2">
        <v>0.9355</v>
      </c>
      <c r="L2" s="7">
        <v>5.0799999999999998E-2</v>
      </c>
      <c r="M2">
        <v>1.1000000000000001E-3</v>
      </c>
      <c r="N2">
        <v>1.1000000000000001E-3</v>
      </c>
      <c r="O2" s="8">
        <v>639</v>
      </c>
      <c r="P2">
        <v>2.6489E-3</v>
      </c>
      <c r="Q2">
        <v>-2.2599999999999999E-2</v>
      </c>
      <c r="R2">
        <v>-0.1173</v>
      </c>
      <c r="S2" s="9">
        <v>4.3846E-10</v>
      </c>
      <c r="T2" s="9">
        <v>1.2057E-14</v>
      </c>
      <c r="U2" s="9">
        <v>9.7053999999999999E-11</v>
      </c>
      <c r="V2" s="9">
        <v>7.9318000000000006E-12</v>
      </c>
      <c r="W2" s="9">
        <v>5.0878000000000004E-15</v>
      </c>
      <c r="X2" s="9">
        <v>3.8644999999999998E-13</v>
      </c>
    </row>
    <row r="3" spans="1:32" x14ac:dyDescent="0.35">
      <c r="A3" t="s">
        <v>620</v>
      </c>
      <c r="B3" s="16" t="str" cm="1">
        <f t="array" ref="B3:C3">_xlfn.TEXTSPLIT(A3," ")</f>
        <v>2022.11.10</v>
      </c>
      <c r="C3" s="16" t="str">
        <v>08:38:36,11</v>
      </c>
      <c r="D3" s="16" t="str" cm="1">
        <f t="array" ref="D3:F3">_xlfn.TEXTSPLIT(C3,":")</f>
        <v>08</v>
      </c>
      <c r="E3" s="16" t="str">
        <v>38</v>
      </c>
      <c r="F3" s="16" t="str">
        <v>36,11</v>
      </c>
      <c r="G3" s="16" t="str">
        <f t="shared" si="0"/>
        <v>36.11</v>
      </c>
      <c r="H3" s="16">
        <f t="shared" si="1"/>
        <v>-0.52330277777777745</v>
      </c>
      <c r="I3">
        <v>78.131500000000003</v>
      </c>
      <c r="J3" s="6">
        <v>20.879100000000001</v>
      </c>
      <c r="K3">
        <v>0.93589999999999995</v>
      </c>
      <c r="L3" s="7">
        <v>5.1200000000000002E-2</v>
      </c>
      <c r="M3">
        <v>1.2999999999999999E-3</v>
      </c>
      <c r="N3">
        <v>1.1000000000000001E-3</v>
      </c>
      <c r="O3" s="8">
        <v>658</v>
      </c>
      <c r="P3">
        <v>3.4399000000000001E-3</v>
      </c>
      <c r="Q3">
        <v>-1.7899999999999999E-2</v>
      </c>
      <c r="R3">
        <v>-0.19189999999999999</v>
      </c>
      <c r="S3" s="9">
        <v>4.4049999999999998E-10</v>
      </c>
      <c r="T3" s="9">
        <v>1.2173999999999999E-14</v>
      </c>
      <c r="U3" s="9">
        <v>9.7458999999999997E-11</v>
      </c>
      <c r="V3" s="9">
        <v>7.9717999999999996E-12</v>
      </c>
      <c r="W3" s="9">
        <v>5.6091000000000004E-15</v>
      </c>
      <c r="X3" s="9">
        <v>3.9121000000000001E-13</v>
      </c>
      <c r="AA3" t="s">
        <v>613</v>
      </c>
      <c r="AB3" s="41">
        <v>0.38194444444444442</v>
      </c>
      <c r="AC3" s="41"/>
      <c r="AE3" s="10" t="s">
        <v>293</v>
      </c>
      <c r="AF3" s="5">
        <f>9+(10/60)</f>
        <v>9.1666666666666661</v>
      </c>
    </row>
    <row r="4" spans="1:32" x14ac:dyDescent="0.35">
      <c r="A4" t="s">
        <v>621</v>
      </c>
      <c r="B4" s="16" t="str" cm="1">
        <f t="array" ref="B4:C4">_xlfn.TEXTSPLIT(A4," ")</f>
        <v>2022.11.10</v>
      </c>
      <c r="C4" s="16" t="str">
        <v>08:40:06,19</v>
      </c>
      <c r="D4" s="16" t="str" cm="1">
        <f t="array" ref="D4:F4">_xlfn.TEXTSPLIT(C4,":")</f>
        <v>08</v>
      </c>
      <c r="E4" s="16" t="str">
        <v>40</v>
      </c>
      <c r="F4" s="16" t="str">
        <v>06,19</v>
      </c>
      <c r="G4" s="16" t="str">
        <f t="shared" si="0"/>
        <v>06.19</v>
      </c>
      <c r="H4" s="16">
        <f t="shared" si="1"/>
        <v>-0.49828055555555473</v>
      </c>
      <c r="I4">
        <v>78.123099999999994</v>
      </c>
      <c r="J4" s="6">
        <v>20.8886</v>
      </c>
      <c r="K4">
        <v>0.93589999999999995</v>
      </c>
      <c r="L4" s="7">
        <v>5.1200000000000002E-2</v>
      </c>
      <c r="M4">
        <v>1E-4</v>
      </c>
      <c r="N4">
        <v>1.1999999999999999E-3</v>
      </c>
      <c r="O4" s="8">
        <v>637</v>
      </c>
      <c r="P4">
        <v>3.1397999999999999E-3</v>
      </c>
      <c r="Q4">
        <v>-2.4899999999999999E-2</v>
      </c>
      <c r="R4">
        <v>-0.126</v>
      </c>
      <c r="S4" s="9">
        <v>4.3895000000000002E-10</v>
      </c>
      <c r="T4" s="9">
        <v>1.2539999999999999E-14</v>
      </c>
      <c r="U4" s="9">
        <v>9.7172000000000003E-11</v>
      </c>
      <c r="V4" s="9">
        <v>7.9445000000000003E-12</v>
      </c>
      <c r="W4" s="9">
        <v>2.8434E-15</v>
      </c>
      <c r="X4" s="9">
        <v>3.8516E-13</v>
      </c>
      <c r="AA4" t="s">
        <v>318</v>
      </c>
      <c r="AB4" s="41">
        <v>0.72569444444444453</v>
      </c>
      <c r="AC4" s="41"/>
      <c r="AE4" s="10" t="s">
        <v>294</v>
      </c>
      <c r="AF4" s="5">
        <f>17+(25/60)-AF3</f>
        <v>8.2500000000000018</v>
      </c>
    </row>
    <row r="5" spans="1:32" x14ac:dyDescent="0.35">
      <c r="A5" t="s">
        <v>622</v>
      </c>
      <c r="B5" s="16" t="str" cm="1">
        <f t="array" ref="B5:C5">_xlfn.TEXTSPLIT(A5," ")</f>
        <v>2022.11.10</v>
      </c>
      <c r="C5" s="16" t="str">
        <v>08:41:29,65</v>
      </c>
      <c r="D5" s="16" t="str" cm="1">
        <f t="array" ref="D5:F5">_xlfn.TEXTSPLIT(C5,":")</f>
        <v>08</v>
      </c>
      <c r="E5" s="16" t="str">
        <v>41</v>
      </c>
      <c r="F5" s="16" t="str">
        <v>29,65</v>
      </c>
      <c r="G5" s="16" t="str">
        <f t="shared" si="0"/>
        <v>29.65</v>
      </c>
      <c r="H5" s="16">
        <f t="shared" si="1"/>
        <v>-0.47509722222222095</v>
      </c>
      <c r="I5">
        <v>78.125</v>
      </c>
      <c r="J5" s="6">
        <v>20.886299999999999</v>
      </c>
      <c r="K5">
        <v>0.93589999999999995</v>
      </c>
      <c r="L5" s="7">
        <v>5.11E-2</v>
      </c>
      <c r="M5">
        <v>0</v>
      </c>
      <c r="N5">
        <v>1.6999999999999999E-3</v>
      </c>
      <c r="O5" s="8">
        <v>628</v>
      </c>
      <c r="P5">
        <v>3.4592999999999998E-3</v>
      </c>
      <c r="Q5">
        <v>-2.58E-2</v>
      </c>
      <c r="R5">
        <v>-0.13389999999999999</v>
      </c>
      <c r="S5" s="9">
        <v>4.3858999999999998E-10</v>
      </c>
      <c r="T5" s="9">
        <v>1.4723999999999999E-14</v>
      </c>
      <c r="U5" s="9">
        <v>9.7080000000000002E-11</v>
      </c>
      <c r="V5" s="9">
        <v>7.9377000000000008E-12</v>
      </c>
      <c r="W5" s="9">
        <v>2.6534000000000001E-15</v>
      </c>
      <c r="X5" s="9">
        <v>3.8416E-13</v>
      </c>
    </row>
    <row r="6" spans="1:32" x14ac:dyDescent="0.35">
      <c r="A6" t="s">
        <v>623</v>
      </c>
      <c r="B6" s="16" t="str" cm="1">
        <f t="array" ref="B6:C6">_xlfn.TEXTSPLIT(A6," ")</f>
        <v>2022.11.10</v>
      </c>
      <c r="C6" s="16" t="str">
        <v>08:42:59,88</v>
      </c>
      <c r="D6" s="16" t="str" cm="1">
        <f t="array" ref="D6:F6">_xlfn.TEXTSPLIT(C6,":")</f>
        <v>08</v>
      </c>
      <c r="E6" s="16" t="str">
        <v>42</v>
      </c>
      <c r="F6" s="16" t="str">
        <v>59,88</v>
      </c>
      <c r="G6" s="16" t="str">
        <f t="shared" si="0"/>
        <v>59.88</v>
      </c>
      <c r="H6" s="16">
        <f t="shared" si="1"/>
        <v>-0.45003333333333373</v>
      </c>
      <c r="I6">
        <v>78.126400000000004</v>
      </c>
      <c r="J6" s="6">
        <v>20.885100000000001</v>
      </c>
      <c r="K6">
        <v>0.93630000000000002</v>
      </c>
      <c r="L6" s="7">
        <v>5.0799999999999998E-2</v>
      </c>
      <c r="M6">
        <v>0</v>
      </c>
      <c r="N6">
        <v>1.4E-3</v>
      </c>
      <c r="O6" s="8">
        <v>638</v>
      </c>
      <c r="P6">
        <v>2.2128999999999998E-3</v>
      </c>
      <c r="Q6">
        <v>-2.0799999999999999E-2</v>
      </c>
      <c r="R6">
        <v>-0.1061</v>
      </c>
      <c r="S6" s="9">
        <v>4.3873999999999998E-10</v>
      </c>
      <c r="T6" s="9">
        <v>1.3314E-14</v>
      </c>
      <c r="U6" s="9">
        <v>9.7104999999999997E-11</v>
      </c>
      <c r="V6" s="9">
        <v>7.9434999999999998E-12</v>
      </c>
      <c r="W6" s="9">
        <v>2.4051E-15</v>
      </c>
      <c r="X6" s="9">
        <v>3.8190000000000002E-13</v>
      </c>
      <c r="AA6" t="s">
        <v>316</v>
      </c>
    </row>
    <row r="7" spans="1:32" x14ac:dyDescent="0.35">
      <c r="A7" t="s">
        <v>624</v>
      </c>
      <c r="B7" s="16" t="str" cm="1">
        <f t="array" ref="B7:C7">_xlfn.TEXTSPLIT(A7," ")</f>
        <v>2022.11.10</v>
      </c>
      <c r="C7" s="16" t="str">
        <v>08:44:23,37</v>
      </c>
      <c r="D7" s="16" t="str" cm="1">
        <f t="array" ref="D7:F7">_xlfn.TEXTSPLIT(C7,":")</f>
        <v>08</v>
      </c>
      <c r="E7" s="16" t="str">
        <v>44</v>
      </c>
      <c r="F7" s="16" t="str">
        <v>23,37</v>
      </c>
      <c r="G7" s="16" t="str">
        <f t="shared" si="0"/>
        <v>23.37</v>
      </c>
      <c r="H7" s="16">
        <f t="shared" si="1"/>
        <v>-0.42684166666666634</v>
      </c>
      <c r="I7">
        <v>78.129300000000001</v>
      </c>
      <c r="J7" s="6">
        <v>20.882400000000001</v>
      </c>
      <c r="K7">
        <v>0.93600000000000005</v>
      </c>
      <c r="L7" s="7">
        <v>0.05</v>
      </c>
      <c r="M7">
        <v>6.9999999999999999E-4</v>
      </c>
      <c r="N7">
        <v>1.6000000000000001E-3</v>
      </c>
      <c r="O7" s="8">
        <v>617</v>
      </c>
      <c r="P7">
        <v>1.3766E-3</v>
      </c>
      <c r="Q7">
        <v>-1.3599999999999999E-2</v>
      </c>
      <c r="R7">
        <v>-0.10100000000000001</v>
      </c>
      <c r="S7" s="9">
        <v>4.3808999999999998E-10</v>
      </c>
      <c r="T7" s="9">
        <v>1.4164000000000001E-14</v>
      </c>
      <c r="U7" s="9">
        <v>9.6946999999999999E-11</v>
      </c>
      <c r="V7" s="9">
        <v>7.9293000000000002E-12</v>
      </c>
      <c r="W7" s="9">
        <v>4.4676000000000003E-15</v>
      </c>
      <c r="X7" s="9">
        <v>3.7854999999999999E-13</v>
      </c>
      <c r="AA7" t="s">
        <v>315</v>
      </c>
    </row>
    <row r="8" spans="1:32" x14ac:dyDescent="0.35">
      <c r="A8" t="s">
        <v>625</v>
      </c>
      <c r="B8" s="16" t="str" cm="1">
        <f t="array" ref="B8:C8">_xlfn.TEXTSPLIT(A8," ")</f>
        <v>2022.11.10</v>
      </c>
      <c r="C8" s="16" t="str">
        <v>08:45:46,81</v>
      </c>
      <c r="D8" s="16" t="str" cm="1">
        <f t="array" ref="D8:F8">_xlfn.TEXTSPLIT(C8,":")</f>
        <v>08</v>
      </c>
      <c r="E8" s="16" t="str">
        <v>45</v>
      </c>
      <c r="F8" s="16" t="str">
        <v>46,81</v>
      </c>
      <c r="G8" s="16" t="str">
        <f t="shared" si="0"/>
        <v>46.81</v>
      </c>
      <c r="H8" s="16">
        <f t="shared" si="1"/>
        <v>-0.40366388888888771</v>
      </c>
      <c r="I8">
        <v>78.133700000000005</v>
      </c>
      <c r="J8" s="6">
        <v>20.879200000000001</v>
      </c>
      <c r="K8">
        <v>0.9355</v>
      </c>
      <c r="L8" s="7">
        <v>4.99E-2</v>
      </c>
      <c r="M8">
        <v>5.9999999999999995E-4</v>
      </c>
      <c r="N8">
        <v>1.1999999999999999E-3</v>
      </c>
      <c r="O8" s="8">
        <v>628</v>
      </c>
      <c r="P8">
        <v>1.3224000000000001E-3</v>
      </c>
      <c r="Q8">
        <v>-1.4200000000000001E-2</v>
      </c>
      <c r="R8">
        <v>-9.3100000000000002E-2</v>
      </c>
      <c r="S8" s="9">
        <v>4.3908E-10</v>
      </c>
      <c r="T8" s="9">
        <v>1.2705999999999999E-14</v>
      </c>
      <c r="U8" s="9">
        <v>9.7143999999999996E-11</v>
      </c>
      <c r="V8" s="9">
        <v>7.9422000000000006E-12</v>
      </c>
      <c r="W8" s="9">
        <v>3.9188999999999998E-15</v>
      </c>
      <c r="X8" s="9">
        <v>3.7795000000000002E-13</v>
      </c>
      <c r="AA8" t="s">
        <v>319</v>
      </c>
    </row>
    <row r="9" spans="1:32" x14ac:dyDescent="0.35">
      <c r="A9" t="s">
        <v>626</v>
      </c>
      <c r="B9" s="16" t="str" cm="1">
        <f t="array" ref="B9:C9">_xlfn.TEXTSPLIT(A9," ")</f>
        <v>2022.11.10</v>
      </c>
      <c r="C9" s="16" t="str">
        <v>08:47:16,53</v>
      </c>
      <c r="D9" s="16" t="str" cm="1">
        <f t="array" ref="D9:F9">_xlfn.TEXTSPLIT(C9,":")</f>
        <v>08</v>
      </c>
      <c r="E9" s="16" t="str">
        <v>47</v>
      </c>
      <c r="F9" s="16" t="str">
        <v>16,53</v>
      </c>
      <c r="G9" s="16" t="str">
        <f t="shared" si="0"/>
        <v>16.53</v>
      </c>
      <c r="H9" s="16">
        <f t="shared" si="1"/>
        <v>-0.37874166666666653</v>
      </c>
      <c r="I9">
        <v>78.1357</v>
      </c>
      <c r="J9" s="6">
        <v>20.877800000000001</v>
      </c>
      <c r="K9">
        <v>0.93510000000000004</v>
      </c>
      <c r="L9" s="7">
        <v>4.9700000000000001E-2</v>
      </c>
      <c r="M9">
        <v>2.0000000000000001E-4</v>
      </c>
      <c r="N9">
        <v>1.5E-3</v>
      </c>
      <c r="O9" s="8">
        <v>609</v>
      </c>
      <c r="P9">
        <v>8.6675000000000001E-4</v>
      </c>
      <c r="Q9">
        <v>-1.2E-2</v>
      </c>
      <c r="R9">
        <v>-7.2400000000000006E-2</v>
      </c>
      <c r="S9" s="9">
        <v>4.3740999999999999E-10</v>
      </c>
      <c r="T9" s="9">
        <v>1.3669E-14</v>
      </c>
      <c r="U9" s="9">
        <v>9.6767000000000006E-11</v>
      </c>
      <c r="V9" s="9">
        <v>7.9089999999999995E-12</v>
      </c>
      <c r="W9" s="9">
        <v>3.0124999999999999E-15</v>
      </c>
      <c r="X9" s="9">
        <v>3.7355999999999998E-13</v>
      </c>
    </row>
    <row r="10" spans="1:32" ht="15" thickBot="1" x14ac:dyDescent="0.4">
      <c r="A10" t="s">
        <v>627</v>
      </c>
      <c r="B10" s="16" t="str" cm="1">
        <f t="array" ref="B10:C10">_xlfn.TEXTSPLIT(A10," ")</f>
        <v>2022.11.10</v>
      </c>
      <c r="C10" s="16" t="str">
        <v>08:48:39,92</v>
      </c>
      <c r="D10" s="16" t="str" cm="1">
        <f t="array" ref="D10:F10">_xlfn.TEXTSPLIT(C10,":")</f>
        <v>08</v>
      </c>
      <c r="E10" s="16" t="str">
        <v>48</v>
      </c>
      <c r="F10" s="16" t="str">
        <v>39,92</v>
      </c>
      <c r="G10" s="16" t="str">
        <f t="shared" si="0"/>
        <v>39.92</v>
      </c>
      <c r="H10" s="16">
        <f t="shared" si="1"/>
        <v>-0.35557777777777666</v>
      </c>
      <c r="I10">
        <v>78.131900000000002</v>
      </c>
      <c r="J10" s="6">
        <v>20.882300000000001</v>
      </c>
      <c r="K10">
        <v>0.93540000000000001</v>
      </c>
      <c r="L10" s="7">
        <v>4.9799999999999997E-2</v>
      </c>
      <c r="M10">
        <v>0</v>
      </c>
      <c r="N10">
        <v>5.9999999999999995E-4</v>
      </c>
      <c r="O10" s="8">
        <v>605</v>
      </c>
      <c r="P10">
        <v>9.890299999999999E-4</v>
      </c>
      <c r="Q10">
        <v>-1.8800000000000001E-2</v>
      </c>
      <c r="R10">
        <v>-5.2600000000000001E-2</v>
      </c>
      <c r="S10" s="9">
        <v>4.3693999999999999E-10</v>
      </c>
      <c r="T10" s="9">
        <v>9.9297000000000004E-15</v>
      </c>
      <c r="U10" s="9">
        <v>9.6688E-11</v>
      </c>
      <c r="V10" s="9">
        <v>7.9028000000000006E-12</v>
      </c>
      <c r="W10" s="9">
        <v>2.4549000000000001E-15</v>
      </c>
      <c r="X10" s="9">
        <v>3.7316E-13</v>
      </c>
      <c r="AA10" s="19"/>
      <c r="AB10" s="1" t="s">
        <v>295</v>
      </c>
      <c r="AC10" s="1" t="s">
        <v>296</v>
      </c>
      <c r="AD10" s="1" t="s">
        <v>299</v>
      </c>
      <c r="AE10" s="1" t="s">
        <v>300</v>
      </c>
      <c r="AF10" s="42" t="s">
        <v>301</v>
      </c>
    </row>
    <row r="11" spans="1:32" x14ac:dyDescent="0.35">
      <c r="A11" t="s">
        <v>628</v>
      </c>
      <c r="B11" s="16" t="str" cm="1">
        <f t="array" ref="B11:C11">_xlfn.TEXTSPLIT(A11," ")</f>
        <v>2022.11.10</v>
      </c>
      <c r="C11" s="16" t="str">
        <v>08:50:09,84</v>
      </c>
      <c r="D11" s="16" t="str" cm="1">
        <f t="array" ref="D11:F11">_xlfn.TEXTSPLIT(C11,":")</f>
        <v>08</v>
      </c>
      <c r="E11" s="16" t="str">
        <v>50</v>
      </c>
      <c r="F11" s="16" t="str">
        <v>09,84</v>
      </c>
      <c r="G11" s="16" t="str">
        <f t="shared" si="0"/>
        <v>09.84</v>
      </c>
      <c r="H11" s="16">
        <f t="shared" si="1"/>
        <v>-0.33059999999999867</v>
      </c>
      <c r="I11">
        <v>78.135000000000005</v>
      </c>
      <c r="J11" s="6">
        <v>20.878799999999998</v>
      </c>
      <c r="K11">
        <v>0.93510000000000004</v>
      </c>
      <c r="L11" s="7">
        <v>4.9799999999999997E-2</v>
      </c>
      <c r="M11">
        <v>0</v>
      </c>
      <c r="N11">
        <v>1.2999999999999999E-3</v>
      </c>
      <c r="O11" s="8">
        <v>607</v>
      </c>
      <c r="P11" s="9">
        <v>8.8066999999999999E-6</v>
      </c>
      <c r="Q11">
        <v>-1.26E-2</v>
      </c>
      <c r="R11">
        <v>-6.9702999999999996E-4</v>
      </c>
      <c r="S11" s="9">
        <v>4.3682999999999998E-10</v>
      </c>
      <c r="T11" s="9">
        <v>1.3249000000000001E-14</v>
      </c>
      <c r="U11" s="9">
        <v>9.6643999999999997E-11</v>
      </c>
      <c r="V11" s="9">
        <v>7.8980000000000005E-12</v>
      </c>
      <c r="W11" s="9">
        <v>8.2527999999999997E-16</v>
      </c>
      <c r="X11" s="9">
        <v>3.7329999999999998E-13</v>
      </c>
      <c r="AA11" s="43" t="s">
        <v>297</v>
      </c>
      <c r="AB11">
        <v>1.43</v>
      </c>
      <c r="AC11" s="5">
        <v>32</v>
      </c>
      <c r="AD11" s="20">
        <f>AB11/AC11</f>
        <v>4.4687499999999998E-2</v>
      </c>
      <c r="AE11" s="20">
        <f>AD11*1000/1000</f>
        <v>4.4687499999999998E-2</v>
      </c>
      <c r="AF11" s="20">
        <f>AVERAGE(J15:J24)</f>
        <v>20.8828</v>
      </c>
    </row>
    <row r="12" spans="1:32" x14ac:dyDescent="0.35">
      <c r="A12" t="s">
        <v>629</v>
      </c>
      <c r="B12" s="16" t="str" cm="1">
        <f t="array" ref="B12:C12">_xlfn.TEXTSPLIT(A12," ")</f>
        <v>2022.11.10</v>
      </c>
      <c r="C12" s="16" t="str">
        <v>08:51:33,25</v>
      </c>
      <c r="D12" s="16" t="str" cm="1">
        <f t="array" ref="D12:F12">_xlfn.TEXTSPLIT(C12,":")</f>
        <v>08</v>
      </c>
      <c r="E12" s="16" t="str">
        <v>51</v>
      </c>
      <c r="F12" s="16" t="str">
        <v>33,25</v>
      </c>
      <c r="G12" s="16" t="str">
        <f t="shared" si="0"/>
        <v>33.25</v>
      </c>
      <c r="H12" s="16">
        <f t="shared" si="1"/>
        <v>-0.30743055555555543</v>
      </c>
      <c r="I12">
        <v>78.129000000000005</v>
      </c>
      <c r="J12" s="6">
        <v>20.884</v>
      </c>
      <c r="K12">
        <v>0.93569999999999998</v>
      </c>
      <c r="L12" s="7">
        <v>4.9700000000000001E-2</v>
      </c>
      <c r="M12">
        <v>2.9999999999999997E-4</v>
      </c>
      <c r="N12">
        <v>1.2999999999999999E-3</v>
      </c>
      <c r="O12" s="8">
        <v>626</v>
      </c>
      <c r="P12">
        <v>2.0003999999999999E-4</v>
      </c>
      <c r="Q12">
        <v>-0.02</v>
      </c>
      <c r="R12">
        <v>-0.01</v>
      </c>
      <c r="S12" s="9">
        <v>4.3743999999999999E-10</v>
      </c>
      <c r="T12" s="9">
        <v>1.2888E-14</v>
      </c>
      <c r="U12" s="9">
        <v>9.681E-11</v>
      </c>
      <c r="V12" s="9">
        <v>7.9144999999999999E-12</v>
      </c>
      <c r="W12" s="9">
        <v>3.3939000000000002E-15</v>
      </c>
      <c r="X12" s="9">
        <v>3.7470000000000001E-13</v>
      </c>
      <c r="AA12" s="44" t="s">
        <v>298</v>
      </c>
      <c r="AB12">
        <v>1.98</v>
      </c>
      <c r="AC12">
        <v>44.01</v>
      </c>
      <c r="AD12" s="20">
        <f>AB12/AC12</f>
        <v>4.4989775051124746E-2</v>
      </c>
      <c r="AE12" s="20">
        <f>AD12*1000/1000</f>
        <v>4.4989775051124746E-2</v>
      </c>
      <c r="AF12" s="20">
        <f>AVERAGE(L15:L24)</f>
        <v>4.9490000000000006E-2</v>
      </c>
    </row>
    <row r="13" spans="1:32" x14ac:dyDescent="0.35">
      <c r="A13" t="s">
        <v>630</v>
      </c>
      <c r="B13" s="16" t="str" cm="1">
        <f t="array" ref="B13:C13">_xlfn.TEXTSPLIT(A13," ")</f>
        <v>2022.11.10</v>
      </c>
      <c r="C13" s="16" t="str">
        <v>08:52:56,77</v>
      </c>
      <c r="D13" s="16" t="str" cm="1">
        <f t="array" ref="D13:F13">_xlfn.TEXTSPLIT(C13,":")</f>
        <v>08</v>
      </c>
      <c r="E13" s="16" t="str">
        <v>52</v>
      </c>
      <c r="F13" s="16" t="str">
        <v>56,77</v>
      </c>
      <c r="G13" s="16" t="str">
        <f t="shared" si="0"/>
        <v>56.77</v>
      </c>
      <c r="H13" s="16">
        <f t="shared" si="1"/>
        <v>-0.28423055555555443</v>
      </c>
      <c r="I13">
        <v>78.128299999999996</v>
      </c>
      <c r="J13" s="6">
        <v>20.883900000000001</v>
      </c>
      <c r="K13">
        <v>0.93600000000000005</v>
      </c>
      <c r="L13" s="7">
        <v>5.0099999999999999E-2</v>
      </c>
      <c r="M13">
        <v>4.0000000000000002E-4</v>
      </c>
      <c r="N13">
        <v>1.2999999999999999E-3</v>
      </c>
      <c r="O13" s="8">
        <v>625</v>
      </c>
      <c r="P13">
        <v>4.3889999999999999E-4</v>
      </c>
      <c r="Q13">
        <v>-1.9E-2</v>
      </c>
      <c r="R13">
        <v>-2.3099999999999999E-2</v>
      </c>
      <c r="S13" s="9">
        <v>4.3811999999999998E-10</v>
      </c>
      <c r="T13" s="9">
        <v>1.3202E-14</v>
      </c>
      <c r="U13" s="9">
        <v>9.6959999999999994E-11</v>
      </c>
      <c r="V13" s="9">
        <v>7.9293000000000002E-12</v>
      </c>
      <c r="W13" s="9">
        <v>3.6064999999999997E-15</v>
      </c>
      <c r="X13" s="9">
        <v>3.78E-13</v>
      </c>
    </row>
    <row r="14" spans="1:32" x14ac:dyDescent="0.35">
      <c r="A14" t="s">
        <v>631</v>
      </c>
      <c r="B14" s="16" t="str" cm="1">
        <f t="array" ref="B14:C14">_xlfn.TEXTSPLIT(A14," ")</f>
        <v>2022.11.10</v>
      </c>
      <c r="C14" s="16" t="str">
        <v>08:54:27,08</v>
      </c>
      <c r="D14" s="16" t="str" cm="1">
        <f t="array" ref="D14:F14">_xlfn.TEXTSPLIT(C14,":")</f>
        <v>08</v>
      </c>
      <c r="E14" s="16" t="str">
        <v>54</v>
      </c>
      <c r="F14" s="16" t="str">
        <v>27,08</v>
      </c>
      <c r="G14" s="16" t="str">
        <f t="shared" si="0"/>
        <v>27.08</v>
      </c>
      <c r="H14" s="16">
        <f t="shared" si="1"/>
        <v>-0.25914444444444307</v>
      </c>
      <c r="I14">
        <v>78.127600000000001</v>
      </c>
      <c r="J14" s="6">
        <v>20.884899999999998</v>
      </c>
      <c r="K14">
        <v>0.93620000000000003</v>
      </c>
      <c r="L14" s="7">
        <v>4.9099999999999998E-2</v>
      </c>
      <c r="M14">
        <v>8.0000000000000004E-4</v>
      </c>
      <c r="N14">
        <v>1.4E-3</v>
      </c>
      <c r="O14" s="8">
        <v>631</v>
      </c>
      <c r="P14">
        <v>-2.8892000000000002E-4</v>
      </c>
      <c r="Q14">
        <v>-2.24E-2</v>
      </c>
      <c r="R14">
        <v>1.29E-2</v>
      </c>
      <c r="S14" s="9">
        <v>4.3801000000000002E-10</v>
      </c>
      <c r="T14" s="9">
        <v>1.3333999999999999E-14</v>
      </c>
      <c r="U14" s="9">
        <v>9.6941999999999995E-11</v>
      </c>
      <c r="V14" s="9">
        <v>7.9297999999999996E-12</v>
      </c>
      <c r="W14" s="9">
        <v>4.5471000000000001E-15</v>
      </c>
      <c r="X14" s="9">
        <v>3.7288000000000002E-13</v>
      </c>
    </row>
    <row r="15" spans="1:32" x14ac:dyDescent="0.35">
      <c r="A15" t="s">
        <v>632</v>
      </c>
      <c r="B15" s="16" t="str" cm="1">
        <f t="array" ref="B15:C15">_xlfn.TEXTSPLIT(A15," ")</f>
        <v>2022.11.10</v>
      </c>
      <c r="C15" s="16" t="str">
        <v>08:55:50,85</v>
      </c>
      <c r="D15" s="16" t="str" cm="1">
        <f t="array" ref="D15:F15">_xlfn.TEXTSPLIT(C15,":")</f>
        <v>08</v>
      </c>
      <c r="E15" s="16" t="str">
        <v>55</v>
      </c>
      <c r="F15" s="16" t="str">
        <v>50,85</v>
      </c>
      <c r="G15" s="16" t="str">
        <f t="shared" si="0"/>
        <v>50.85</v>
      </c>
      <c r="H15" s="16">
        <f t="shared" si="1"/>
        <v>-0.23587500000000006</v>
      </c>
      <c r="I15">
        <v>78.1267</v>
      </c>
      <c r="J15" s="6">
        <v>20.886900000000001</v>
      </c>
      <c r="K15">
        <v>0.93589999999999995</v>
      </c>
      <c r="L15" s="7">
        <v>4.9399999999999999E-2</v>
      </c>
      <c r="M15">
        <v>2.9999999999999997E-4</v>
      </c>
      <c r="N15">
        <v>8.0000000000000004E-4</v>
      </c>
      <c r="O15" s="8">
        <v>621</v>
      </c>
      <c r="P15" s="9">
        <v>-3.8894999999999999E-5</v>
      </c>
      <c r="Q15">
        <v>-2.5399999999999999E-2</v>
      </c>
      <c r="R15">
        <v>1.5288000000000001E-3</v>
      </c>
      <c r="S15" s="9">
        <v>4.3779999999999998E-10</v>
      </c>
      <c r="T15" s="9">
        <v>1.1083999999999999E-14</v>
      </c>
      <c r="U15" s="9">
        <v>9.6905999999999996E-11</v>
      </c>
      <c r="V15" s="9">
        <v>7.9236000000000007E-12</v>
      </c>
      <c r="W15" s="9">
        <v>3.1047999999999999E-15</v>
      </c>
      <c r="X15" s="9">
        <v>3.7229000000000002E-13</v>
      </c>
      <c r="AA15" s="10" t="s">
        <v>321</v>
      </c>
    </row>
    <row r="16" spans="1:32" x14ac:dyDescent="0.35">
      <c r="A16" t="s">
        <v>633</v>
      </c>
      <c r="B16" s="16" t="str" cm="1">
        <f t="array" ref="B16:C16">_xlfn.TEXTSPLIT(A16," ")</f>
        <v>2022.11.10</v>
      </c>
      <c r="C16" s="16" t="str">
        <v>08:57:21,02</v>
      </c>
      <c r="D16" s="16" t="str" cm="1">
        <f t="array" ref="D16:F16">_xlfn.TEXTSPLIT(C16,":")</f>
        <v>08</v>
      </c>
      <c r="E16" s="16" t="str">
        <v>57</v>
      </c>
      <c r="F16" s="16" t="str">
        <v>21,02</v>
      </c>
      <c r="G16" s="16" t="str">
        <f t="shared" si="0"/>
        <v>21.02</v>
      </c>
      <c r="H16" s="16">
        <f t="shared" si="1"/>
        <v>-0.21082777777777828</v>
      </c>
      <c r="I16">
        <v>78.133499999999998</v>
      </c>
      <c r="J16" s="6">
        <v>20.880400000000002</v>
      </c>
      <c r="K16">
        <v>0.93540000000000001</v>
      </c>
      <c r="L16" s="7">
        <v>4.9500000000000002E-2</v>
      </c>
      <c r="M16">
        <v>0</v>
      </c>
      <c r="N16">
        <v>1.1000000000000001E-3</v>
      </c>
      <c r="O16" s="8">
        <v>629</v>
      </c>
      <c r="P16">
        <v>-2.8809000000000001E-4</v>
      </c>
      <c r="Q16">
        <v>-1.8800000000000001E-2</v>
      </c>
      <c r="R16">
        <v>1.54E-2</v>
      </c>
      <c r="S16" s="9">
        <v>4.3761999999999998E-10</v>
      </c>
      <c r="T16" s="9">
        <v>1.2313E-14</v>
      </c>
      <c r="U16" s="9">
        <v>9.6827000000000003E-11</v>
      </c>
      <c r="V16" s="9">
        <v>7.9151000000000005E-12</v>
      </c>
      <c r="W16" s="9">
        <v>2.6162999999999999E-15</v>
      </c>
      <c r="X16" s="9">
        <v>3.7201E-13</v>
      </c>
      <c r="AA16" t="s">
        <v>320</v>
      </c>
    </row>
    <row r="17" spans="1:45" x14ac:dyDescent="0.35">
      <c r="A17" t="s">
        <v>634</v>
      </c>
      <c r="B17" s="16" t="str" cm="1">
        <f t="array" ref="B17:C17">_xlfn.TEXTSPLIT(A17," ")</f>
        <v>2022.11.10</v>
      </c>
      <c r="C17" s="16" t="str">
        <v>08:58:44,22</v>
      </c>
      <c r="D17" s="16" t="str" cm="1">
        <f t="array" ref="D17:F17">_xlfn.TEXTSPLIT(C17,":")</f>
        <v>08</v>
      </c>
      <c r="E17" s="16" t="str">
        <v>58</v>
      </c>
      <c r="F17" s="16" t="str">
        <v>44,22</v>
      </c>
      <c r="G17" s="16" t="str">
        <f t="shared" si="0"/>
        <v>44.22</v>
      </c>
      <c r="H17" s="16">
        <f t="shared" si="1"/>
        <v>-0.18771666666666675</v>
      </c>
      <c r="I17">
        <v>78.132000000000005</v>
      </c>
      <c r="J17" s="6">
        <v>20.880099999999999</v>
      </c>
      <c r="K17">
        <v>0.93610000000000004</v>
      </c>
      <c r="L17" s="7">
        <v>4.9799999999999997E-2</v>
      </c>
      <c r="M17">
        <v>2.0000000000000001E-4</v>
      </c>
      <c r="N17">
        <v>1.6999999999999999E-3</v>
      </c>
      <c r="O17" s="8">
        <v>617</v>
      </c>
      <c r="P17">
        <v>1.3849000000000001E-3</v>
      </c>
      <c r="Q17">
        <v>-1.49E-2</v>
      </c>
      <c r="R17">
        <v>-9.2999999999999999E-2</v>
      </c>
      <c r="S17" s="9">
        <v>4.3763000000000002E-10</v>
      </c>
      <c r="T17" s="9">
        <v>1.4696000000000001E-14</v>
      </c>
      <c r="U17" s="9">
        <v>9.6830999999999999E-11</v>
      </c>
      <c r="V17" s="9">
        <v>7.9211000000000002E-12</v>
      </c>
      <c r="W17" s="9">
        <v>3.2315000000000001E-15</v>
      </c>
      <c r="X17" s="9">
        <v>3.7515000000000002E-13</v>
      </c>
      <c r="AA17" t="s">
        <v>1527</v>
      </c>
      <c r="AC17" s="69" t="s">
        <v>1539</v>
      </c>
    </row>
    <row r="18" spans="1:45" x14ac:dyDescent="0.35">
      <c r="A18" t="s">
        <v>635</v>
      </c>
      <c r="B18" s="16" t="str" cm="1">
        <f t="array" ref="B18:C18">_xlfn.TEXTSPLIT(A18," ")</f>
        <v>2022.11.10</v>
      </c>
      <c r="C18" s="16" t="str">
        <v>09:00:07,40</v>
      </c>
      <c r="D18" s="16" t="str" cm="1">
        <f t="array" ref="D18:F18">_xlfn.TEXTSPLIT(C18,":")</f>
        <v>09</v>
      </c>
      <c r="E18" s="16" t="str">
        <v>00</v>
      </c>
      <c r="F18" s="16" t="str">
        <v>07,40</v>
      </c>
      <c r="G18" s="16" t="str">
        <f t="shared" si="0"/>
        <v>07.40</v>
      </c>
      <c r="H18" s="16">
        <f t="shared" si="1"/>
        <v>-0.16461111111111038</v>
      </c>
      <c r="I18">
        <v>78.127799999999993</v>
      </c>
      <c r="J18" s="6">
        <v>20.885100000000001</v>
      </c>
      <c r="K18">
        <v>0.93559999999999999</v>
      </c>
      <c r="L18" s="7">
        <v>4.99E-2</v>
      </c>
      <c r="M18">
        <v>2.0000000000000001E-4</v>
      </c>
      <c r="N18">
        <v>1.5E-3</v>
      </c>
      <c r="O18" s="8">
        <v>622</v>
      </c>
      <c r="P18">
        <v>9.8338000000000006E-4</v>
      </c>
      <c r="Q18">
        <v>-1.89E-2</v>
      </c>
      <c r="R18">
        <v>-5.1999999999999998E-2</v>
      </c>
      <c r="S18" s="9">
        <v>4.3752E-10</v>
      </c>
      <c r="T18" s="9">
        <v>1.3701000000000001E-14</v>
      </c>
      <c r="U18" s="9">
        <v>9.6833999999999999E-11</v>
      </c>
      <c r="V18" s="9">
        <v>7.9154000000000008E-12</v>
      </c>
      <c r="W18" s="9">
        <v>3.1462999999999999E-15</v>
      </c>
      <c r="X18" s="9">
        <v>3.7541000000000001E-13</v>
      </c>
      <c r="AA18" t="s">
        <v>302</v>
      </c>
      <c r="AB18">
        <v>0.1275</v>
      </c>
      <c r="AC18">
        <v>0.12685051553411578</v>
      </c>
    </row>
    <row r="19" spans="1:45" x14ac:dyDescent="0.35">
      <c r="A19" t="s">
        <v>636</v>
      </c>
      <c r="B19" s="16" t="str" cm="1">
        <f t="array" ref="B19:C19">_xlfn.TEXTSPLIT(A19," ")</f>
        <v>2022.11.10</v>
      </c>
      <c r="C19" s="16" t="str">
        <v>09:01:37,39</v>
      </c>
      <c r="D19" s="16" t="str" cm="1">
        <f t="array" ref="D19:F19">_xlfn.TEXTSPLIT(C19,":")</f>
        <v>09</v>
      </c>
      <c r="E19" s="16" t="str">
        <v>01</v>
      </c>
      <c r="F19" s="16" t="str">
        <v>37,39</v>
      </c>
      <c r="G19" s="16" t="str">
        <f t="shared" si="0"/>
        <v>37.39</v>
      </c>
      <c r="H19" s="16">
        <f t="shared" si="1"/>
        <v>-0.13961388888888671</v>
      </c>
      <c r="I19">
        <v>78.132599999999996</v>
      </c>
      <c r="J19" s="6">
        <v>20.880700000000001</v>
      </c>
      <c r="K19">
        <v>0.93559999999999999</v>
      </c>
      <c r="L19" s="7">
        <v>4.9599999999999998E-2</v>
      </c>
      <c r="M19">
        <v>2.0000000000000001E-4</v>
      </c>
      <c r="N19">
        <v>1.2999999999999999E-3</v>
      </c>
      <c r="O19" s="8">
        <v>626</v>
      </c>
      <c r="P19">
        <v>3.8634999999999999E-4</v>
      </c>
      <c r="Q19">
        <v>-1.5599999999999999E-2</v>
      </c>
      <c r="R19">
        <v>-2.47E-2</v>
      </c>
      <c r="S19" s="9">
        <v>4.3766000000000002E-10</v>
      </c>
      <c r="T19" s="9">
        <v>1.2902E-14</v>
      </c>
      <c r="U19" s="9">
        <v>9.6839000000000003E-11</v>
      </c>
      <c r="V19" s="9">
        <v>7.9178999999999996E-12</v>
      </c>
      <c r="W19" s="9">
        <v>3.1550999999999999E-15</v>
      </c>
      <c r="X19" s="9">
        <v>3.7325E-13</v>
      </c>
      <c r="AA19" t="s">
        <v>303</v>
      </c>
      <c r="AB19">
        <v>-0.8014</v>
      </c>
      <c r="AC19">
        <v>-0.80248730394914081</v>
      </c>
    </row>
    <row r="20" spans="1:45" x14ac:dyDescent="0.35">
      <c r="A20" t="s">
        <v>637</v>
      </c>
      <c r="B20" s="16" t="str" cm="1">
        <f t="array" ref="B20:C20">_xlfn.TEXTSPLIT(A20," ")</f>
        <v>2022.11.10</v>
      </c>
      <c r="C20" s="16" t="str">
        <v>09:03:01,01</v>
      </c>
      <c r="D20" s="16" t="str" cm="1">
        <f t="array" ref="D20:F20">_xlfn.TEXTSPLIT(C20,":")</f>
        <v>09</v>
      </c>
      <c r="E20" s="16" t="str">
        <v>03</v>
      </c>
      <c r="F20" s="16" t="str">
        <v>01,01</v>
      </c>
      <c r="G20" s="16" t="str">
        <f t="shared" si="0"/>
        <v>01.01</v>
      </c>
      <c r="H20" s="16">
        <f t="shared" si="1"/>
        <v>-0.11638611111110997</v>
      </c>
      <c r="I20">
        <v>78.132900000000006</v>
      </c>
      <c r="J20" s="6">
        <v>20.88</v>
      </c>
      <c r="K20">
        <v>0.9355</v>
      </c>
      <c r="L20" s="7">
        <v>4.9500000000000002E-2</v>
      </c>
      <c r="M20">
        <v>6.9999999999999999E-4</v>
      </c>
      <c r="N20">
        <v>1.4E-3</v>
      </c>
      <c r="O20" s="8">
        <v>615</v>
      </c>
      <c r="P20" s="9">
        <v>-4.4020000000000002E-5</v>
      </c>
      <c r="Q20">
        <v>-1.67E-2</v>
      </c>
      <c r="R20">
        <v>2.6373999999999998E-3</v>
      </c>
      <c r="S20" s="9">
        <v>4.3760000000000002E-10</v>
      </c>
      <c r="T20" s="9">
        <v>1.3382E-14</v>
      </c>
      <c r="U20" s="9">
        <v>9.6821999999999999E-11</v>
      </c>
      <c r="V20" s="9">
        <v>7.9155999999999999E-12</v>
      </c>
      <c r="W20" s="9">
        <v>4.3417000000000003E-15</v>
      </c>
      <c r="X20" s="9">
        <v>3.7444000000000002E-13</v>
      </c>
    </row>
    <row r="21" spans="1:45" x14ac:dyDescent="0.35">
      <c r="A21" t="s">
        <v>638</v>
      </c>
      <c r="B21" s="16" t="str" cm="1">
        <f t="array" ref="B21:C21">_xlfn.TEXTSPLIT(A21," ")</f>
        <v>2022.11.10</v>
      </c>
      <c r="C21" s="16" t="str">
        <v>09:04:31,39</v>
      </c>
      <c r="D21" s="16" t="str" cm="1">
        <f t="array" ref="D21:F21">_xlfn.TEXTSPLIT(C21,":")</f>
        <v>09</v>
      </c>
      <c r="E21" s="16" t="str">
        <v>04</v>
      </c>
      <c r="F21" s="16" t="str">
        <v>31,39</v>
      </c>
      <c r="G21" s="16" t="str">
        <f t="shared" si="0"/>
        <v>31.39</v>
      </c>
      <c r="H21" s="16">
        <f t="shared" si="1"/>
        <v>-9.1280555555554699E-2</v>
      </c>
      <c r="I21">
        <v>78.128299999999996</v>
      </c>
      <c r="J21" s="6">
        <v>20.884899999999998</v>
      </c>
      <c r="K21">
        <v>0.93600000000000005</v>
      </c>
      <c r="L21" s="7">
        <v>4.9200000000000001E-2</v>
      </c>
      <c r="M21">
        <v>6.9999999999999999E-4</v>
      </c>
      <c r="N21">
        <v>8.0000000000000004E-4</v>
      </c>
      <c r="O21" s="8">
        <v>623</v>
      </c>
      <c r="P21">
        <v>-2.7495999999999998E-4</v>
      </c>
      <c r="Q21">
        <v>-2.47E-2</v>
      </c>
      <c r="R21">
        <v>1.11E-2</v>
      </c>
      <c r="S21" s="9">
        <v>4.3728000000000001E-10</v>
      </c>
      <c r="T21" s="9">
        <v>1.0977E-14</v>
      </c>
      <c r="U21" s="9">
        <v>9.6777999999999997E-11</v>
      </c>
      <c r="V21" s="9">
        <v>7.9148000000000002E-12</v>
      </c>
      <c r="W21" s="9">
        <v>4.1591000000000001E-15</v>
      </c>
      <c r="X21" s="9">
        <v>3.7264000000000002E-13</v>
      </c>
      <c r="AA21" s="10" t="s">
        <v>322</v>
      </c>
    </row>
    <row r="22" spans="1:45" x14ac:dyDescent="0.35">
      <c r="A22" t="s">
        <v>639</v>
      </c>
      <c r="B22" s="16" t="str" cm="1">
        <f t="array" ref="B22:C22">_xlfn.TEXTSPLIT(A22," ")</f>
        <v>2022.11.10</v>
      </c>
      <c r="C22" s="16" t="str">
        <v>09:05:55,01</v>
      </c>
      <c r="D22" s="16" t="str" cm="1">
        <f t="array" ref="D22:F22">_xlfn.TEXTSPLIT(C22,":")</f>
        <v>09</v>
      </c>
      <c r="E22" s="16" t="str">
        <v>05</v>
      </c>
      <c r="F22" s="16" t="str">
        <v>55,01</v>
      </c>
      <c r="G22" s="16" t="str">
        <f t="shared" si="0"/>
        <v>55.01</v>
      </c>
      <c r="H22" s="16">
        <f t="shared" si="1"/>
        <v>-6.8052777777776186E-2</v>
      </c>
      <c r="I22">
        <v>78.128399999999999</v>
      </c>
      <c r="J22" s="6">
        <v>20.885200000000001</v>
      </c>
      <c r="K22">
        <v>0.93500000000000005</v>
      </c>
      <c r="L22" s="7">
        <v>4.9299999999999997E-2</v>
      </c>
      <c r="M22">
        <v>5.9999999999999995E-4</v>
      </c>
      <c r="N22">
        <v>1.5E-3</v>
      </c>
      <c r="O22" s="8">
        <v>615</v>
      </c>
      <c r="P22">
        <v>-3.3523E-4</v>
      </c>
      <c r="Q22">
        <v>-1.9699999999999999E-2</v>
      </c>
      <c r="R22">
        <v>1.7000000000000001E-2</v>
      </c>
      <c r="S22" s="9">
        <v>4.3740999999999999E-10</v>
      </c>
      <c r="T22" s="9">
        <v>1.395E-14</v>
      </c>
      <c r="U22" s="9">
        <v>9.681E-11</v>
      </c>
      <c r="V22" s="9">
        <v>7.9082999999999993E-12</v>
      </c>
      <c r="W22" s="9">
        <v>4.1017000000000004E-15</v>
      </c>
      <c r="X22" s="9">
        <v>3.7278E-13</v>
      </c>
    </row>
    <row r="23" spans="1:45" ht="15" thickBot="1" x14ac:dyDescent="0.4">
      <c r="A23" t="s">
        <v>640</v>
      </c>
      <c r="B23" s="16" t="str" cm="1">
        <f t="array" ref="B23:C23">_xlfn.TEXTSPLIT(A23," ")</f>
        <v>2022.11.10</v>
      </c>
      <c r="C23" s="16" t="str">
        <v>09:07:18,75</v>
      </c>
      <c r="D23" s="16" t="str" cm="1">
        <f t="array" ref="D23:F23">_xlfn.TEXTSPLIT(C23,":")</f>
        <v>09</v>
      </c>
      <c r="E23" s="16" t="str">
        <v>07</v>
      </c>
      <c r="F23" s="16" t="str">
        <v>18,75</v>
      </c>
      <c r="G23" s="16" t="str">
        <f t="shared" si="0"/>
        <v>18.75</v>
      </c>
      <c r="H23" s="16">
        <f t="shared" si="1"/>
        <v>-4.4791666666665009E-2</v>
      </c>
      <c r="I23">
        <v>78.129000000000005</v>
      </c>
      <c r="J23" s="6">
        <v>20.8842</v>
      </c>
      <c r="K23">
        <v>0.93589999999999995</v>
      </c>
      <c r="L23" s="7">
        <v>4.9500000000000002E-2</v>
      </c>
      <c r="M23">
        <v>2.9999999999999997E-4</v>
      </c>
      <c r="N23">
        <v>1.1000000000000001E-3</v>
      </c>
      <c r="O23" s="8">
        <v>615</v>
      </c>
      <c r="P23">
        <v>3.613E-4</v>
      </c>
      <c r="Q23">
        <v>-2.4400000000000002E-2</v>
      </c>
      <c r="R23">
        <v>-1.4800000000000001E-2</v>
      </c>
      <c r="S23" s="9">
        <v>4.3731000000000001E-10</v>
      </c>
      <c r="T23" s="9">
        <v>1.2138E-14</v>
      </c>
      <c r="U23" s="9">
        <v>9.6782000000000005E-11</v>
      </c>
      <c r="V23" s="9">
        <v>7.9144999999999999E-12</v>
      </c>
      <c r="W23" s="9">
        <v>3.3504999999999999E-15</v>
      </c>
      <c r="X23" s="9">
        <v>3.7279000000000002E-13</v>
      </c>
    </row>
    <row r="24" spans="1:45" ht="15" thickBot="1" x14ac:dyDescent="0.4">
      <c r="A24" t="s">
        <v>641</v>
      </c>
      <c r="B24" s="16" t="str" cm="1">
        <f t="array" ref="B24:C24">_xlfn.TEXTSPLIT(A24," ")</f>
        <v>2022.11.10</v>
      </c>
      <c r="C24" s="16" t="str">
        <v>09:08:48,88</v>
      </c>
      <c r="D24" s="16" t="str" cm="1">
        <f t="array" ref="D24:F24">_xlfn.TEXTSPLIT(C24,":")</f>
        <v>09</v>
      </c>
      <c r="E24" s="16" t="str">
        <v>08</v>
      </c>
      <c r="F24" s="16" t="str">
        <v>48,88</v>
      </c>
      <c r="G24" s="16" t="str">
        <f t="shared" si="0"/>
        <v>48.88</v>
      </c>
      <c r="H24" s="16">
        <f t="shared" si="1"/>
        <v>-1.9755555555555304E-2</v>
      </c>
      <c r="I24">
        <v>78.132099999999994</v>
      </c>
      <c r="J24" s="6">
        <v>20.880500000000001</v>
      </c>
      <c r="K24">
        <v>0.93630000000000002</v>
      </c>
      <c r="L24" s="7">
        <v>4.9200000000000001E-2</v>
      </c>
      <c r="M24">
        <v>5.9999999999999995E-4</v>
      </c>
      <c r="N24">
        <v>1.2999999999999999E-3</v>
      </c>
      <c r="O24" s="8">
        <v>621</v>
      </c>
      <c r="P24">
        <v>1.5579999999999999E-4</v>
      </c>
      <c r="Q24">
        <v>-2.0199999999999999E-2</v>
      </c>
      <c r="R24">
        <v>-7.7184000000000003E-3</v>
      </c>
      <c r="S24" s="9">
        <v>4.3734999999999999E-10</v>
      </c>
      <c r="T24" s="9">
        <v>1.3167999999999999E-14</v>
      </c>
      <c r="U24" s="9">
        <v>9.6768999999999997E-11</v>
      </c>
      <c r="V24" s="9">
        <v>7.9178E-12</v>
      </c>
      <c r="W24" s="9">
        <v>4.128E-15</v>
      </c>
      <c r="X24" s="9">
        <v>3.721E-13</v>
      </c>
      <c r="AA24" s="1" t="s">
        <v>6</v>
      </c>
      <c r="AB24" s="1" t="s">
        <v>305</v>
      </c>
      <c r="AC24" s="1" t="s">
        <v>323</v>
      </c>
      <c r="AD24" s="1" t="s">
        <v>306</v>
      </c>
      <c r="AE24" s="4" t="s">
        <v>307</v>
      </c>
      <c r="AF24" s="2" t="s">
        <v>308</v>
      </c>
      <c r="AG24" s="2" t="s">
        <v>309</v>
      </c>
      <c r="AH24" s="2" t="s">
        <v>310</v>
      </c>
      <c r="AI24" s="2" t="s">
        <v>311</v>
      </c>
      <c r="AJ24" s="2" t="s">
        <v>312</v>
      </c>
      <c r="AK24" s="46" t="s">
        <v>329</v>
      </c>
      <c r="AL24" s="47" t="s">
        <v>313</v>
      </c>
      <c r="AM24" s="3" t="s">
        <v>314</v>
      </c>
      <c r="AN24" s="3" t="s">
        <v>325</v>
      </c>
      <c r="AO24" s="3" t="s">
        <v>326</v>
      </c>
      <c r="AP24" s="3" t="s">
        <v>327</v>
      </c>
      <c r="AQ24" s="3" t="s">
        <v>328</v>
      </c>
      <c r="AR24" s="48" t="s">
        <v>330</v>
      </c>
      <c r="AS24" s="49" t="s">
        <v>324</v>
      </c>
    </row>
    <row r="25" spans="1:45" x14ac:dyDescent="0.35">
      <c r="A25" t="s">
        <v>642</v>
      </c>
      <c r="B25" s="16" t="str" cm="1">
        <f t="array" ref="B25:C25">_xlfn.TEXTSPLIT(A25," ")</f>
        <v>2022.11.10</v>
      </c>
      <c r="C25" s="16" t="str">
        <v>09:10:12,38</v>
      </c>
      <c r="D25" s="16" t="str" cm="1">
        <f t="array" ref="D25:F25">_xlfn.TEXTSPLIT(C25,":")</f>
        <v>09</v>
      </c>
      <c r="E25" s="16" t="str">
        <v>10</v>
      </c>
      <c r="F25" s="16" t="str">
        <v>12,38</v>
      </c>
      <c r="G25" s="16" t="str">
        <f t="shared" si="0"/>
        <v>12.38</v>
      </c>
      <c r="H25" s="16">
        <f t="shared" si="1"/>
        <v>3.4388888888887692E-3</v>
      </c>
      <c r="I25">
        <v>78.150099999999995</v>
      </c>
      <c r="J25" s="6">
        <v>20.864999999999998</v>
      </c>
      <c r="K25">
        <v>0.9335</v>
      </c>
      <c r="L25" s="7">
        <v>4.9299999999999997E-2</v>
      </c>
      <c r="M25">
        <v>5.9999999999999995E-4</v>
      </c>
      <c r="N25">
        <v>1.5E-3</v>
      </c>
      <c r="O25" s="8">
        <v>0</v>
      </c>
      <c r="P25" s="9">
        <v>5.4725000000000002E-5</v>
      </c>
      <c r="Q25">
        <v>-6.0904999999999998E-4</v>
      </c>
      <c r="R25">
        <v>-8.9899999999999994E-2</v>
      </c>
      <c r="S25" s="9">
        <v>4.2208999999999999E-10</v>
      </c>
      <c r="T25" s="9">
        <v>1.3235E-14</v>
      </c>
      <c r="U25" s="9">
        <v>9.3303999999999999E-11</v>
      </c>
      <c r="V25" s="9">
        <v>7.6170999999999999E-12</v>
      </c>
      <c r="W25" s="9">
        <v>3.9926000000000002E-15</v>
      </c>
      <c r="X25" s="9">
        <v>3.606E-13</v>
      </c>
      <c r="AA25" s="5">
        <f>H363</f>
        <v>8.0377638888888878</v>
      </c>
      <c r="AB25" s="21">
        <v>1479</v>
      </c>
      <c r="AC25" s="22">
        <f>$AC$18*AA25+$AC$19</f>
        <v>0.21710718909791382</v>
      </c>
      <c r="AD25" s="5">
        <f>((10^AC25)*AB25)/1000</f>
        <v>2.4382338882371184</v>
      </c>
      <c r="AE25" s="8">
        <f>O363</f>
        <v>662</v>
      </c>
      <c r="AF25" s="23">
        <f>J363</f>
        <v>20.180199999999999</v>
      </c>
      <c r="AG25" s="24">
        <f>(AF25-$AF$11)/100*AE25</f>
        <v>-4.6512120000000028</v>
      </c>
      <c r="AH25" s="25">
        <f>AG25*$AE$11</f>
        <v>-0.20785103625000012</v>
      </c>
      <c r="AI25" s="26">
        <f>AH25*60</f>
        <v>-12.471062175000007</v>
      </c>
      <c r="AJ25" s="24">
        <f>AI25/AD25</f>
        <v>-5.1147932260168778</v>
      </c>
      <c r="AK25" s="31"/>
      <c r="AL25" s="32"/>
      <c r="AM25" s="7">
        <f>L363</f>
        <v>0.77290000000000003</v>
      </c>
      <c r="AN25" s="15">
        <f>(AM25-$AF$12)/100*AE25</f>
        <v>4.7889742000000002</v>
      </c>
      <c r="AO25" s="27">
        <f>AN25*$AE$12</f>
        <v>0.21545487198364011</v>
      </c>
      <c r="AP25" s="28">
        <f>AO25*60</f>
        <v>12.927292319018406</v>
      </c>
      <c r="AQ25" s="15">
        <f>AP25/AD25</f>
        <v>5.3019082301267835</v>
      </c>
      <c r="AR25" s="29"/>
      <c r="AS25" s="30"/>
    </row>
    <row r="26" spans="1:45" x14ac:dyDescent="0.35">
      <c r="A26" t="s">
        <v>643</v>
      </c>
      <c r="B26" s="16" t="str" cm="1">
        <f t="array" ref="B26:C26">_xlfn.TEXTSPLIT(A26," ")</f>
        <v>2022.11.10</v>
      </c>
      <c r="C26" s="16" t="str">
        <v>09:11:42,73</v>
      </c>
      <c r="D26" s="16" t="str" cm="1">
        <f t="array" ref="D26:F26">_xlfn.TEXTSPLIT(C26,":")</f>
        <v>09</v>
      </c>
      <c r="E26" s="16" t="str">
        <v>11</v>
      </c>
      <c r="F26" s="16" t="str">
        <v>42,73</v>
      </c>
      <c r="G26" s="16" t="str">
        <f t="shared" si="0"/>
        <v>42.73</v>
      </c>
      <c r="H26" s="16">
        <f t="shared" si="1"/>
        <v>2.8536111111112206E-2</v>
      </c>
      <c r="I26">
        <v>78.122299999999996</v>
      </c>
      <c r="J26" s="6">
        <v>20.8809</v>
      </c>
      <c r="K26">
        <v>0.93669999999999998</v>
      </c>
      <c r="L26" s="7">
        <v>5.91E-2</v>
      </c>
      <c r="M26">
        <v>2.0000000000000001E-4</v>
      </c>
      <c r="N26">
        <v>8.0000000000000004E-4</v>
      </c>
      <c r="O26" s="8">
        <v>629</v>
      </c>
      <c r="P26">
        <v>9.6973000000000007E-3</v>
      </c>
      <c r="Q26">
        <v>-1.9900000000000001E-2</v>
      </c>
      <c r="R26">
        <v>-0.4874</v>
      </c>
      <c r="S26" s="9">
        <v>4.3757000000000002E-10</v>
      </c>
      <c r="T26" s="9">
        <v>1.0816000000000001E-14</v>
      </c>
      <c r="U26" s="9">
        <v>9.6831999999999995E-11</v>
      </c>
      <c r="V26" s="9">
        <v>7.9260999999999995E-12</v>
      </c>
      <c r="W26" s="9">
        <v>2.9381000000000002E-15</v>
      </c>
      <c r="X26" s="9">
        <v>4.4051000000000001E-13</v>
      </c>
      <c r="AA26" s="5">
        <f t="shared" ref="AA26:AA34" si="2">H364</f>
        <v>8.0626138888888885</v>
      </c>
      <c r="AB26" s="21">
        <v>1479</v>
      </c>
      <c r="AC26" s="22">
        <f t="shared" ref="AC26:AC34" si="3">$AC$18*AA26+$AC$19</f>
        <v>0.22025942440893675</v>
      </c>
      <c r="AD26" s="5">
        <f t="shared" ref="AD26:AD34" si="4">((10^AC26)*AB26)/1000</f>
        <v>2.4559956791119979</v>
      </c>
      <c r="AE26" s="8">
        <f t="shared" ref="AE26:AE34" si="5">O364</f>
        <v>398</v>
      </c>
      <c r="AF26" s="23">
        <f t="shared" ref="AF26:AF34" si="6">J364</f>
        <v>19.845500000000001</v>
      </c>
      <c r="AG26" s="24">
        <f t="shared" ref="AG26:AG34" si="7">(AF26-$AF$11)/100*AE26</f>
        <v>-4.1284539999999934</v>
      </c>
      <c r="AH26" s="25">
        <f t="shared" ref="AH26:AH34" si="8">AG26*$AE$11</f>
        <v>-0.18449028812499971</v>
      </c>
      <c r="AI26" s="26">
        <f t="shared" ref="AI26:AI34" si="9">AH26*60</f>
        <v>-11.069417287499983</v>
      </c>
      <c r="AJ26" s="24">
        <f t="shared" ref="AJ26:AJ34" si="10">AI26/AD26</f>
        <v>-4.5070996588651555</v>
      </c>
      <c r="AK26" s="31"/>
      <c r="AL26" s="32"/>
      <c r="AM26" s="7">
        <f t="shared" ref="AM26:AM34" si="11">L364</f>
        <v>0.73850000000000005</v>
      </c>
      <c r="AN26" s="15">
        <f t="shared" ref="AN26:AN34" si="12">(AM26-$AF$12)/100*AE26</f>
        <v>2.7422597999999998</v>
      </c>
      <c r="AO26" s="27">
        <f t="shared" ref="AO26:AO34" si="13">AN26*$AE$12</f>
        <v>0.12337365153374233</v>
      </c>
      <c r="AP26" s="28">
        <f t="shared" ref="AP26:AP34" si="14">AO26*60</f>
        <v>7.4024190920245401</v>
      </c>
      <c r="AQ26" s="15">
        <f t="shared" ref="AQ26:AQ34" si="15">AP26/AD26</f>
        <v>3.0140195909062006</v>
      </c>
      <c r="AR26" s="29"/>
      <c r="AS26" s="30"/>
    </row>
    <row r="27" spans="1:45" x14ac:dyDescent="0.35">
      <c r="A27" t="s">
        <v>644</v>
      </c>
      <c r="B27" s="16" t="str" cm="1">
        <f t="array" ref="B27:C27">_xlfn.TEXTSPLIT(A27," ")</f>
        <v>2022.11.10</v>
      </c>
      <c r="C27" s="16" t="str">
        <v>09:13:06,28</v>
      </c>
      <c r="D27" s="16" t="str" cm="1">
        <f t="array" ref="D27:F27">_xlfn.TEXTSPLIT(C27,":")</f>
        <v>09</v>
      </c>
      <c r="E27" s="16" t="str">
        <v>13</v>
      </c>
      <c r="F27" s="16" t="str">
        <v>06,28</v>
      </c>
      <c r="G27" s="16" t="str">
        <f t="shared" si="0"/>
        <v>06.28</v>
      </c>
      <c r="H27" s="16">
        <f t="shared" si="1"/>
        <v>5.1744444444445037E-2</v>
      </c>
      <c r="I27">
        <v>78.124600000000001</v>
      </c>
      <c r="J27" s="6">
        <v>20.8675</v>
      </c>
      <c r="K27">
        <v>0.93559999999999999</v>
      </c>
      <c r="L27" s="7">
        <v>6.9900000000000004E-2</v>
      </c>
      <c r="M27">
        <v>8.9999999999999998E-4</v>
      </c>
      <c r="N27">
        <v>1.5E-3</v>
      </c>
      <c r="O27" s="8">
        <v>619</v>
      </c>
      <c r="P27">
        <v>2.0500000000000001E-2</v>
      </c>
      <c r="Q27">
        <v>-1.8416999999999999E-3</v>
      </c>
      <c r="R27">
        <v>-11.1229</v>
      </c>
      <c r="S27" s="9">
        <v>4.3751000000000002E-10</v>
      </c>
      <c r="T27" s="9">
        <v>1.3952E-14</v>
      </c>
      <c r="U27" s="9">
        <v>9.6752000000000006E-11</v>
      </c>
      <c r="V27" s="9">
        <v>7.9152E-12</v>
      </c>
      <c r="W27" s="9">
        <v>4.9119E-15</v>
      </c>
      <c r="X27" s="9">
        <v>5.1939999999999999E-13</v>
      </c>
      <c r="AA27" s="5">
        <f t="shared" si="2"/>
        <v>8.085755555555556</v>
      </c>
      <c r="AB27" s="21">
        <v>1479</v>
      </c>
      <c r="AC27" s="22">
        <f t="shared" si="3"/>
        <v>0.22319495675592227</v>
      </c>
      <c r="AD27" s="5">
        <f t="shared" si="4"/>
        <v>2.472652754461953</v>
      </c>
      <c r="AE27" s="8">
        <f t="shared" si="5"/>
        <v>631</v>
      </c>
      <c r="AF27" s="23">
        <f t="shared" si="6"/>
        <v>20.1922</v>
      </c>
      <c r="AG27" s="24">
        <f t="shared" si="7"/>
        <v>-4.3576859999999993</v>
      </c>
      <c r="AH27" s="25">
        <f t="shared" si="8"/>
        <v>-0.19473409312499995</v>
      </c>
      <c r="AI27" s="26">
        <f t="shared" si="9"/>
        <v>-11.684045587499996</v>
      </c>
      <c r="AJ27" s="24">
        <f t="shared" si="10"/>
        <v>-4.725307897122188</v>
      </c>
      <c r="AK27" s="31"/>
      <c r="AL27" s="32"/>
      <c r="AM27" s="7">
        <f t="shared" si="11"/>
        <v>0.76029999999999998</v>
      </c>
      <c r="AN27" s="15">
        <f t="shared" si="12"/>
        <v>4.4852110999999999</v>
      </c>
      <c r="AO27" s="27">
        <f t="shared" si="13"/>
        <v>0.20178863844580777</v>
      </c>
      <c r="AP27" s="28">
        <f t="shared" si="14"/>
        <v>12.107318306748466</v>
      </c>
      <c r="AQ27" s="15">
        <f t="shared" si="15"/>
        <v>4.8964895232056183</v>
      </c>
      <c r="AR27" s="29"/>
      <c r="AS27" s="30"/>
    </row>
    <row r="28" spans="1:45" x14ac:dyDescent="0.35">
      <c r="A28" t="s">
        <v>645</v>
      </c>
      <c r="B28" s="16" t="str" cm="1">
        <f t="array" ref="B28:C28">_xlfn.TEXTSPLIT(A28," ")</f>
        <v>2022.11.10</v>
      </c>
      <c r="C28" s="16" t="str">
        <v>09:14:29,54</v>
      </c>
      <c r="D28" s="16" t="str" cm="1">
        <f t="array" ref="D28:F28">_xlfn.TEXTSPLIT(C28,":")</f>
        <v>09</v>
      </c>
      <c r="E28" s="16" t="str">
        <v>14</v>
      </c>
      <c r="F28" s="16" t="str">
        <v>29,54</v>
      </c>
      <c r="G28" s="16" t="str">
        <f t="shared" si="0"/>
        <v>29.54</v>
      </c>
      <c r="H28" s="16">
        <f t="shared" si="1"/>
        <v>7.4872222222222007E-2</v>
      </c>
      <c r="I28">
        <v>78.122200000000007</v>
      </c>
      <c r="J28" s="6">
        <v>20.862400000000001</v>
      </c>
      <c r="K28">
        <v>0.93620000000000003</v>
      </c>
      <c r="L28" s="7">
        <v>7.6999999999999999E-2</v>
      </c>
      <c r="M28">
        <v>4.0000000000000002E-4</v>
      </c>
      <c r="N28">
        <v>1.9E-3</v>
      </c>
      <c r="O28" s="8">
        <v>630</v>
      </c>
      <c r="P28">
        <v>2.7900000000000001E-2</v>
      </c>
      <c r="Q28" s="9">
        <v>2.8770000000000001E-5</v>
      </c>
      <c r="R28">
        <v>968.63440000000003</v>
      </c>
      <c r="S28" s="9">
        <v>4.3796000000000001E-10</v>
      </c>
      <c r="T28" s="9">
        <v>1.5497000000000001E-14</v>
      </c>
      <c r="U28" s="9">
        <v>9.6830000000000003E-11</v>
      </c>
      <c r="V28" s="9">
        <v>7.9288000000000007E-12</v>
      </c>
      <c r="W28" s="9">
        <v>3.6792000000000003E-15</v>
      </c>
      <c r="X28" s="9">
        <v>5.6816999999999999E-13</v>
      </c>
      <c r="AA28" s="5">
        <f t="shared" si="2"/>
        <v>8.1106472222222212</v>
      </c>
      <c r="AB28" s="21">
        <v>1479</v>
      </c>
      <c r="AC28" s="22">
        <f t="shared" si="3"/>
        <v>0.22635247750509213</v>
      </c>
      <c r="AD28" s="5">
        <f>((10^AC28)*AB28)/1000</f>
        <v>2.490695588295833</v>
      </c>
      <c r="AE28" s="8">
        <f t="shared" si="5"/>
        <v>630</v>
      </c>
      <c r="AF28" s="23">
        <f t="shared" si="6"/>
        <v>20.195499999999999</v>
      </c>
      <c r="AG28" s="24">
        <f t="shared" si="7"/>
        <v>-4.3299900000000031</v>
      </c>
      <c r="AH28" s="25">
        <f t="shared" si="8"/>
        <v>-0.19349642812500012</v>
      </c>
      <c r="AI28" s="26">
        <f t="shared" si="9"/>
        <v>-11.609785687500008</v>
      </c>
      <c r="AJ28" s="24">
        <f t="shared" si="10"/>
        <v>-4.6612623967602467</v>
      </c>
      <c r="AK28" s="31"/>
      <c r="AL28" s="32"/>
      <c r="AM28" s="7">
        <f t="shared" si="11"/>
        <v>0.74080000000000001</v>
      </c>
      <c r="AN28" s="15">
        <f t="shared" si="12"/>
        <v>4.3552530000000003</v>
      </c>
      <c r="AO28" s="27">
        <f t="shared" si="13"/>
        <v>0.19594185276073622</v>
      </c>
      <c r="AP28" s="28">
        <f t="shared" si="14"/>
        <v>11.756511165644174</v>
      </c>
      <c r="AQ28" s="15">
        <f t="shared" si="15"/>
        <v>4.7201718350848862</v>
      </c>
      <c r="AR28" s="29"/>
      <c r="AS28" s="30"/>
    </row>
    <row r="29" spans="1:45" x14ac:dyDescent="0.35">
      <c r="A29" t="s">
        <v>646</v>
      </c>
      <c r="B29" s="16" t="str" cm="1">
        <f t="array" ref="B29:C29">_xlfn.TEXTSPLIT(A29," ")</f>
        <v>2022.11.10</v>
      </c>
      <c r="C29" s="16" t="str">
        <v>09:15:59,37</v>
      </c>
      <c r="D29" s="16" t="str" cm="1">
        <f t="array" ref="D29:F29">_xlfn.TEXTSPLIT(C29,":")</f>
        <v>09</v>
      </c>
      <c r="E29" s="16" t="str">
        <v>15</v>
      </c>
      <c r="F29" s="16" t="str">
        <v>59,37</v>
      </c>
      <c r="G29" s="16" t="str">
        <f t="shared" si="0"/>
        <v>59.37</v>
      </c>
      <c r="H29" s="16">
        <f t="shared" si="1"/>
        <v>9.9825000000000941E-2</v>
      </c>
      <c r="I29">
        <v>78.134</v>
      </c>
      <c r="J29" s="6">
        <v>20.846599999999999</v>
      </c>
      <c r="K29">
        <v>0.93559999999999999</v>
      </c>
      <c r="L29" s="7">
        <v>8.1699999999999995E-2</v>
      </c>
      <c r="M29">
        <v>8.0000000000000004E-4</v>
      </c>
      <c r="N29">
        <v>1.2999999999999999E-3</v>
      </c>
      <c r="O29" s="8">
        <v>625</v>
      </c>
      <c r="P29">
        <v>3.3599999999999998E-2</v>
      </c>
      <c r="Q29">
        <v>1.9199999999999998E-2</v>
      </c>
      <c r="R29">
        <v>1.7450000000000001</v>
      </c>
      <c r="S29" s="9">
        <v>4.3779999999999998E-10</v>
      </c>
      <c r="T29" s="9">
        <v>1.2947E-14</v>
      </c>
      <c r="U29" s="9">
        <v>9.6706999999999995E-11</v>
      </c>
      <c r="V29" s="9">
        <v>7.9196999999999999E-12</v>
      </c>
      <c r="W29" s="9">
        <v>4.5133000000000002E-15</v>
      </c>
      <c r="X29" s="9">
        <v>6.0269000000000003E-13</v>
      </c>
      <c r="AA29" s="5">
        <f t="shared" si="2"/>
        <v>8.1336472222222245</v>
      </c>
      <c r="AB29" s="21">
        <v>1479</v>
      </c>
      <c r="AC29" s="22">
        <f t="shared" si="3"/>
        <v>0.22927003936237711</v>
      </c>
      <c r="AD29" s="5">
        <f t="shared" si="4"/>
        <v>2.5074842473845282</v>
      </c>
      <c r="AE29" s="8">
        <f t="shared" si="5"/>
        <v>638</v>
      </c>
      <c r="AF29" s="23">
        <f t="shared" si="6"/>
        <v>20.1768</v>
      </c>
      <c r="AG29" s="24">
        <f t="shared" si="7"/>
        <v>-4.504279999999997</v>
      </c>
      <c r="AH29" s="25">
        <f t="shared" si="8"/>
        <v>-0.20128501249999986</v>
      </c>
      <c r="AI29" s="26">
        <f t="shared" si="9"/>
        <v>-12.077100749999993</v>
      </c>
      <c r="AJ29" s="24">
        <f t="shared" si="10"/>
        <v>-4.8164213843405825</v>
      </c>
      <c r="AK29" s="33">
        <f>AVERAGE(AJ25:AJ34)</f>
        <v>-4.8314420715495263</v>
      </c>
      <c r="AL29" s="34">
        <f>STDEV(AJ25:AJ34)</f>
        <v>0.17815339358620325</v>
      </c>
      <c r="AM29" s="7">
        <f t="shared" si="11"/>
        <v>0.74539999999999995</v>
      </c>
      <c r="AN29" s="15">
        <f t="shared" si="12"/>
        <v>4.4399057999999991</v>
      </c>
      <c r="AO29" s="27">
        <f t="shared" si="13"/>
        <v>0.19975036319018402</v>
      </c>
      <c r="AP29" s="28">
        <f t="shared" si="14"/>
        <v>11.985021791411041</v>
      </c>
      <c r="AQ29" s="15">
        <f t="shared" si="15"/>
        <v>4.7796997344698022</v>
      </c>
      <c r="AR29" s="35">
        <f>AVERAGE(AQ25:AQ34)</f>
        <v>4.759039445474067</v>
      </c>
      <c r="AS29" s="36">
        <f>STDEV(AQ25:AQ34)</f>
        <v>0.63810482133484969</v>
      </c>
    </row>
    <row r="30" spans="1:45" x14ac:dyDescent="0.35">
      <c r="A30" t="s">
        <v>647</v>
      </c>
      <c r="B30" s="16" t="str" cm="1">
        <f t="array" ref="B30:C30">_xlfn.TEXTSPLIT(A30," ")</f>
        <v>2022.11.10</v>
      </c>
      <c r="C30" s="16" t="str">
        <v>09:17:22,83</v>
      </c>
      <c r="D30" s="16" t="str" cm="1">
        <f t="array" ref="D30:F30">_xlfn.TEXTSPLIT(C30,":")</f>
        <v>09</v>
      </c>
      <c r="E30" s="16" t="str">
        <v>17</v>
      </c>
      <c r="F30" s="16" t="str">
        <v>22,83</v>
      </c>
      <c r="G30" s="16" t="str">
        <f t="shared" si="0"/>
        <v>22.83</v>
      </c>
      <c r="H30" s="16">
        <f t="shared" si="1"/>
        <v>0.12300833333333294</v>
      </c>
      <c r="I30">
        <v>78.142499999999998</v>
      </c>
      <c r="J30" s="6">
        <v>20.834900000000001</v>
      </c>
      <c r="K30">
        <v>0.9355</v>
      </c>
      <c r="L30" s="7">
        <v>8.5300000000000001E-2</v>
      </c>
      <c r="M30">
        <v>4.0000000000000002E-4</v>
      </c>
      <c r="N30">
        <v>1.2999999999999999E-3</v>
      </c>
      <c r="O30" s="8">
        <v>616</v>
      </c>
      <c r="P30">
        <v>3.6400000000000002E-2</v>
      </c>
      <c r="Q30">
        <v>3.56E-2</v>
      </c>
      <c r="R30">
        <v>1.0223</v>
      </c>
      <c r="S30" s="9">
        <v>4.3754000000000002E-10</v>
      </c>
      <c r="T30" s="9">
        <v>1.318E-14</v>
      </c>
      <c r="U30" s="9">
        <v>9.6586000000000004E-11</v>
      </c>
      <c r="V30" s="9">
        <v>7.9133999999999998E-12</v>
      </c>
      <c r="W30" s="9">
        <v>3.6346000000000003E-15</v>
      </c>
      <c r="X30" s="9">
        <v>6.2605000000000004E-13</v>
      </c>
      <c r="AA30" s="5">
        <f t="shared" si="2"/>
        <v>8.1566944444444456</v>
      </c>
      <c r="AB30" s="21">
        <v>1479</v>
      </c>
      <c r="AC30" s="22">
        <f t="shared" si="3"/>
        <v>0.23219359138289508</v>
      </c>
      <c r="AD30" s="5">
        <f t="shared" si="4"/>
        <v>2.5244208900208038</v>
      </c>
      <c r="AE30" s="8">
        <f t="shared" si="5"/>
        <v>629</v>
      </c>
      <c r="AF30" s="23">
        <f t="shared" si="6"/>
        <v>20.160699999999999</v>
      </c>
      <c r="AG30" s="24">
        <f t="shared" si="7"/>
        <v>-4.5420090000000064</v>
      </c>
      <c r="AH30" s="25">
        <f t="shared" si="8"/>
        <v>-0.20297102718750026</v>
      </c>
      <c r="AI30" s="26">
        <f t="shared" si="9"/>
        <v>-12.178261631250017</v>
      </c>
      <c r="AJ30" s="24">
        <f t="shared" si="10"/>
        <v>-4.8241803414761222</v>
      </c>
      <c r="AK30" s="31"/>
      <c r="AL30" s="32"/>
      <c r="AM30" s="7">
        <f t="shared" si="11"/>
        <v>0.76329999999999998</v>
      </c>
      <c r="AN30" s="15">
        <f t="shared" si="12"/>
        <v>4.4898648999999997</v>
      </c>
      <c r="AO30" s="27">
        <f t="shared" si="13"/>
        <v>0.20199801186094068</v>
      </c>
      <c r="AP30" s="28">
        <f t="shared" si="14"/>
        <v>12.119880711656441</v>
      </c>
      <c r="AQ30" s="15">
        <f t="shared" si="15"/>
        <v>4.8010538811365011</v>
      </c>
      <c r="AR30" s="29"/>
      <c r="AS30" s="30"/>
    </row>
    <row r="31" spans="1:45" x14ac:dyDescent="0.35">
      <c r="A31" t="s">
        <v>648</v>
      </c>
      <c r="B31" s="16" t="str" cm="1">
        <f t="array" ref="B31:C31">_xlfn.TEXTSPLIT(A31," ")</f>
        <v>2022.11.10</v>
      </c>
      <c r="C31" s="16" t="str">
        <v>09:18:46,48</v>
      </c>
      <c r="D31" s="16" t="str" cm="1">
        <f t="array" ref="D31:F31">_xlfn.TEXTSPLIT(C31,":")</f>
        <v>09</v>
      </c>
      <c r="E31" s="16" t="str">
        <v>18</v>
      </c>
      <c r="F31" s="16" t="str">
        <v>46,48</v>
      </c>
      <c r="G31" s="16" t="str">
        <f t="shared" si="0"/>
        <v>46.48</v>
      </c>
      <c r="H31" s="16">
        <f t="shared" si="1"/>
        <v>0.14624444444444507</v>
      </c>
      <c r="I31">
        <v>78.146299999999997</v>
      </c>
      <c r="J31" s="6">
        <v>20.828299999999999</v>
      </c>
      <c r="K31">
        <v>0.93559999999999999</v>
      </c>
      <c r="L31" s="7">
        <v>8.8499999999999995E-2</v>
      </c>
      <c r="M31">
        <v>5.9999999999999995E-4</v>
      </c>
      <c r="N31">
        <v>8.0000000000000004E-4</v>
      </c>
      <c r="O31" s="8">
        <v>629</v>
      </c>
      <c r="P31">
        <v>4.0099999999999997E-2</v>
      </c>
      <c r="Q31">
        <v>3.8300000000000001E-2</v>
      </c>
      <c r="R31">
        <v>1.0463</v>
      </c>
      <c r="S31" s="9">
        <v>4.3861999999999998E-10</v>
      </c>
      <c r="T31" s="9">
        <v>1.0986E-14</v>
      </c>
      <c r="U31" s="9">
        <v>9.6788000000000005E-11</v>
      </c>
      <c r="V31" s="9">
        <v>7.9334999999999997E-12</v>
      </c>
      <c r="W31" s="9">
        <v>3.8147000000000002E-15</v>
      </c>
      <c r="X31" s="9">
        <v>6.5047999999999997E-13</v>
      </c>
      <c r="AA31" s="5">
        <f t="shared" si="2"/>
        <v>8.1816138888888883</v>
      </c>
      <c r="AB31" s="21">
        <v>1479</v>
      </c>
      <c r="AC31" s="22">
        <f t="shared" si="3"/>
        <v>0.2353546357574966</v>
      </c>
      <c r="AD31" s="5">
        <f t="shared" si="4"/>
        <v>2.5428621048616713</v>
      </c>
      <c r="AE31" s="8">
        <f t="shared" si="5"/>
        <v>632</v>
      </c>
      <c r="AF31" s="23">
        <f t="shared" si="6"/>
        <v>20.150500000000001</v>
      </c>
      <c r="AG31" s="24">
        <f t="shared" si="7"/>
        <v>-4.6281359999999907</v>
      </c>
      <c r="AH31" s="25">
        <f t="shared" si="8"/>
        <v>-0.20681982749999958</v>
      </c>
      <c r="AI31" s="26">
        <f t="shared" si="9"/>
        <v>-12.409189649999975</v>
      </c>
      <c r="AJ31" s="24">
        <f t="shared" si="10"/>
        <v>-4.8800088790795915</v>
      </c>
      <c r="AK31" s="31"/>
      <c r="AL31" s="32"/>
      <c r="AM31" s="7">
        <f t="shared" si="11"/>
        <v>0.78339999999999999</v>
      </c>
      <c r="AN31" s="15">
        <f t="shared" si="12"/>
        <v>4.6383111999999995</v>
      </c>
      <c r="AO31" s="27">
        <f t="shared" si="13"/>
        <v>0.20867657750511245</v>
      </c>
      <c r="AP31" s="15">
        <f t="shared" si="14"/>
        <v>12.520594650306748</v>
      </c>
      <c r="AQ31" s="15">
        <f t="shared" si="15"/>
        <v>4.9238197487660678</v>
      </c>
      <c r="AR31" s="29"/>
      <c r="AS31" s="30"/>
    </row>
    <row r="32" spans="1:45" x14ac:dyDescent="0.35">
      <c r="A32" t="s">
        <v>649</v>
      </c>
      <c r="B32" s="16" t="str" cm="1">
        <f t="array" ref="B32:C32">_xlfn.TEXTSPLIT(A32," ")</f>
        <v>2022.11.10</v>
      </c>
      <c r="C32" s="16" t="str">
        <v>09:20:16,53</v>
      </c>
      <c r="D32" s="16" t="str" cm="1">
        <f t="array" ref="D32:F32">_xlfn.TEXTSPLIT(C32,":")</f>
        <v>09</v>
      </c>
      <c r="E32" s="16" t="str">
        <v>20</v>
      </c>
      <c r="F32" s="16" t="str">
        <v>16,53</v>
      </c>
      <c r="G32" s="16" t="str">
        <f t="shared" si="0"/>
        <v>16.53</v>
      </c>
      <c r="H32" s="16">
        <f t="shared" si="1"/>
        <v>0.17125833333333418</v>
      </c>
      <c r="I32">
        <v>78.135300000000001</v>
      </c>
      <c r="J32" s="6">
        <v>20.8353</v>
      </c>
      <c r="K32">
        <v>0.93610000000000004</v>
      </c>
      <c r="L32" s="7">
        <v>9.0300000000000005E-2</v>
      </c>
      <c r="M32">
        <v>1.4E-3</v>
      </c>
      <c r="N32">
        <v>1.6000000000000001E-3</v>
      </c>
      <c r="O32" s="8">
        <v>614</v>
      </c>
      <c r="P32">
        <v>4.2000000000000003E-2</v>
      </c>
      <c r="Q32">
        <v>3.2599999999999997E-2</v>
      </c>
      <c r="R32">
        <v>1.2887</v>
      </c>
      <c r="S32" s="9">
        <v>4.3707000000000002E-10</v>
      </c>
      <c r="T32" s="9">
        <v>1.4137000000000001E-14</v>
      </c>
      <c r="U32" s="9">
        <v>9.6491999999999999E-11</v>
      </c>
      <c r="V32" s="9">
        <v>7.9106000000000006E-12</v>
      </c>
      <c r="W32" s="9">
        <v>6.1574000000000002E-15</v>
      </c>
      <c r="X32" s="9">
        <v>6.6498999999999998E-13</v>
      </c>
      <c r="AA32" s="5">
        <f t="shared" si="2"/>
        <v>8.2046916666666672</v>
      </c>
      <c r="AB32" s="21">
        <v>1479</v>
      </c>
      <c r="AC32" s="22">
        <f t="shared" si="3"/>
        <v>0.23828206376598959</v>
      </c>
      <c r="AD32" s="5">
        <f t="shared" si="4"/>
        <v>2.5600605528892282</v>
      </c>
      <c r="AE32" s="8">
        <f t="shared" si="5"/>
        <v>632</v>
      </c>
      <c r="AF32" s="23">
        <f t="shared" si="6"/>
        <v>20.141200000000001</v>
      </c>
      <c r="AG32" s="24">
        <f t="shared" si="7"/>
        <v>-4.6869119999999889</v>
      </c>
      <c r="AH32" s="25">
        <f t="shared" si="8"/>
        <v>-0.20944637999999949</v>
      </c>
      <c r="AI32" s="26">
        <f t="shared" si="9"/>
        <v>-12.56678279999997</v>
      </c>
      <c r="AJ32" s="24">
        <f t="shared" si="10"/>
        <v>-4.9087834214770325</v>
      </c>
      <c r="AK32" s="31"/>
      <c r="AL32" s="32"/>
      <c r="AM32" s="7">
        <f t="shared" si="11"/>
        <v>0.7974</v>
      </c>
      <c r="AN32" s="15">
        <f t="shared" si="12"/>
        <v>4.7267912000000001</v>
      </c>
      <c r="AO32" s="27">
        <f t="shared" si="13"/>
        <v>0.21265727280163602</v>
      </c>
      <c r="AP32" s="28">
        <f t="shared" si="14"/>
        <v>12.759436368098161</v>
      </c>
      <c r="AQ32" s="15">
        <f t="shared" si="15"/>
        <v>4.9840369415083332</v>
      </c>
      <c r="AR32" s="29"/>
      <c r="AS32" s="30"/>
    </row>
    <row r="33" spans="1:45" x14ac:dyDescent="0.35">
      <c r="A33" t="s">
        <v>650</v>
      </c>
      <c r="B33" s="16" t="str" cm="1">
        <f t="array" ref="B33:C33">_xlfn.TEXTSPLIT(A33," ")</f>
        <v>2022.11.10</v>
      </c>
      <c r="C33" s="16" t="str">
        <v>09:21:39,95</v>
      </c>
      <c r="D33" s="16" t="str" cm="1">
        <f t="array" ref="D33:F33">_xlfn.TEXTSPLIT(C33,":")</f>
        <v>09</v>
      </c>
      <c r="E33" s="16" t="str">
        <v>21</v>
      </c>
      <c r="F33" s="16" t="str">
        <v>39,95</v>
      </c>
      <c r="G33" s="16" t="str">
        <f t="shared" si="0"/>
        <v>39.95</v>
      </c>
      <c r="H33" s="16">
        <f t="shared" si="1"/>
        <v>0.19443055555555588</v>
      </c>
      <c r="I33">
        <v>78.144599999999997</v>
      </c>
      <c r="J33" s="6">
        <v>20.8249</v>
      </c>
      <c r="K33">
        <v>0.93520000000000003</v>
      </c>
      <c r="L33" s="7">
        <v>9.3399999999999997E-2</v>
      </c>
      <c r="M33">
        <v>5.9999999999999995E-4</v>
      </c>
      <c r="N33">
        <v>1.2999999999999999E-3</v>
      </c>
      <c r="O33" s="8">
        <v>608</v>
      </c>
      <c r="P33">
        <v>4.4499999999999998E-2</v>
      </c>
      <c r="Q33">
        <v>4.41E-2</v>
      </c>
      <c r="R33">
        <v>1.01</v>
      </c>
      <c r="S33" s="9">
        <v>4.3694999999999997E-10</v>
      </c>
      <c r="T33" s="9">
        <v>1.2884E-14</v>
      </c>
      <c r="U33" s="9">
        <v>9.6405999999999998E-11</v>
      </c>
      <c r="V33" s="9">
        <v>7.8996E-12</v>
      </c>
      <c r="W33" s="9">
        <v>3.9958E-15</v>
      </c>
      <c r="X33" s="9">
        <v>6.8297999999999998E-13</v>
      </c>
      <c r="AA33" s="5">
        <f t="shared" si="2"/>
        <v>8.2277527777777788</v>
      </c>
      <c r="AB33" s="21">
        <v>1479</v>
      </c>
      <c r="AC33" s="22">
        <f t="shared" si="3"/>
        <v>0.2412073775992235</v>
      </c>
      <c r="AD33" s="5">
        <f t="shared" si="4"/>
        <v>2.5773627744596532</v>
      </c>
      <c r="AE33" s="8">
        <f t="shared" si="5"/>
        <v>651</v>
      </c>
      <c r="AF33" s="23">
        <f t="shared" si="6"/>
        <v>20.135999999999999</v>
      </c>
      <c r="AG33" s="24">
        <f t="shared" si="7"/>
        <v>-4.8616680000000025</v>
      </c>
      <c r="AH33" s="25">
        <f t="shared" si="8"/>
        <v>-0.2172557887500001</v>
      </c>
      <c r="AI33" s="26">
        <f t="shared" si="9"/>
        <v>-13.035347325000005</v>
      </c>
      <c r="AJ33" s="24">
        <f t="shared" si="10"/>
        <v>-5.0576300139715018</v>
      </c>
      <c r="AK33" s="31"/>
      <c r="AL33" s="32"/>
      <c r="AM33" s="7">
        <f t="shared" si="11"/>
        <v>0.80679999999999996</v>
      </c>
      <c r="AN33" s="15">
        <f t="shared" si="12"/>
        <v>4.9300880999999999</v>
      </c>
      <c r="AO33" s="27">
        <f t="shared" si="13"/>
        <v>0.221803554601227</v>
      </c>
      <c r="AP33" s="15">
        <f t="shared" si="14"/>
        <v>13.308213276073619</v>
      </c>
      <c r="AQ33" s="15">
        <f t="shared" si="15"/>
        <v>5.1635002289748284</v>
      </c>
      <c r="AR33" s="29"/>
      <c r="AS33" s="30"/>
    </row>
    <row r="34" spans="1:45" ht="15" thickBot="1" x14ac:dyDescent="0.4">
      <c r="A34" t="s">
        <v>651</v>
      </c>
      <c r="B34" s="16" t="str" cm="1">
        <f t="array" ref="B34:C34">_xlfn.TEXTSPLIT(A34," ")</f>
        <v>2022.11.10</v>
      </c>
      <c r="C34" s="16" t="str">
        <v>09:23:09,90</v>
      </c>
      <c r="D34" s="16" t="str" cm="1">
        <f t="array" ref="D34:F34">_xlfn.TEXTSPLIT(C34,":")</f>
        <v>09</v>
      </c>
      <c r="E34" s="16" t="str">
        <v>23</v>
      </c>
      <c r="F34" s="16" t="str">
        <v>09,90</v>
      </c>
      <c r="G34" s="16" t="str">
        <f t="shared" si="0"/>
        <v>09.90</v>
      </c>
      <c r="H34" s="16">
        <f t="shared" si="1"/>
        <v>0.21941666666666748</v>
      </c>
      <c r="I34">
        <v>78.141199999999998</v>
      </c>
      <c r="J34" s="6">
        <v>20.825500000000002</v>
      </c>
      <c r="K34">
        <v>0.93579999999999997</v>
      </c>
      <c r="L34" s="7">
        <v>9.5500000000000002E-2</v>
      </c>
      <c r="M34">
        <v>8.9999999999999998E-4</v>
      </c>
      <c r="N34">
        <v>1.1999999999999999E-3</v>
      </c>
      <c r="O34" s="8">
        <v>607</v>
      </c>
      <c r="P34">
        <v>4.6899999999999997E-2</v>
      </c>
      <c r="Q34">
        <v>4.4600000000000001E-2</v>
      </c>
      <c r="R34">
        <v>1.0505</v>
      </c>
      <c r="S34" s="9">
        <v>4.3675000000000002E-10</v>
      </c>
      <c r="T34" s="9">
        <v>1.2346E-14</v>
      </c>
      <c r="U34" s="9">
        <v>9.6366999999999999E-11</v>
      </c>
      <c r="V34" s="9">
        <v>7.9014999999999998E-12</v>
      </c>
      <c r="W34" s="9">
        <v>4.7709999999999996E-15</v>
      </c>
      <c r="X34" s="9">
        <v>6.9870999999999996E-13</v>
      </c>
      <c r="AA34" s="5">
        <f t="shared" si="2"/>
        <v>8.2526583333333345</v>
      </c>
      <c r="AB34" s="21">
        <v>1479</v>
      </c>
      <c r="AC34" s="22">
        <f t="shared" si="3"/>
        <v>0.24436666016110931</v>
      </c>
      <c r="AD34" s="5">
        <f t="shared" si="4"/>
        <v>2.596180204475254</v>
      </c>
      <c r="AE34" s="8">
        <f t="shared" si="5"/>
        <v>628</v>
      </c>
      <c r="AF34" s="23">
        <f t="shared" si="6"/>
        <v>20.139800000000001</v>
      </c>
      <c r="AG34" s="24">
        <f t="shared" si="7"/>
        <v>-4.6660399999999909</v>
      </c>
      <c r="AH34" s="25">
        <f t="shared" si="8"/>
        <v>-0.20851366249999959</v>
      </c>
      <c r="AI34" s="26">
        <f t="shared" si="9"/>
        <v>-12.510819749999975</v>
      </c>
      <c r="AJ34" s="24">
        <f t="shared" si="10"/>
        <v>-4.8189334963859682</v>
      </c>
      <c r="AK34" s="37"/>
      <c r="AL34" s="38"/>
      <c r="AM34" s="7">
        <f t="shared" si="11"/>
        <v>0.81610000000000005</v>
      </c>
      <c r="AN34" s="15">
        <f t="shared" si="12"/>
        <v>4.8143108000000003</v>
      </c>
      <c r="AO34" s="27">
        <f t="shared" si="13"/>
        <v>0.21659475991820043</v>
      </c>
      <c r="AP34" s="15">
        <f t="shared" si="14"/>
        <v>12.995685595092025</v>
      </c>
      <c r="AQ34" s="15">
        <f t="shared" si="15"/>
        <v>5.0056947405616414</v>
      </c>
      <c r="AR34" s="39"/>
      <c r="AS34" s="40"/>
    </row>
    <row r="35" spans="1:45" x14ac:dyDescent="0.35">
      <c r="A35" t="s">
        <v>652</v>
      </c>
      <c r="B35" s="16" t="str" cm="1">
        <f t="array" ref="B35:C35">_xlfn.TEXTSPLIT(A35," ")</f>
        <v>2022.11.10</v>
      </c>
      <c r="C35" s="16" t="str">
        <v>09:24:33,54</v>
      </c>
      <c r="D35" s="16" t="str" cm="1">
        <f t="array" ref="D35:F35">_xlfn.TEXTSPLIT(C35,":")</f>
        <v>09</v>
      </c>
      <c r="E35" s="16" t="str">
        <v>24</v>
      </c>
      <c r="F35" s="16" t="str">
        <v>33,54</v>
      </c>
      <c r="G35" s="16" t="str">
        <f t="shared" si="0"/>
        <v>33.54</v>
      </c>
      <c r="H35" s="16">
        <f t="shared" si="1"/>
        <v>0.24265000000000114</v>
      </c>
      <c r="I35">
        <v>78.146199999999993</v>
      </c>
      <c r="J35" s="6">
        <v>20.820599999999999</v>
      </c>
      <c r="K35">
        <v>0.93569999999999998</v>
      </c>
      <c r="L35" s="7">
        <v>9.5100000000000004E-2</v>
      </c>
      <c r="M35">
        <v>1E-3</v>
      </c>
      <c r="N35">
        <v>1.2999999999999999E-3</v>
      </c>
      <c r="O35" s="8">
        <v>596</v>
      </c>
      <c r="P35">
        <v>4.58E-2</v>
      </c>
      <c r="Q35">
        <v>5.3800000000000001E-2</v>
      </c>
      <c r="R35">
        <v>0.85209999999999997</v>
      </c>
      <c r="S35" s="9">
        <v>4.3685E-10</v>
      </c>
      <c r="T35" s="9">
        <v>1.3039000000000001E-14</v>
      </c>
      <c r="U35" s="9">
        <v>9.6361999999999995E-11</v>
      </c>
      <c r="V35" s="9">
        <v>7.9022E-12</v>
      </c>
      <c r="W35" s="9">
        <v>5.0596999999999998E-15</v>
      </c>
      <c r="X35" s="9">
        <v>6.9692000000000002E-13</v>
      </c>
    </row>
    <row r="36" spans="1:45" x14ac:dyDescent="0.35">
      <c r="A36" t="s">
        <v>653</v>
      </c>
      <c r="B36" s="16" t="str" cm="1">
        <f t="array" ref="B36:C36">_xlfn.TEXTSPLIT(A36," ")</f>
        <v>2022.11.10</v>
      </c>
      <c r="C36" s="16" t="str">
        <v>09:25:56,94</v>
      </c>
      <c r="D36" s="16" t="str" cm="1">
        <f t="array" ref="D36:F36">_xlfn.TEXTSPLIT(C36,":")</f>
        <v>09</v>
      </c>
      <c r="E36" s="16" t="str">
        <v>25</v>
      </c>
      <c r="F36" s="16" t="str">
        <v>56,94</v>
      </c>
      <c r="G36" s="16" t="str">
        <f t="shared" si="0"/>
        <v>56.94</v>
      </c>
      <c r="H36" s="16">
        <f t="shared" si="1"/>
        <v>0.26581666666666592</v>
      </c>
      <c r="I36">
        <v>78.141800000000003</v>
      </c>
      <c r="J36" s="6">
        <v>20.826899999999998</v>
      </c>
      <c r="K36">
        <v>0.9355</v>
      </c>
      <c r="L36" s="7">
        <v>9.4100000000000003E-2</v>
      </c>
      <c r="M36">
        <v>0</v>
      </c>
      <c r="N36">
        <v>1.6999999999999999E-3</v>
      </c>
      <c r="O36" s="8">
        <v>596</v>
      </c>
      <c r="P36">
        <v>4.5499999999999999E-2</v>
      </c>
      <c r="Q36">
        <v>4.2099999999999999E-2</v>
      </c>
      <c r="R36">
        <v>1.0792999999999999</v>
      </c>
      <c r="S36" s="9">
        <v>4.3650999999999997E-10</v>
      </c>
      <c r="T36" s="9">
        <v>1.4815000000000001E-14</v>
      </c>
      <c r="U36" s="9">
        <v>9.6321000000000005E-11</v>
      </c>
      <c r="V36" s="9">
        <v>7.8947000000000003E-12</v>
      </c>
      <c r="W36" s="9">
        <v>2.5432E-15</v>
      </c>
      <c r="X36" s="9">
        <v>6.8455999999999996E-13</v>
      </c>
    </row>
    <row r="37" spans="1:45" x14ac:dyDescent="0.35">
      <c r="A37" t="s">
        <v>654</v>
      </c>
      <c r="B37" s="16" t="str" cm="1">
        <f t="array" ref="B37:C37">_xlfn.TEXTSPLIT(A37," ")</f>
        <v>2022.11.10</v>
      </c>
      <c r="C37" s="16" t="str">
        <v>09:27:26,79</v>
      </c>
      <c r="D37" s="16" t="str" cm="1">
        <f t="array" ref="D37:F37">_xlfn.TEXTSPLIT(C37,":")</f>
        <v>09</v>
      </c>
      <c r="E37" s="16" t="str">
        <v>27</v>
      </c>
      <c r="F37" s="16" t="str">
        <v>26,79</v>
      </c>
      <c r="G37" s="16" t="str">
        <f t="shared" si="0"/>
        <v>26.79</v>
      </c>
      <c r="H37" s="16">
        <f t="shared" si="1"/>
        <v>0.29077500000000001</v>
      </c>
      <c r="I37">
        <v>78.146799999999999</v>
      </c>
      <c r="J37" s="6">
        <v>20.822500000000002</v>
      </c>
      <c r="K37">
        <v>0.93589999999999995</v>
      </c>
      <c r="L37" s="7">
        <v>9.1899999999999996E-2</v>
      </c>
      <c r="M37">
        <v>1.2999999999999999E-3</v>
      </c>
      <c r="N37">
        <v>1.6999999999999999E-3</v>
      </c>
      <c r="O37" s="8">
        <v>597</v>
      </c>
      <c r="P37">
        <v>4.36E-2</v>
      </c>
      <c r="Q37">
        <v>5.0799999999999998E-2</v>
      </c>
      <c r="R37">
        <v>0.85899999999999999</v>
      </c>
      <c r="S37" s="9">
        <v>4.3666000000000002E-10</v>
      </c>
      <c r="T37" s="9">
        <v>1.4515999999999998E-14</v>
      </c>
      <c r="U37" s="9">
        <v>9.6327000000000005E-11</v>
      </c>
      <c r="V37" s="9">
        <v>7.8999999999999999E-12</v>
      </c>
      <c r="W37" s="9">
        <v>5.7282999999999996E-15</v>
      </c>
      <c r="X37" s="9">
        <v>6.7481000000000003E-13</v>
      </c>
    </row>
    <row r="38" spans="1:45" x14ac:dyDescent="0.35">
      <c r="A38" t="s">
        <v>655</v>
      </c>
      <c r="B38" s="16" t="str" cm="1">
        <f t="array" ref="B38:C38">_xlfn.TEXTSPLIT(A38," ")</f>
        <v>2022.11.10</v>
      </c>
      <c r="C38" s="16" t="str">
        <v>09:28:50,06</v>
      </c>
      <c r="D38" s="16" t="str" cm="1">
        <f t="array" ref="D38:F38">_xlfn.TEXTSPLIT(C38,":")</f>
        <v>09</v>
      </c>
      <c r="E38" s="16" t="str">
        <v>28</v>
      </c>
      <c r="F38" s="16" t="str">
        <v>50,06</v>
      </c>
      <c r="G38" s="16" t="str">
        <f t="shared" si="0"/>
        <v>50.06</v>
      </c>
      <c r="H38" s="16">
        <f t="shared" si="1"/>
        <v>0.31390555555555544</v>
      </c>
      <c r="I38">
        <v>78.147099999999995</v>
      </c>
      <c r="J38" s="6">
        <v>20.823499999999999</v>
      </c>
      <c r="K38">
        <v>0.93500000000000005</v>
      </c>
      <c r="L38" s="7">
        <v>9.2600000000000002E-2</v>
      </c>
      <c r="M38">
        <v>5.9999999999999995E-4</v>
      </c>
      <c r="N38">
        <v>1.2999999999999999E-3</v>
      </c>
      <c r="O38" s="8">
        <v>604</v>
      </c>
      <c r="P38">
        <v>4.3999999999999997E-2</v>
      </c>
      <c r="Q38">
        <v>4.7399999999999998E-2</v>
      </c>
      <c r="R38">
        <v>0.92910000000000004</v>
      </c>
      <c r="S38" s="9">
        <v>4.3694999999999997E-10</v>
      </c>
      <c r="T38" s="9">
        <v>1.3056000000000001E-14</v>
      </c>
      <c r="U38" s="9">
        <v>9.6396000000000002E-11</v>
      </c>
      <c r="V38" s="9">
        <v>7.8977999999999997E-12</v>
      </c>
      <c r="W38" s="9">
        <v>3.9654000000000001E-15</v>
      </c>
      <c r="X38" s="9">
        <v>6.7694000000000004E-13</v>
      </c>
      <c r="AK38">
        <f>AR29/AK29</f>
        <v>-0.98501428248476575</v>
      </c>
    </row>
    <row r="39" spans="1:45" x14ac:dyDescent="0.35">
      <c r="A39" t="s">
        <v>656</v>
      </c>
      <c r="B39" s="16" t="str" cm="1">
        <f t="array" ref="B39:C39">_xlfn.TEXTSPLIT(A39," ")</f>
        <v>2022.11.10</v>
      </c>
      <c r="C39" s="16" t="str">
        <v>09:30:13,44</v>
      </c>
      <c r="D39" s="16" t="str" cm="1">
        <f t="array" ref="D39:F39">_xlfn.TEXTSPLIT(C39,":")</f>
        <v>09</v>
      </c>
      <c r="E39" s="16" t="str">
        <v>30</v>
      </c>
      <c r="F39" s="16" t="str">
        <v>13,44</v>
      </c>
      <c r="G39" s="16" t="str">
        <f t="shared" si="0"/>
        <v>13.44</v>
      </c>
      <c r="H39" s="16">
        <f t="shared" si="1"/>
        <v>0.33706666666666685</v>
      </c>
      <c r="I39">
        <v>78.144900000000007</v>
      </c>
      <c r="J39" s="6">
        <v>20.823799999999999</v>
      </c>
      <c r="K39">
        <v>0.93600000000000005</v>
      </c>
      <c r="L39" s="7">
        <v>9.3700000000000006E-2</v>
      </c>
      <c r="M39">
        <v>8.9999999999999998E-4</v>
      </c>
      <c r="N39">
        <v>8.0000000000000004E-4</v>
      </c>
      <c r="O39" s="8">
        <v>619</v>
      </c>
      <c r="P39">
        <v>4.4999999999999998E-2</v>
      </c>
      <c r="Q39">
        <v>4.7300000000000002E-2</v>
      </c>
      <c r="R39">
        <v>0.95150000000000001</v>
      </c>
      <c r="S39" s="9">
        <v>4.3837000000000001E-10</v>
      </c>
      <c r="T39" s="9">
        <v>1.0924E-14</v>
      </c>
      <c r="U39" s="9">
        <v>9.6711999999999999E-11</v>
      </c>
      <c r="V39" s="9">
        <v>7.9319999999999997E-12</v>
      </c>
      <c r="W39" s="9">
        <v>4.5608000000000003E-15</v>
      </c>
      <c r="X39" s="9">
        <v>6.8855000000000003E-13</v>
      </c>
    </row>
    <row r="40" spans="1:45" x14ac:dyDescent="0.35">
      <c r="A40" t="s">
        <v>657</v>
      </c>
      <c r="B40" s="16" t="str" cm="1">
        <f t="array" ref="B40:C40">_xlfn.TEXTSPLIT(A40," ")</f>
        <v>2022.11.10</v>
      </c>
      <c r="C40" s="16" t="str">
        <v>09:31:43,66</v>
      </c>
      <c r="D40" s="16" t="str" cm="1">
        <f t="array" ref="D40:F40">_xlfn.TEXTSPLIT(C40,":")</f>
        <v>09</v>
      </c>
      <c r="E40" s="16" t="str">
        <v>31</v>
      </c>
      <c r="F40" s="16" t="str">
        <v>43,66</v>
      </c>
      <c r="G40" s="16" t="str">
        <f t="shared" si="0"/>
        <v>43.66</v>
      </c>
      <c r="H40" s="16">
        <f t="shared" si="1"/>
        <v>0.36212777777777916</v>
      </c>
      <c r="I40">
        <v>78.141599999999997</v>
      </c>
      <c r="J40" s="6">
        <v>20.8248</v>
      </c>
      <c r="K40">
        <v>0.9355</v>
      </c>
      <c r="L40" s="7">
        <v>9.5100000000000004E-2</v>
      </c>
      <c r="M40">
        <v>1.4E-3</v>
      </c>
      <c r="N40">
        <v>1.6999999999999999E-3</v>
      </c>
      <c r="O40" s="8">
        <v>606</v>
      </c>
      <c r="P40">
        <v>4.58E-2</v>
      </c>
      <c r="Q40">
        <v>4.5999999999999999E-2</v>
      </c>
      <c r="R40">
        <v>0.99529999999999996</v>
      </c>
      <c r="S40" s="9">
        <v>4.3735999999999998E-10</v>
      </c>
      <c r="T40" s="9">
        <v>1.4664E-14</v>
      </c>
      <c r="U40" s="9">
        <v>9.6498999999999994E-11</v>
      </c>
      <c r="V40" s="9">
        <v>7.91E-12</v>
      </c>
      <c r="W40" s="9">
        <v>6.1291000000000001E-15</v>
      </c>
      <c r="X40" s="9">
        <v>6.9880000000000001E-13</v>
      </c>
    </row>
    <row r="41" spans="1:45" x14ac:dyDescent="0.35">
      <c r="A41" t="s">
        <v>658</v>
      </c>
      <c r="B41" s="16" t="str" cm="1">
        <f t="array" ref="B41:C41">_xlfn.TEXTSPLIT(A41," ")</f>
        <v>2022.11.10</v>
      </c>
      <c r="C41" s="16" t="str">
        <v>09:33:07,11</v>
      </c>
      <c r="D41" s="16" t="str" cm="1">
        <f t="array" ref="D41:F41">_xlfn.TEXTSPLIT(C41,":")</f>
        <v>09</v>
      </c>
      <c r="E41" s="16" t="str">
        <v>33</v>
      </c>
      <c r="F41" s="16" t="str">
        <v>07,11</v>
      </c>
      <c r="G41" s="16" t="str">
        <f t="shared" si="0"/>
        <v>07.11</v>
      </c>
      <c r="H41" s="16">
        <f t="shared" si="1"/>
        <v>0.38530833333333447</v>
      </c>
      <c r="I41">
        <v>78.148399999999995</v>
      </c>
      <c r="J41" s="6">
        <v>20.816400000000002</v>
      </c>
      <c r="K41">
        <v>0.93579999999999997</v>
      </c>
      <c r="L41" s="7">
        <v>9.69E-2</v>
      </c>
      <c r="M41">
        <v>1E-3</v>
      </c>
      <c r="N41">
        <v>1.5E-3</v>
      </c>
      <c r="O41" s="8">
        <v>608</v>
      </c>
      <c r="P41">
        <v>4.7600000000000003E-2</v>
      </c>
      <c r="Q41">
        <v>4.8899999999999999E-2</v>
      </c>
      <c r="R41">
        <v>0.97230000000000005</v>
      </c>
      <c r="S41" s="9">
        <v>4.3740000000000001E-10</v>
      </c>
      <c r="T41" s="9">
        <v>1.3785E-14</v>
      </c>
      <c r="U41" s="9">
        <v>9.6459999999999996E-11</v>
      </c>
      <c r="V41" s="9">
        <v>7.9125000000000005E-12</v>
      </c>
      <c r="W41" s="9">
        <v>5.1493000000000003E-15</v>
      </c>
      <c r="X41" s="9">
        <v>7.1049999999999995E-13</v>
      </c>
    </row>
    <row r="42" spans="1:45" x14ac:dyDescent="0.35">
      <c r="A42" t="s">
        <v>659</v>
      </c>
      <c r="B42" s="16" t="str" cm="1">
        <f t="array" ref="B42:C42">_xlfn.TEXTSPLIT(A42," ")</f>
        <v>2022.11.10</v>
      </c>
      <c r="C42" s="16" t="str">
        <v>09:34:37,19</v>
      </c>
      <c r="D42" s="16" t="str" cm="1">
        <f t="array" ref="D42:F42">_xlfn.TEXTSPLIT(C42,":")</f>
        <v>09</v>
      </c>
      <c r="E42" s="16" t="str">
        <v>34</v>
      </c>
      <c r="F42" s="16" t="str">
        <v>37,19</v>
      </c>
      <c r="G42" s="16" t="str">
        <f t="shared" si="0"/>
        <v>37.19</v>
      </c>
      <c r="H42" s="16">
        <f t="shared" si="1"/>
        <v>0.41033055555555542</v>
      </c>
      <c r="I42">
        <v>78.144000000000005</v>
      </c>
      <c r="J42" s="6">
        <v>20.8187</v>
      </c>
      <c r="K42">
        <v>0.93600000000000005</v>
      </c>
      <c r="L42" s="7">
        <v>9.8599999999999993E-2</v>
      </c>
      <c r="M42">
        <v>1.6999999999999999E-3</v>
      </c>
      <c r="N42">
        <v>1.1000000000000001E-3</v>
      </c>
      <c r="O42" s="8">
        <v>607</v>
      </c>
      <c r="P42">
        <v>4.9500000000000002E-2</v>
      </c>
      <c r="Q42">
        <v>5.1499999999999997E-2</v>
      </c>
      <c r="R42">
        <v>0.96199999999999997</v>
      </c>
      <c r="S42" s="9">
        <v>4.3749999999999999E-10</v>
      </c>
      <c r="T42" s="9">
        <v>1.2016E-14</v>
      </c>
      <c r="U42" s="9">
        <v>9.6497999999999999E-11</v>
      </c>
      <c r="V42" s="9">
        <v>7.9163000000000001E-12</v>
      </c>
      <c r="W42" s="9">
        <v>6.5112999999999999E-15</v>
      </c>
      <c r="X42" s="9">
        <v>7.2513999999999998E-13</v>
      </c>
    </row>
    <row r="43" spans="1:45" x14ac:dyDescent="0.35">
      <c r="A43" t="s">
        <v>660</v>
      </c>
      <c r="B43" s="16" t="str" cm="1">
        <f t="array" ref="B43:C43">_xlfn.TEXTSPLIT(A43," ")</f>
        <v>2022.11.10</v>
      </c>
      <c r="C43" s="16" t="str">
        <v>09:36:00,61</v>
      </c>
      <c r="D43" s="16" t="str" cm="1">
        <f t="array" ref="D43:F43">_xlfn.TEXTSPLIT(C43,":")</f>
        <v>09</v>
      </c>
      <c r="E43" s="16" t="str">
        <v>36</v>
      </c>
      <c r="F43" s="16" t="str">
        <v>00,61</v>
      </c>
      <c r="G43" s="16" t="str">
        <f t="shared" si="0"/>
        <v>00.61</v>
      </c>
      <c r="H43" s="16">
        <f t="shared" si="1"/>
        <v>0.43350277777777713</v>
      </c>
      <c r="I43">
        <v>78.145399999999995</v>
      </c>
      <c r="J43" s="6">
        <v>20.8156</v>
      </c>
      <c r="K43">
        <v>0.93620000000000003</v>
      </c>
      <c r="L43" s="7">
        <v>0.10100000000000001</v>
      </c>
      <c r="M43">
        <v>2.0000000000000001E-4</v>
      </c>
      <c r="N43">
        <v>1.5E-3</v>
      </c>
      <c r="O43" s="8">
        <v>601</v>
      </c>
      <c r="P43">
        <v>5.16E-2</v>
      </c>
      <c r="Q43">
        <v>5.1900000000000002E-2</v>
      </c>
      <c r="R43">
        <v>0.99409999999999998</v>
      </c>
      <c r="S43" s="9">
        <v>4.3729999999999998E-10</v>
      </c>
      <c r="T43" s="9">
        <v>1.3884000000000001E-14</v>
      </c>
      <c r="U43" s="9">
        <v>9.6438999999999997E-11</v>
      </c>
      <c r="V43" s="9">
        <v>7.9144000000000003E-12</v>
      </c>
      <c r="W43" s="9">
        <v>3.1267999999999998E-15</v>
      </c>
      <c r="X43" s="9">
        <v>7.3569999999999999E-13</v>
      </c>
    </row>
    <row r="44" spans="1:45" x14ac:dyDescent="0.35">
      <c r="A44" t="s">
        <v>661</v>
      </c>
      <c r="B44" s="16" t="str" cm="1">
        <f t="array" ref="B44:C44">_xlfn.TEXTSPLIT(A44," ")</f>
        <v>2022.11.10</v>
      </c>
      <c r="C44" s="16" t="str">
        <v>09:37:24,23</v>
      </c>
      <c r="D44" s="16" t="str" cm="1">
        <f t="array" ref="D44:F44">_xlfn.TEXTSPLIT(C44,":")</f>
        <v>09</v>
      </c>
      <c r="E44" s="16" t="str">
        <v>37</v>
      </c>
      <c r="F44" s="16" t="str">
        <v>24,23</v>
      </c>
      <c r="G44" s="16" t="str">
        <f t="shared" si="0"/>
        <v>24.23</v>
      </c>
      <c r="H44" s="16">
        <f t="shared" si="1"/>
        <v>0.45673055555555742</v>
      </c>
      <c r="I44">
        <v>78.144099999999995</v>
      </c>
      <c r="J44" s="6">
        <v>20.816800000000001</v>
      </c>
      <c r="K44">
        <v>0.93510000000000004</v>
      </c>
      <c r="L44" s="7">
        <v>0.1023</v>
      </c>
      <c r="M44">
        <v>1E-4</v>
      </c>
      <c r="N44">
        <v>1.5E-3</v>
      </c>
      <c r="O44" s="8">
        <v>620</v>
      </c>
      <c r="P44">
        <v>5.3400000000000003E-2</v>
      </c>
      <c r="Q44">
        <v>5.5100000000000003E-2</v>
      </c>
      <c r="R44">
        <v>0.97050000000000003</v>
      </c>
      <c r="S44" s="9">
        <v>4.3846999999999999E-10</v>
      </c>
      <c r="T44" s="9">
        <v>1.3769E-14</v>
      </c>
      <c r="U44" s="9">
        <v>9.6702000000000004E-11</v>
      </c>
      <c r="V44" s="9">
        <v>7.9266000000000006E-12</v>
      </c>
      <c r="W44" s="9">
        <v>2.8604000000000001E-15</v>
      </c>
      <c r="X44" s="9">
        <v>7.4644E-13</v>
      </c>
    </row>
    <row r="45" spans="1:45" x14ac:dyDescent="0.35">
      <c r="A45" t="s">
        <v>662</v>
      </c>
      <c r="B45" s="16" t="str" cm="1">
        <f t="array" ref="B45:C45">_xlfn.TEXTSPLIT(A45," ")</f>
        <v>2022.11.10</v>
      </c>
      <c r="C45" s="16" t="str">
        <v>09:38:54,31</v>
      </c>
      <c r="D45" s="16" t="str" cm="1">
        <f t="array" ref="D45:F45">_xlfn.TEXTSPLIT(C45,":")</f>
        <v>09</v>
      </c>
      <c r="E45" s="16" t="str">
        <v>38</v>
      </c>
      <c r="F45" s="16" t="str">
        <v>54,31</v>
      </c>
      <c r="G45" s="16" t="str">
        <f t="shared" ref="G45:G108" si="16">SUBSTITUTE(F45,",",".")</f>
        <v>54.31</v>
      </c>
      <c r="H45" s="16">
        <f t="shared" si="1"/>
        <v>0.48175277777777836</v>
      </c>
      <c r="I45">
        <v>78.142200000000003</v>
      </c>
      <c r="J45" s="6">
        <v>20.8156</v>
      </c>
      <c r="K45">
        <v>0.93620000000000003</v>
      </c>
      <c r="L45" s="7">
        <v>0.1043</v>
      </c>
      <c r="M45">
        <v>0</v>
      </c>
      <c r="N45">
        <v>1.6999999999999999E-3</v>
      </c>
      <c r="O45" s="8">
        <v>601</v>
      </c>
      <c r="P45">
        <v>5.5599999999999997E-2</v>
      </c>
      <c r="Q45">
        <v>5.4699999999999999E-2</v>
      </c>
      <c r="R45">
        <v>1.0162</v>
      </c>
      <c r="S45" s="9">
        <v>4.3743000000000001E-10</v>
      </c>
      <c r="T45" s="9">
        <v>1.4580999999999999E-14</v>
      </c>
      <c r="U45" s="9">
        <v>9.6471999999999995E-11</v>
      </c>
      <c r="V45" s="9">
        <v>7.9173000000000006E-12</v>
      </c>
      <c r="W45" s="9">
        <v>2.258E-15</v>
      </c>
      <c r="X45" s="9">
        <v>7.5856999999999997E-13</v>
      </c>
    </row>
    <row r="46" spans="1:45" x14ac:dyDescent="0.35">
      <c r="A46" t="s">
        <v>663</v>
      </c>
      <c r="B46" s="16" t="str" cm="1">
        <f t="array" ref="B46:C46">_xlfn.TEXTSPLIT(A46," ")</f>
        <v>2022.11.10</v>
      </c>
      <c r="C46" s="16" t="str">
        <v>09:40:17,79</v>
      </c>
      <c r="D46" s="16" t="str" cm="1">
        <f t="array" ref="D46:F46">_xlfn.TEXTSPLIT(C46,":")</f>
        <v>09</v>
      </c>
      <c r="E46" s="16" t="str">
        <v>40</v>
      </c>
      <c r="F46" s="16" t="str">
        <v>17,79</v>
      </c>
      <c r="G46" s="16" t="str">
        <f t="shared" si="16"/>
        <v>17.79</v>
      </c>
      <c r="H46" s="16">
        <f t="shared" si="1"/>
        <v>0.50494166666666729</v>
      </c>
      <c r="I46">
        <v>78.142600000000002</v>
      </c>
      <c r="J46" s="6">
        <v>20.8141</v>
      </c>
      <c r="K46">
        <v>0.93589999999999995</v>
      </c>
      <c r="L46" s="7">
        <v>0.1052</v>
      </c>
      <c r="M46">
        <v>8.0000000000000004E-4</v>
      </c>
      <c r="N46">
        <v>1.4E-3</v>
      </c>
      <c r="O46" s="8">
        <v>605</v>
      </c>
      <c r="P46">
        <v>5.6500000000000002E-2</v>
      </c>
      <c r="Q46">
        <v>5.5500000000000001E-2</v>
      </c>
      <c r="R46">
        <v>1.0164</v>
      </c>
      <c r="S46" s="9">
        <v>4.3749999999999999E-10</v>
      </c>
      <c r="T46" s="9">
        <v>1.3361000000000001E-14</v>
      </c>
      <c r="U46" s="9">
        <v>9.6479000000000004E-11</v>
      </c>
      <c r="V46" s="9">
        <v>7.9162000000000005E-12</v>
      </c>
      <c r="W46" s="9">
        <v>4.5228E-15</v>
      </c>
      <c r="X46" s="9">
        <v>7.6794999999999997E-13</v>
      </c>
    </row>
    <row r="47" spans="1:45" x14ac:dyDescent="0.35">
      <c r="A47" t="s">
        <v>664</v>
      </c>
      <c r="B47" s="16" t="str" cm="1">
        <f t="array" ref="B47:C47">_xlfn.TEXTSPLIT(A47," ")</f>
        <v>2022.11.10</v>
      </c>
      <c r="C47" s="16" t="str">
        <v>09:41:47,82</v>
      </c>
      <c r="D47" s="16" t="str" cm="1">
        <f t="array" ref="D47:F47">_xlfn.TEXTSPLIT(C47,":")</f>
        <v>09</v>
      </c>
      <c r="E47" s="16" t="str">
        <v>41</v>
      </c>
      <c r="F47" s="16" t="str">
        <v>47,82</v>
      </c>
      <c r="G47" s="16" t="str">
        <f t="shared" si="16"/>
        <v>47.82</v>
      </c>
      <c r="H47" s="16">
        <f t="shared" si="1"/>
        <v>0.52995000000000125</v>
      </c>
      <c r="I47">
        <v>78.1417</v>
      </c>
      <c r="J47" s="6">
        <v>20.813300000000002</v>
      </c>
      <c r="K47">
        <v>0.93610000000000004</v>
      </c>
      <c r="L47" s="7">
        <v>0.1069</v>
      </c>
      <c r="M47">
        <v>2.9999999999999997E-4</v>
      </c>
      <c r="N47">
        <v>1.6999999999999999E-3</v>
      </c>
      <c r="O47" s="8">
        <v>606</v>
      </c>
      <c r="P47">
        <v>5.8200000000000002E-2</v>
      </c>
      <c r="Q47">
        <v>6.1199999999999997E-2</v>
      </c>
      <c r="R47">
        <v>0.95</v>
      </c>
      <c r="S47" s="9">
        <v>4.3726E-10</v>
      </c>
      <c r="T47" s="9">
        <v>1.4720999999999999E-14</v>
      </c>
      <c r="U47" s="9">
        <v>9.6422000000000006E-11</v>
      </c>
      <c r="V47" s="9">
        <v>7.9129999999999999E-12</v>
      </c>
      <c r="W47" s="9">
        <v>3.4588999999999999E-15</v>
      </c>
      <c r="X47" s="9">
        <v>7.7760000000000004E-13</v>
      </c>
    </row>
    <row r="48" spans="1:45" x14ac:dyDescent="0.35">
      <c r="A48" t="s">
        <v>665</v>
      </c>
      <c r="B48" s="16" t="str" cm="1">
        <f t="array" ref="B48:C48">_xlfn.TEXTSPLIT(A48," ")</f>
        <v>2022.11.10</v>
      </c>
      <c r="C48" s="16" t="str">
        <v>09:43:11,22</v>
      </c>
      <c r="D48" s="16" t="str" cm="1">
        <f t="array" ref="D48:F48">_xlfn.TEXTSPLIT(C48,":")</f>
        <v>09</v>
      </c>
      <c r="E48" s="16" t="str">
        <v>43</v>
      </c>
      <c r="F48" s="16" t="str">
        <v>11,22</v>
      </c>
      <c r="G48" s="16" t="str">
        <f t="shared" si="16"/>
        <v>11.22</v>
      </c>
      <c r="H48" s="16">
        <f t="shared" si="1"/>
        <v>0.55311666666666781</v>
      </c>
      <c r="I48">
        <v>78.145399999999995</v>
      </c>
      <c r="J48" s="6">
        <v>20.808599999999998</v>
      </c>
      <c r="K48">
        <v>0.93589999999999995</v>
      </c>
      <c r="L48" s="7">
        <v>0.1084</v>
      </c>
      <c r="M48">
        <v>0</v>
      </c>
      <c r="N48">
        <v>1.6999999999999999E-3</v>
      </c>
      <c r="O48" s="8">
        <v>608</v>
      </c>
      <c r="P48">
        <v>5.9799999999999999E-2</v>
      </c>
      <c r="Q48">
        <v>6.0499999999999998E-2</v>
      </c>
      <c r="R48">
        <v>0.98960000000000004</v>
      </c>
      <c r="S48" s="9">
        <v>4.3725000000000002E-10</v>
      </c>
      <c r="T48" s="9">
        <v>1.4713000000000001E-14</v>
      </c>
      <c r="U48" s="9">
        <v>9.6393999999999998E-11</v>
      </c>
      <c r="V48" s="9">
        <v>7.9114000000000004E-12</v>
      </c>
      <c r="W48" s="9">
        <v>2.1883999999999998E-15</v>
      </c>
      <c r="X48" s="9">
        <v>7.8692999999999996E-13</v>
      </c>
    </row>
    <row r="49" spans="1:24" x14ac:dyDescent="0.35">
      <c r="A49" t="s">
        <v>666</v>
      </c>
      <c r="B49" s="16" t="str" cm="1">
        <f t="array" ref="B49:C49">_xlfn.TEXTSPLIT(A49," ")</f>
        <v>2022.11.10</v>
      </c>
      <c r="C49" s="16" t="str">
        <v>09:44:34,76</v>
      </c>
      <c r="D49" s="16" t="str" cm="1">
        <f t="array" ref="D49:F49">_xlfn.TEXTSPLIT(C49,":")</f>
        <v>09</v>
      </c>
      <c r="E49" s="16" t="str">
        <v>44</v>
      </c>
      <c r="F49" s="16" t="str">
        <v>34,76</v>
      </c>
      <c r="G49" s="16" t="str">
        <f t="shared" si="16"/>
        <v>34.76</v>
      </c>
      <c r="H49" s="16">
        <f t="shared" si="1"/>
        <v>0.57632222222222218</v>
      </c>
      <c r="I49">
        <v>78.1434</v>
      </c>
      <c r="J49" s="6">
        <v>20.809200000000001</v>
      </c>
      <c r="K49">
        <v>0.93589999999999995</v>
      </c>
      <c r="L49" s="7">
        <v>0.1094</v>
      </c>
      <c r="M49">
        <v>5.9999999999999995E-4</v>
      </c>
      <c r="N49">
        <v>1.4E-3</v>
      </c>
      <c r="O49" s="8">
        <v>627</v>
      </c>
      <c r="P49">
        <v>6.0400000000000002E-2</v>
      </c>
      <c r="Q49">
        <v>5.9900000000000002E-2</v>
      </c>
      <c r="R49">
        <v>1.0073000000000001</v>
      </c>
      <c r="S49" s="9">
        <v>4.3857000000000002E-10</v>
      </c>
      <c r="T49" s="9">
        <v>1.3595999999999999E-14</v>
      </c>
      <c r="U49" s="9">
        <v>9.6691E-11</v>
      </c>
      <c r="V49" s="9">
        <v>7.9356000000000002E-12</v>
      </c>
      <c r="W49" s="9">
        <v>4.202E-15</v>
      </c>
      <c r="X49" s="9">
        <v>7.9869E-13</v>
      </c>
    </row>
    <row r="50" spans="1:24" x14ac:dyDescent="0.35">
      <c r="A50" t="s">
        <v>667</v>
      </c>
      <c r="B50" s="16" t="str" cm="1">
        <f t="array" ref="B50:C50">_xlfn.TEXTSPLIT(A50," ")</f>
        <v>2022.11.10</v>
      </c>
      <c r="C50" s="16" t="str">
        <v>09:46:04,82</v>
      </c>
      <c r="D50" s="16" t="str" cm="1">
        <f t="array" ref="D50:F50">_xlfn.TEXTSPLIT(C50,":")</f>
        <v>09</v>
      </c>
      <c r="E50" s="16" t="str">
        <v>46</v>
      </c>
      <c r="F50" s="16" t="str">
        <v>04,82</v>
      </c>
      <c r="G50" s="16" t="str">
        <f t="shared" si="16"/>
        <v>04.82</v>
      </c>
      <c r="H50" s="16">
        <f t="shared" si="1"/>
        <v>0.60133888888888976</v>
      </c>
      <c r="I50">
        <v>78.1404</v>
      </c>
      <c r="J50" s="6">
        <v>20.811</v>
      </c>
      <c r="K50">
        <v>0.93600000000000005</v>
      </c>
      <c r="L50" s="7">
        <v>0.1111</v>
      </c>
      <c r="M50">
        <v>0</v>
      </c>
      <c r="N50">
        <v>1.6000000000000001E-3</v>
      </c>
      <c r="O50" s="8">
        <v>606</v>
      </c>
      <c r="P50">
        <v>6.25E-2</v>
      </c>
      <c r="Q50">
        <v>5.67E-2</v>
      </c>
      <c r="R50">
        <v>1.1033999999999999</v>
      </c>
      <c r="S50" s="9">
        <v>4.3699000000000001E-10</v>
      </c>
      <c r="T50" s="9">
        <v>1.4155000000000001E-14</v>
      </c>
      <c r="U50" s="9">
        <v>9.6352999999999995E-11</v>
      </c>
      <c r="V50" s="9">
        <v>7.9076000000000008E-12</v>
      </c>
      <c r="W50" s="9">
        <v>1.8827E-15</v>
      </c>
      <c r="X50" s="9">
        <v>8.0555999999999995E-13</v>
      </c>
    </row>
    <row r="51" spans="1:24" x14ac:dyDescent="0.35">
      <c r="A51" t="s">
        <v>668</v>
      </c>
      <c r="B51" s="16" t="str" cm="1">
        <f t="array" ref="B51:C51">_xlfn.TEXTSPLIT(A51," ")</f>
        <v>2022.11.10</v>
      </c>
      <c r="C51" s="16" t="str">
        <v>09:47:28,22</v>
      </c>
      <c r="D51" s="16" t="str" cm="1">
        <f t="array" ref="D51:F51">_xlfn.TEXTSPLIT(C51,":")</f>
        <v>09</v>
      </c>
      <c r="E51" s="16" t="str">
        <v>47</v>
      </c>
      <c r="F51" s="16" t="str">
        <v>28,22</v>
      </c>
      <c r="G51" s="16" t="str">
        <f t="shared" si="16"/>
        <v>28.22</v>
      </c>
      <c r="H51" s="16">
        <f t="shared" si="1"/>
        <v>0.62450555555555631</v>
      </c>
      <c r="I51">
        <v>78.141300000000001</v>
      </c>
      <c r="J51" s="6">
        <v>20.808399999999999</v>
      </c>
      <c r="K51">
        <v>0.93630000000000002</v>
      </c>
      <c r="L51" s="7">
        <v>0.1123</v>
      </c>
      <c r="M51">
        <v>5.9999999999999995E-4</v>
      </c>
      <c r="N51">
        <v>1.1000000000000001E-3</v>
      </c>
      <c r="O51" s="8">
        <v>610</v>
      </c>
      <c r="P51">
        <v>6.4000000000000001E-2</v>
      </c>
      <c r="Q51">
        <v>5.7299999999999997E-2</v>
      </c>
      <c r="R51">
        <v>1.1168</v>
      </c>
      <c r="S51" s="9">
        <v>4.3685999999999998E-10</v>
      </c>
      <c r="T51" s="9">
        <v>1.2027000000000001E-14</v>
      </c>
      <c r="U51" s="9">
        <v>9.6313000000000001E-11</v>
      </c>
      <c r="V51" s="9">
        <v>7.9077000000000003E-12</v>
      </c>
      <c r="W51" s="9">
        <v>3.9967999999999998E-15</v>
      </c>
      <c r="X51" s="9">
        <v>8.1605999999999996E-13</v>
      </c>
    </row>
    <row r="52" spans="1:24" x14ac:dyDescent="0.35">
      <c r="A52" t="s">
        <v>669</v>
      </c>
      <c r="B52" s="16" t="str" cm="1">
        <f t="array" ref="B52:C52">_xlfn.TEXTSPLIT(A52," ")</f>
        <v>2022.11.10</v>
      </c>
      <c r="C52" s="16" t="str">
        <v>09:48:58,40</v>
      </c>
      <c r="D52" s="16" t="str" cm="1">
        <f t="array" ref="D52:F52">_xlfn.TEXTSPLIT(C52,":")</f>
        <v>09</v>
      </c>
      <c r="E52" s="16" t="str">
        <v>48</v>
      </c>
      <c r="F52" s="16" t="str">
        <v>58,40</v>
      </c>
      <c r="G52" s="16" t="str">
        <f t="shared" si="16"/>
        <v>58.40</v>
      </c>
      <c r="H52" s="16">
        <f t="shared" si="1"/>
        <v>0.64955555555555655</v>
      </c>
      <c r="I52">
        <v>78.141800000000003</v>
      </c>
      <c r="J52" s="6">
        <v>20.807400000000001</v>
      </c>
      <c r="K52">
        <v>0.9355</v>
      </c>
      <c r="L52" s="7">
        <v>0.11360000000000001</v>
      </c>
      <c r="M52">
        <v>1.5E-3</v>
      </c>
      <c r="N52">
        <v>2.9999999999999997E-4</v>
      </c>
      <c r="O52" s="8">
        <v>608</v>
      </c>
      <c r="P52">
        <v>6.4299999999999996E-2</v>
      </c>
      <c r="Q52">
        <v>6.0299999999999999E-2</v>
      </c>
      <c r="R52">
        <v>1.0658000000000001</v>
      </c>
      <c r="S52" s="9">
        <v>4.3679E-10</v>
      </c>
      <c r="T52" s="9">
        <v>8.8315999999999994E-15</v>
      </c>
      <c r="U52" s="9">
        <v>9.6291000000000006E-11</v>
      </c>
      <c r="V52" s="9">
        <v>7.9000999999999994E-12</v>
      </c>
      <c r="W52" s="9">
        <v>5.8012999999999998E-15</v>
      </c>
      <c r="X52" s="9">
        <v>8.2842000000000002E-13</v>
      </c>
    </row>
    <row r="53" spans="1:24" x14ac:dyDescent="0.35">
      <c r="A53" t="s">
        <v>670</v>
      </c>
      <c r="B53" s="16" t="str" cm="1">
        <f t="array" ref="B53:C53">_xlfn.TEXTSPLIT(A53," ")</f>
        <v>2022.11.10</v>
      </c>
      <c r="C53" s="16" t="str">
        <v>09:50:21,76</v>
      </c>
      <c r="D53" s="16" t="str" cm="1">
        <f t="array" ref="D53:F53">_xlfn.TEXTSPLIT(C53,":")</f>
        <v>09</v>
      </c>
      <c r="E53" s="16" t="str">
        <v>50</v>
      </c>
      <c r="F53" s="16" t="str">
        <v>21,76</v>
      </c>
      <c r="G53" s="16" t="str">
        <f t="shared" si="16"/>
        <v>21.76</v>
      </c>
      <c r="H53" s="16">
        <f t="shared" si="1"/>
        <v>0.67271111111111281</v>
      </c>
      <c r="I53">
        <v>78.138000000000005</v>
      </c>
      <c r="J53" s="6">
        <v>20.807500000000001</v>
      </c>
      <c r="K53">
        <v>0.9365</v>
      </c>
      <c r="L53" s="7">
        <v>0.11559999999999999</v>
      </c>
      <c r="M53">
        <v>2.9999999999999997E-4</v>
      </c>
      <c r="N53">
        <v>2.0999999999999999E-3</v>
      </c>
      <c r="O53" s="8">
        <v>599</v>
      </c>
      <c r="P53">
        <v>6.6500000000000004E-2</v>
      </c>
      <c r="Q53">
        <v>5.8900000000000001E-2</v>
      </c>
      <c r="R53">
        <v>1.1283000000000001</v>
      </c>
      <c r="S53" s="9">
        <v>4.3682999999999998E-10</v>
      </c>
      <c r="T53" s="9">
        <v>1.6249E-14</v>
      </c>
      <c r="U53" s="9">
        <v>9.6304000000000002E-11</v>
      </c>
      <c r="V53" s="9">
        <v>7.9088000000000004E-12</v>
      </c>
      <c r="W53" s="9">
        <v>3.6736000000000004E-15</v>
      </c>
      <c r="X53" s="9">
        <v>8.3852000000000005E-13</v>
      </c>
    </row>
    <row r="54" spans="1:24" x14ac:dyDescent="0.35">
      <c r="A54" t="s">
        <v>671</v>
      </c>
      <c r="B54" s="16" t="str" cm="1">
        <f t="array" ref="B54:C54">_xlfn.TEXTSPLIT(A54," ")</f>
        <v>2022.11.10</v>
      </c>
      <c r="C54" s="16" t="str">
        <v>09:51:45,43</v>
      </c>
      <c r="D54" s="16" t="str" cm="1">
        <f t="array" ref="D54:F54">_xlfn.TEXTSPLIT(C54,":")</f>
        <v>09</v>
      </c>
      <c r="E54" s="16" t="str">
        <v>51</v>
      </c>
      <c r="F54" s="16" t="str">
        <v>45,43</v>
      </c>
      <c r="G54" s="16" t="str">
        <f t="shared" si="16"/>
        <v>45.43</v>
      </c>
      <c r="H54" s="16">
        <f t="shared" si="1"/>
        <v>0.69595277777777831</v>
      </c>
      <c r="I54">
        <v>78.136300000000006</v>
      </c>
      <c r="J54" s="6">
        <v>20.809200000000001</v>
      </c>
      <c r="K54">
        <v>0.93569999999999998</v>
      </c>
      <c r="L54" s="7">
        <v>0.1166</v>
      </c>
      <c r="M54">
        <v>6.9999999999999999E-4</v>
      </c>
      <c r="N54">
        <v>1.6000000000000001E-3</v>
      </c>
      <c r="O54" s="8">
        <v>623</v>
      </c>
      <c r="P54">
        <v>6.7500000000000004E-2</v>
      </c>
      <c r="Q54">
        <v>6.2899999999999998E-2</v>
      </c>
      <c r="R54">
        <v>1.0721000000000001</v>
      </c>
      <c r="S54" s="9">
        <v>4.3793999999999999E-10</v>
      </c>
      <c r="T54" s="9">
        <v>1.4368E-14</v>
      </c>
      <c r="U54" s="9">
        <v>9.6560000000000001E-11</v>
      </c>
      <c r="V54" s="9">
        <v>7.9223999999999994E-12</v>
      </c>
      <c r="W54" s="9">
        <v>4.3684999999999999E-15</v>
      </c>
      <c r="X54" s="9">
        <v>8.4896000000000005E-13</v>
      </c>
    </row>
    <row r="55" spans="1:24" x14ac:dyDescent="0.35">
      <c r="A55" t="s">
        <v>672</v>
      </c>
      <c r="B55" s="16" t="str" cm="1">
        <f t="array" ref="B55:C55">_xlfn.TEXTSPLIT(A55," ")</f>
        <v>2022.11.10</v>
      </c>
      <c r="C55" s="16" t="str">
        <v>09:53:15,30</v>
      </c>
      <c r="D55" s="16" t="str" cm="1">
        <f t="array" ref="D55:F55">_xlfn.TEXTSPLIT(C55,":")</f>
        <v>09</v>
      </c>
      <c r="E55" s="16" t="str">
        <v>53</v>
      </c>
      <c r="F55" s="16" t="str">
        <v>15,30</v>
      </c>
      <c r="G55" s="16" t="str">
        <f t="shared" si="16"/>
        <v>15.30</v>
      </c>
      <c r="H55" s="16">
        <f t="shared" si="1"/>
        <v>0.72091666666666754</v>
      </c>
      <c r="I55">
        <v>78.136899999999997</v>
      </c>
      <c r="J55" s="6">
        <v>20.8065</v>
      </c>
      <c r="K55">
        <v>0.93640000000000001</v>
      </c>
      <c r="L55" s="7">
        <v>0.1187</v>
      </c>
      <c r="M55">
        <v>0</v>
      </c>
      <c r="N55">
        <v>1.4E-3</v>
      </c>
      <c r="O55" s="8">
        <v>600</v>
      </c>
      <c r="P55">
        <v>7.0099999999999996E-2</v>
      </c>
      <c r="Q55">
        <v>6.2700000000000006E-2</v>
      </c>
      <c r="R55">
        <v>1.1171</v>
      </c>
      <c r="S55" s="9">
        <v>4.3664E-10</v>
      </c>
      <c r="T55" s="9">
        <v>1.3505E-14</v>
      </c>
      <c r="U55" s="9">
        <v>9.6259999999999999E-11</v>
      </c>
      <c r="V55" s="9">
        <v>7.9050000000000007E-12</v>
      </c>
      <c r="W55" s="9">
        <v>2.4953000000000001E-15</v>
      </c>
      <c r="X55" s="9">
        <v>8.5864999999999998E-13</v>
      </c>
    </row>
    <row r="56" spans="1:24" x14ac:dyDescent="0.35">
      <c r="A56" t="s">
        <v>673</v>
      </c>
      <c r="B56" s="16" t="str" cm="1">
        <f t="array" ref="B56:C56">_xlfn.TEXTSPLIT(A56," ")</f>
        <v>2022.11.10</v>
      </c>
      <c r="C56" s="16" t="str">
        <v>09:54:38,68</v>
      </c>
      <c r="D56" s="16" t="str" cm="1">
        <f t="array" ref="D56:F56">_xlfn.TEXTSPLIT(C56,":")</f>
        <v>09</v>
      </c>
      <c r="E56" s="16" t="str">
        <v>54</v>
      </c>
      <c r="F56" s="16" t="str">
        <v>38,68</v>
      </c>
      <c r="G56" s="16" t="str">
        <f t="shared" si="16"/>
        <v>38.68</v>
      </c>
      <c r="H56" s="16">
        <f t="shared" si="1"/>
        <v>0.74407777777777895</v>
      </c>
      <c r="I56">
        <v>78.134500000000003</v>
      </c>
      <c r="J56" s="6">
        <v>20.807099999999998</v>
      </c>
      <c r="K56">
        <v>0.93620000000000003</v>
      </c>
      <c r="L56" s="7">
        <v>0.1195</v>
      </c>
      <c r="M56">
        <v>1.1000000000000001E-3</v>
      </c>
      <c r="N56">
        <v>1.6000000000000001E-3</v>
      </c>
      <c r="O56" s="8">
        <v>601</v>
      </c>
      <c r="P56">
        <v>7.0699999999999999E-2</v>
      </c>
      <c r="Q56">
        <v>6.0600000000000001E-2</v>
      </c>
      <c r="R56">
        <v>1.1665000000000001</v>
      </c>
      <c r="S56" s="9">
        <v>4.3664E-10</v>
      </c>
      <c r="T56" s="9">
        <v>1.4277000000000001E-14</v>
      </c>
      <c r="U56" s="9">
        <v>9.6265000000000003E-11</v>
      </c>
      <c r="V56" s="9">
        <v>7.9033000000000001E-12</v>
      </c>
      <c r="W56" s="9">
        <v>5.3886E-15</v>
      </c>
      <c r="X56" s="9">
        <v>8.6846000000000002E-13</v>
      </c>
    </row>
    <row r="57" spans="1:24" x14ac:dyDescent="0.35">
      <c r="A57" t="s">
        <v>674</v>
      </c>
      <c r="B57" s="16" t="str" cm="1">
        <f t="array" ref="B57:C57">_xlfn.TEXTSPLIT(A57," ")</f>
        <v>2022.11.10</v>
      </c>
      <c r="C57" s="16" t="str">
        <v>09:56:08,50</v>
      </c>
      <c r="D57" s="16" t="str" cm="1">
        <f t="array" ref="D57:F57">_xlfn.TEXTSPLIT(C57,":")</f>
        <v>09</v>
      </c>
      <c r="E57" s="16" t="str">
        <v>56</v>
      </c>
      <c r="F57" s="16" t="str">
        <v>08,50</v>
      </c>
      <c r="G57" s="16" t="str">
        <f t="shared" si="16"/>
        <v>08.50</v>
      </c>
      <c r="H57" s="16">
        <f t="shared" si="1"/>
        <v>0.76902777777777942</v>
      </c>
      <c r="I57">
        <v>78.1327</v>
      </c>
      <c r="J57" s="6">
        <v>20.808499999999999</v>
      </c>
      <c r="K57">
        <v>0.93620000000000003</v>
      </c>
      <c r="L57" s="7">
        <v>0.12089999999999999</v>
      </c>
      <c r="M57">
        <v>2.9999999999999997E-4</v>
      </c>
      <c r="N57">
        <v>1.4E-3</v>
      </c>
      <c r="O57" s="8">
        <v>608</v>
      </c>
      <c r="P57">
        <v>7.22E-2</v>
      </c>
      <c r="Q57">
        <v>6.1699999999999998E-2</v>
      </c>
      <c r="R57">
        <v>1.1704000000000001</v>
      </c>
      <c r="S57" s="9">
        <v>4.3663000000000002E-10</v>
      </c>
      <c r="T57" s="9">
        <v>1.346E-14</v>
      </c>
      <c r="U57" s="9">
        <v>9.6271999999999999E-11</v>
      </c>
      <c r="V57" s="9">
        <v>7.9032000000000005E-12</v>
      </c>
      <c r="W57" s="9">
        <v>3.3089999999999999E-15</v>
      </c>
      <c r="X57" s="9">
        <v>8.7491999999999997E-13</v>
      </c>
    </row>
    <row r="58" spans="1:24" x14ac:dyDescent="0.35">
      <c r="A58" t="s">
        <v>675</v>
      </c>
      <c r="B58" s="16" t="str" cm="1">
        <f t="array" ref="B58:C58">_xlfn.TEXTSPLIT(A58," ")</f>
        <v>2022.11.10</v>
      </c>
      <c r="C58" s="16" t="str">
        <v>09:57:31,93</v>
      </c>
      <c r="D58" s="16" t="str" cm="1">
        <f t="array" ref="D58:F58">_xlfn.TEXTSPLIT(C58,":")</f>
        <v>09</v>
      </c>
      <c r="E58" s="16" t="str">
        <v>57</v>
      </c>
      <c r="F58" s="16" t="str">
        <v>31,93</v>
      </c>
      <c r="G58" s="16" t="str">
        <f t="shared" si="16"/>
        <v>31.93</v>
      </c>
      <c r="H58" s="16">
        <f t="shared" si="1"/>
        <v>0.79220277777777781</v>
      </c>
      <c r="I58">
        <v>78.138099999999994</v>
      </c>
      <c r="J58" s="6">
        <v>20.802499999999998</v>
      </c>
      <c r="K58">
        <v>0.93589999999999995</v>
      </c>
      <c r="L58" s="7">
        <v>0.12230000000000001</v>
      </c>
      <c r="M58">
        <v>0</v>
      </c>
      <c r="N58">
        <v>1.1999999999999999E-3</v>
      </c>
      <c r="O58" s="8">
        <v>608</v>
      </c>
      <c r="P58">
        <v>7.3099999999999998E-2</v>
      </c>
      <c r="Q58">
        <v>6.7000000000000004E-2</v>
      </c>
      <c r="R58">
        <v>1.0911999999999999</v>
      </c>
      <c r="S58" s="9">
        <v>4.3661E-10</v>
      </c>
      <c r="T58" s="9">
        <v>1.2797E-14</v>
      </c>
      <c r="U58" s="9">
        <v>9.6233E-11</v>
      </c>
      <c r="V58" s="9">
        <v>7.9002000000000006E-12</v>
      </c>
      <c r="W58" s="9">
        <v>1.5348E-15</v>
      </c>
      <c r="X58" s="9">
        <v>8.8375000000000005E-13</v>
      </c>
    </row>
    <row r="59" spans="1:24" x14ac:dyDescent="0.35">
      <c r="A59" t="s">
        <v>676</v>
      </c>
      <c r="B59" s="16" t="str" cm="1">
        <f t="array" ref="B59:C59">_xlfn.TEXTSPLIT(A59," ")</f>
        <v>2022.11.10</v>
      </c>
      <c r="C59" s="16" t="str">
        <v>09:58:55,45</v>
      </c>
      <c r="D59" s="16" t="str" cm="1">
        <f t="array" ref="D59:F59">_xlfn.TEXTSPLIT(C59,":")</f>
        <v>09</v>
      </c>
      <c r="E59" s="16" t="str">
        <v>58</v>
      </c>
      <c r="F59" s="16" t="str">
        <v>55,45</v>
      </c>
      <c r="G59" s="16" t="str">
        <f t="shared" si="16"/>
        <v>55.45</v>
      </c>
      <c r="H59" s="16">
        <f t="shared" si="1"/>
        <v>0.81540277777777881</v>
      </c>
      <c r="I59">
        <v>78.134200000000007</v>
      </c>
      <c r="J59" s="6">
        <v>20.805099999999999</v>
      </c>
      <c r="K59">
        <v>0.93579999999999997</v>
      </c>
      <c r="L59" s="7">
        <v>0.12280000000000001</v>
      </c>
      <c r="M59">
        <v>4.0000000000000002E-4</v>
      </c>
      <c r="N59">
        <v>1.8E-3</v>
      </c>
      <c r="O59" s="8">
        <v>611</v>
      </c>
      <c r="P59">
        <v>7.4499999999999997E-2</v>
      </c>
      <c r="Q59">
        <v>5.9299999999999999E-2</v>
      </c>
      <c r="R59">
        <v>1.2552000000000001</v>
      </c>
      <c r="S59" s="9">
        <v>4.3649000000000001E-10</v>
      </c>
      <c r="T59" s="9">
        <v>1.5017999999999999E-14</v>
      </c>
      <c r="U59" s="9">
        <v>9.6224E-11</v>
      </c>
      <c r="V59" s="9">
        <v>7.8978999999999993E-12</v>
      </c>
      <c r="W59" s="9">
        <v>3.6544999999999997E-15</v>
      </c>
      <c r="X59" s="9">
        <v>8.8819999999999999E-13</v>
      </c>
    </row>
    <row r="60" spans="1:24" x14ac:dyDescent="0.35">
      <c r="A60" t="s">
        <v>677</v>
      </c>
      <c r="B60" s="16" t="str" cm="1">
        <f t="array" ref="B60:C60">_xlfn.TEXTSPLIT(A60," ")</f>
        <v>2022.11.10</v>
      </c>
      <c r="C60" s="16" t="str">
        <v>10:00:25,44</v>
      </c>
      <c r="D60" s="16" t="str" cm="1">
        <f t="array" ref="D60:F60">_xlfn.TEXTSPLIT(C60,":")</f>
        <v>10</v>
      </c>
      <c r="E60" s="16" t="str">
        <v>00</v>
      </c>
      <c r="F60" s="16" t="str">
        <v>25,44</v>
      </c>
      <c r="G60" s="16" t="str">
        <f t="shared" si="16"/>
        <v>25.44</v>
      </c>
      <c r="H60" s="16">
        <f t="shared" si="1"/>
        <v>0.8404000000000007</v>
      </c>
      <c r="I60">
        <v>78.134500000000003</v>
      </c>
      <c r="J60" s="6">
        <v>20.804099999999998</v>
      </c>
      <c r="K60">
        <v>0.93559999999999999</v>
      </c>
      <c r="L60" s="7">
        <v>0.12379999999999999</v>
      </c>
      <c r="M60">
        <v>1.1000000000000001E-3</v>
      </c>
      <c r="N60">
        <v>8.9999999999999998E-4</v>
      </c>
      <c r="O60" s="8">
        <v>611</v>
      </c>
      <c r="P60">
        <v>7.46E-2</v>
      </c>
      <c r="Q60">
        <v>6.3700000000000007E-2</v>
      </c>
      <c r="R60">
        <v>1.1722999999999999</v>
      </c>
      <c r="S60" s="9">
        <v>4.3654000000000002E-10</v>
      </c>
      <c r="T60" s="9">
        <v>1.1387E-14</v>
      </c>
      <c r="U60" s="9">
        <v>9.623E-11</v>
      </c>
      <c r="V60" s="9">
        <v>7.8965000000000005E-12</v>
      </c>
      <c r="W60" s="9">
        <v>5.1748999999999997E-15</v>
      </c>
      <c r="X60" s="9">
        <v>8.9849999999999996E-13</v>
      </c>
    </row>
    <row r="61" spans="1:24" x14ac:dyDescent="0.35">
      <c r="A61" t="s">
        <v>678</v>
      </c>
      <c r="B61" s="16" t="str" cm="1">
        <f t="array" ref="B61:C61">_xlfn.TEXTSPLIT(A61," ")</f>
        <v>2022.11.10</v>
      </c>
      <c r="C61" s="16" t="str">
        <v>10:01:48,91</v>
      </c>
      <c r="D61" s="16" t="str" cm="1">
        <f t="array" ref="D61:F61">_xlfn.TEXTSPLIT(C61,":")</f>
        <v>10</v>
      </c>
      <c r="E61" s="16" t="str">
        <v>01</v>
      </c>
      <c r="F61" s="16" t="str">
        <v>48,91</v>
      </c>
      <c r="G61" s="16" t="str">
        <f t="shared" si="16"/>
        <v>48.91</v>
      </c>
      <c r="H61" s="16">
        <f t="shared" si="1"/>
        <v>0.86358611111111294</v>
      </c>
      <c r="I61">
        <v>78.136499999999998</v>
      </c>
      <c r="J61" s="6">
        <v>20.8005</v>
      </c>
      <c r="K61">
        <v>0.93589999999999995</v>
      </c>
      <c r="L61" s="7">
        <v>0.1249</v>
      </c>
      <c r="M61">
        <v>5.0000000000000001E-4</v>
      </c>
      <c r="N61">
        <v>1.6000000000000001E-3</v>
      </c>
      <c r="O61" s="8">
        <v>613</v>
      </c>
      <c r="P61">
        <v>7.6100000000000001E-2</v>
      </c>
      <c r="Q61">
        <v>7.0800000000000002E-2</v>
      </c>
      <c r="R61">
        <v>1.0751999999999999</v>
      </c>
      <c r="S61" s="9">
        <v>4.3696999999999999E-10</v>
      </c>
      <c r="T61" s="9">
        <v>1.4174E-14</v>
      </c>
      <c r="U61" s="9">
        <v>9.6304000000000002E-11</v>
      </c>
      <c r="V61" s="9">
        <v>7.9070000000000001E-12</v>
      </c>
      <c r="W61" s="9">
        <v>3.9221000000000004E-15</v>
      </c>
      <c r="X61" s="9">
        <v>9.0492999999999996E-13</v>
      </c>
    </row>
    <row r="62" spans="1:24" x14ac:dyDescent="0.35">
      <c r="A62" t="s">
        <v>679</v>
      </c>
      <c r="B62" s="16" t="str" cm="1">
        <f t="array" ref="B62:C62">_xlfn.TEXTSPLIT(A62," ")</f>
        <v>2022.11.10</v>
      </c>
      <c r="C62" s="16" t="str">
        <v>10:03:12,37</v>
      </c>
      <c r="D62" s="16" t="str" cm="1">
        <f t="array" ref="D62:F62">_xlfn.TEXTSPLIT(C62,":")</f>
        <v>10</v>
      </c>
      <c r="E62" s="16" t="str">
        <v>03</v>
      </c>
      <c r="F62" s="16" t="str">
        <v>12,37</v>
      </c>
      <c r="G62" s="16" t="str">
        <f t="shared" si="16"/>
        <v>12.37</v>
      </c>
      <c r="H62" s="16">
        <f t="shared" si="1"/>
        <v>0.88676944444444494</v>
      </c>
      <c r="I62">
        <v>78.133399999999995</v>
      </c>
      <c r="J62" s="6">
        <v>20.802900000000001</v>
      </c>
      <c r="K62">
        <v>0.93589999999999995</v>
      </c>
      <c r="L62" s="7">
        <v>0.12640000000000001</v>
      </c>
      <c r="M62">
        <v>0</v>
      </c>
      <c r="N62">
        <v>1.4E-3</v>
      </c>
      <c r="O62" s="8">
        <v>625</v>
      </c>
      <c r="P62">
        <v>7.7700000000000005E-2</v>
      </c>
      <c r="Q62">
        <v>6.2899999999999998E-2</v>
      </c>
      <c r="R62">
        <v>1.2350000000000001</v>
      </c>
      <c r="S62" s="9">
        <v>4.3773E-10</v>
      </c>
      <c r="T62" s="9">
        <v>1.3314E-14</v>
      </c>
      <c r="U62" s="9">
        <v>9.6488000000000003E-11</v>
      </c>
      <c r="V62" s="9">
        <v>7.9211999999999998E-12</v>
      </c>
      <c r="W62" s="9">
        <v>1.5467000000000001E-15</v>
      </c>
      <c r="X62" s="9">
        <v>9.1488000000000004E-13</v>
      </c>
    </row>
    <row r="63" spans="1:24" x14ac:dyDescent="0.35">
      <c r="A63" t="s">
        <v>680</v>
      </c>
      <c r="B63" s="16" t="str" cm="1">
        <f t="array" ref="B63:C63">_xlfn.TEXTSPLIT(A63," ")</f>
        <v>2022.11.10</v>
      </c>
      <c r="C63" s="16" t="str">
        <v>10:04:42,30</v>
      </c>
      <c r="D63" s="16" t="str" cm="1">
        <f t="array" ref="D63:F63">_xlfn.TEXTSPLIT(C63,":")</f>
        <v>10</v>
      </c>
      <c r="E63" s="16" t="str">
        <v>04</v>
      </c>
      <c r="F63" s="16" t="str">
        <v>42,30</v>
      </c>
      <c r="G63" s="16" t="str">
        <f t="shared" si="16"/>
        <v>42.30</v>
      </c>
      <c r="H63" s="16">
        <f t="shared" si="1"/>
        <v>0.91174999999999962</v>
      </c>
      <c r="I63">
        <v>78.136200000000002</v>
      </c>
      <c r="J63" s="6">
        <v>20.7989</v>
      </c>
      <c r="K63">
        <v>0.93620000000000003</v>
      </c>
      <c r="L63" s="7">
        <v>0.12770000000000001</v>
      </c>
      <c r="M63">
        <v>0</v>
      </c>
      <c r="N63">
        <v>1.1000000000000001E-3</v>
      </c>
      <c r="O63" s="8">
        <v>603</v>
      </c>
      <c r="P63">
        <v>7.9100000000000004E-2</v>
      </c>
      <c r="Q63">
        <v>7.17E-2</v>
      </c>
      <c r="R63">
        <v>1.1024</v>
      </c>
      <c r="S63" s="9">
        <v>4.3649999999999999E-10</v>
      </c>
      <c r="T63" s="9">
        <v>1.1956999999999999E-14</v>
      </c>
      <c r="U63" s="9">
        <v>9.6194000000000001E-11</v>
      </c>
      <c r="V63" s="9">
        <v>7.9004999999999993E-12</v>
      </c>
      <c r="W63" s="9">
        <v>2.3114E-15</v>
      </c>
      <c r="X63" s="9">
        <v>9.2160000000000003E-13</v>
      </c>
    </row>
    <row r="64" spans="1:24" x14ac:dyDescent="0.35">
      <c r="A64" t="s">
        <v>681</v>
      </c>
      <c r="B64" s="16" t="str" cm="1">
        <f t="array" ref="B64:C64">_xlfn.TEXTSPLIT(A64," ")</f>
        <v>2022.11.10</v>
      </c>
      <c r="C64" s="16" t="str">
        <v>10:06:05,55</v>
      </c>
      <c r="D64" s="16" t="str" cm="1">
        <f t="array" ref="D64:F64">_xlfn.TEXTSPLIT(C64,":")</f>
        <v>10</v>
      </c>
      <c r="E64" s="16" t="str">
        <v>06</v>
      </c>
      <c r="F64" s="16" t="str">
        <v>05,55</v>
      </c>
      <c r="G64" s="16" t="str">
        <f t="shared" si="16"/>
        <v>05.55</v>
      </c>
      <c r="H64" s="16">
        <f t="shared" si="1"/>
        <v>0.9348749999999999</v>
      </c>
      <c r="I64">
        <v>78.133399999999995</v>
      </c>
      <c r="J64" s="6">
        <v>20.800599999999999</v>
      </c>
      <c r="K64">
        <v>0.93620000000000003</v>
      </c>
      <c r="L64" s="7">
        <v>0.12859999999999999</v>
      </c>
      <c r="M64">
        <v>2.0000000000000001E-4</v>
      </c>
      <c r="N64">
        <v>8.9999999999999998E-4</v>
      </c>
      <c r="O64" s="8">
        <v>607</v>
      </c>
      <c r="P64">
        <v>8.0399999999999999E-2</v>
      </c>
      <c r="Q64">
        <v>6.8699999999999997E-2</v>
      </c>
      <c r="R64">
        <v>1.1711</v>
      </c>
      <c r="S64" s="9">
        <v>4.3640000000000001E-10</v>
      </c>
      <c r="T64" s="9">
        <v>1.1225000000000001E-14</v>
      </c>
      <c r="U64" s="9">
        <v>9.6184000000000006E-11</v>
      </c>
      <c r="V64" s="9">
        <v>7.8993999999999992E-12</v>
      </c>
      <c r="W64" s="9">
        <v>3.0434000000000001E-15</v>
      </c>
      <c r="X64" s="9">
        <v>9.2880000000000004E-13</v>
      </c>
    </row>
    <row r="65" spans="1:24" x14ac:dyDescent="0.35">
      <c r="A65" t="s">
        <v>682</v>
      </c>
      <c r="B65" s="16" t="str" cm="1">
        <f t="array" ref="B65:C65">_xlfn.TEXTSPLIT(A65," ")</f>
        <v>2022.11.10</v>
      </c>
      <c r="C65" s="16" t="str">
        <v>10:07:35,40</v>
      </c>
      <c r="D65" s="16" t="str" cm="1">
        <f t="array" ref="D65:F65">_xlfn.TEXTSPLIT(C65,":")</f>
        <v>10</v>
      </c>
      <c r="E65" s="16" t="str">
        <v>07</v>
      </c>
      <c r="F65" s="16" t="str">
        <v>35,40</v>
      </c>
      <c r="G65" s="16" t="str">
        <f t="shared" si="16"/>
        <v>35.40</v>
      </c>
      <c r="H65" s="16">
        <f t="shared" si="1"/>
        <v>0.95983333333333398</v>
      </c>
      <c r="I65">
        <v>78.1327</v>
      </c>
      <c r="J65" s="6">
        <v>20.8</v>
      </c>
      <c r="K65">
        <v>0.93630000000000002</v>
      </c>
      <c r="L65" s="7">
        <v>0.129</v>
      </c>
      <c r="M65">
        <v>6.9999999999999999E-4</v>
      </c>
      <c r="N65">
        <v>1.2999999999999999E-3</v>
      </c>
      <c r="O65" s="8">
        <v>606</v>
      </c>
      <c r="P65">
        <v>8.0699999999999994E-2</v>
      </c>
      <c r="Q65">
        <v>6.8500000000000005E-2</v>
      </c>
      <c r="R65">
        <v>1.1769000000000001</v>
      </c>
      <c r="S65" s="9">
        <v>4.3632E-10</v>
      </c>
      <c r="T65" s="9">
        <v>1.2826E-14</v>
      </c>
      <c r="U65" s="9">
        <v>9.6164000000000003E-11</v>
      </c>
      <c r="V65" s="9">
        <v>7.8988999999999998E-12</v>
      </c>
      <c r="W65" s="9">
        <v>4.3920000000000004E-15</v>
      </c>
      <c r="X65" s="9">
        <v>9.3362999999999993E-13</v>
      </c>
    </row>
    <row r="66" spans="1:24" x14ac:dyDescent="0.35">
      <c r="A66" t="s">
        <v>683</v>
      </c>
      <c r="B66" s="16" t="str" cm="1">
        <f t="array" ref="B66:C66">_xlfn.TEXTSPLIT(A66," ")</f>
        <v>2022.11.10</v>
      </c>
      <c r="C66" s="16" t="str">
        <v>10:08:58,78</v>
      </c>
      <c r="D66" s="16" t="str" cm="1">
        <f t="array" ref="D66:F66">_xlfn.TEXTSPLIT(C66,":")</f>
        <v>10</v>
      </c>
      <c r="E66" s="16" t="str">
        <v>08</v>
      </c>
      <c r="F66" s="16" t="str">
        <v>58,78</v>
      </c>
      <c r="G66" s="16" t="str">
        <f t="shared" si="16"/>
        <v>58.78</v>
      </c>
      <c r="H66" s="16">
        <f t="shared" ref="H66:H129" si="17">(D66+(E66/60)+(G66/(60*60)))-$AF$3</f>
        <v>0.98299444444444539</v>
      </c>
      <c r="I66">
        <v>78.131699999999995</v>
      </c>
      <c r="J66" s="6">
        <v>20.8001</v>
      </c>
      <c r="K66">
        <v>0.93559999999999999</v>
      </c>
      <c r="L66" s="7">
        <v>0.13</v>
      </c>
      <c r="M66">
        <v>1E-3</v>
      </c>
      <c r="N66">
        <v>1.6000000000000001E-3</v>
      </c>
      <c r="O66" s="8">
        <v>606</v>
      </c>
      <c r="P66">
        <v>8.1199999999999994E-2</v>
      </c>
      <c r="Q66">
        <v>6.8599999999999994E-2</v>
      </c>
      <c r="R66">
        <v>1.1838</v>
      </c>
      <c r="S66" s="9">
        <v>4.3649999999999999E-10</v>
      </c>
      <c r="T66" s="9">
        <v>1.4380000000000001E-14</v>
      </c>
      <c r="U66" s="9">
        <v>9.6205000000000005E-11</v>
      </c>
      <c r="V66" s="9">
        <v>7.8966000000000001E-12</v>
      </c>
      <c r="W66" s="9">
        <v>5.0878999999999997E-15</v>
      </c>
      <c r="X66" s="9">
        <v>9.4164999999999993E-13</v>
      </c>
    </row>
    <row r="67" spans="1:24" x14ac:dyDescent="0.35">
      <c r="A67" t="s">
        <v>684</v>
      </c>
      <c r="B67" s="16" t="str" cm="1">
        <f t="array" ref="B67:C67">_xlfn.TEXTSPLIT(A67," ")</f>
        <v>2022.11.10</v>
      </c>
      <c r="C67" s="16" t="str">
        <v>10:10:22,27</v>
      </c>
      <c r="D67" s="16" t="str" cm="1">
        <f t="array" ref="D67:F67">_xlfn.TEXTSPLIT(C67,":")</f>
        <v>10</v>
      </c>
      <c r="E67" s="16" t="str">
        <v>10</v>
      </c>
      <c r="F67" s="16" t="str">
        <v>22,27</v>
      </c>
      <c r="G67" s="16" t="str">
        <f t="shared" si="16"/>
        <v>22.27</v>
      </c>
      <c r="H67" s="16">
        <f t="shared" si="17"/>
        <v>1.006186111111111</v>
      </c>
      <c r="I67">
        <v>78.127799999999993</v>
      </c>
      <c r="J67" s="6">
        <v>20.802700000000002</v>
      </c>
      <c r="K67">
        <v>0.93610000000000004</v>
      </c>
      <c r="L67" s="7">
        <v>0.13109999999999999</v>
      </c>
      <c r="M67">
        <v>8.0000000000000004E-4</v>
      </c>
      <c r="N67">
        <v>1.5E-3</v>
      </c>
      <c r="O67" s="8">
        <v>638</v>
      </c>
      <c r="P67">
        <v>8.2699999999999996E-2</v>
      </c>
      <c r="Q67">
        <v>6.8500000000000005E-2</v>
      </c>
      <c r="R67">
        <v>1.2071000000000001</v>
      </c>
      <c r="S67" s="9">
        <v>4.3796000000000001E-10</v>
      </c>
      <c r="T67" s="9">
        <v>1.3729E-14</v>
      </c>
      <c r="U67" s="9">
        <v>9.6544000000000005E-11</v>
      </c>
      <c r="V67" s="9">
        <v>7.9273000000000008E-12</v>
      </c>
      <c r="W67" s="9">
        <v>4.6888E-15</v>
      </c>
      <c r="X67" s="9">
        <v>9.520100000000001E-13</v>
      </c>
    </row>
    <row r="68" spans="1:24" x14ac:dyDescent="0.35">
      <c r="A68" t="s">
        <v>685</v>
      </c>
      <c r="B68" s="16" t="str" cm="1">
        <f t="array" ref="B68:C68">_xlfn.TEXTSPLIT(A68," ")</f>
        <v>2022.11.10</v>
      </c>
      <c r="C68" s="16" t="str">
        <v>10:11:52,32</v>
      </c>
      <c r="D68" s="16" t="str" cm="1">
        <f t="array" ref="D68:F68">_xlfn.TEXTSPLIT(C68,":")</f>
        <v>10</v>
      </c>
      <c r="E68" s="16" t="str">
        <v>11</v>
      </c>
      <c r="F68" s="16" t="str">
        <v>52,32</v>
      </c>
      <c r="G68" s="16" t="str">
        <f t="shared" si="16"/>
        <v>52.32</v>
      </c>
      <c r="H68" s="16">
        <f t="shared" si="17"/>
        <v>1.0312000000000001</v>
      </c>
      <c r="I68">
        <v>78.128699999999995</v>
      </c>
      <c r="J68" s="6">
        <v>20.801300000000001</v>
      </c>
      <c r="K68">
        <v>0.93610000000000004</v>
      </c>
      <c r="L68" s="7">
        <v>0.1313</v>
      </c>
      <c r="M68">
        <v>1.5E-3</v>
      </c>
      <c r="N68">
        <v>1.2999999999999999E-3</v>
      </c>
      <c r="O68" s="8">
        <v>632</v>
      </c>
      <c r="P68">
        <v>8.2199999999999995E-2</v>
      </c>
      <c r="Q68">
        <v>6.9199999999999998E-2</v>
      </c>
      <c r="R68">
        <v>1.1871</v>
      </c>
      <c r="S68" s="9">
        <v>4.3740999999999999E-10</v>
      </c>
      <c r="T68" s="9">
        <v>1.2921E-14</v>
      </c>
      <c r="U68" s="9">
        <v>9.6414000000000002E-11</v>
      </c>
      <c r="V68" s="9">
        <v>7.9170999999999999E-12</v>
      </c>
      <c r="W68" s="9">
        <v>6.1028999999999998E-15</v>
      </c>
      <c r="X68" s="9">
        <v>9.5452999999999997E-13</v>
      </c>
    </row>
    <row r="69" spans="1:24" x14ac:dyDescent="0.35">
      <c r="A69" t="s">
        <v>686</v>
      </c>
      <c r="B69" s="16" t="str" cm="1">
        <f t="array" ref="B69:C69">_xlfn.TEXTSPLIT(A69," ")</f>
        <v>2022.11.10</v>
      </c>
      <c r="C69" s="16" t="str">
        <v>10:13:15,80</v>
      </c>
      <c r="D69" s="16" t="str" cm="1">
        <f t="array" ref="D69:F69">_xlfn.TEXTSPLIT(C69,":")</f>
        <v>10</v>
      </c>
      <c r="E69" s="16" t="str">
        <v>13</v>
      </c>
      <c r="F69" s="16" t="str">
        <v>15,80</v>
      </c>
      <c r="G69" s="16" t="str">
        <f t="shared" si="16"/>
        <v>15.80</v>
      </c>
      <c r="H69" s="16">
        <f t="shared" si="17"/>
        <v>1.054388888888889</v>
      </c>
      <c r="I69">
        <v>78.127499999999998</v>
      </c>
      <c r="J69" s="6">
        <v>20.8005</v>
      </c>
      <c r="K69">
        <v>0.93679999999999997</v>
      </c>
      <c r="L69" s="7">
        <v>0.1331</v>
      </c>
      <c r="M69">
        <v>0</v>
      </c>
      <c r="N69">
        <v>2.2000000000000001E-3</v>
      </c>
      <c r="O69" s="8">
        <v>624</v>
      </c>
      <c r="P69">
        <v>8.4400000000000003E-2</v>
      </c>
      <c r="Q69">
        <v>6.6500000000000004E-2</v>
      </c>
      <c r="R69">
        <v>1.2694000000000001</v>
      </c>
      <c r="S69" s="9">
        <v>4.3734000000000001E-10</v>
      </c>
      <c r="T69" s="9">
        <v>1.6529E-14</v>
      </c>
      <c r="U69" s="9">
        <v>9.6396999999999998E-11</v>
      </c>
      <c r="V69" s="9">
        <v>7.9216999999999993E-12</v>
      </c>
      <c r="W69" s="9">
        <v>2.5899000000000001E-15</v>
      </c>
      <c r="X69" s="9">
        <v>9.6131999999999999E-13</v>
      </c>
    </row>
    <row r="70" spans="1:24" x14ac:dyDescent="0.35">
      <c r="A70" t="s">
        <v>687</v>
      </c>
      <c r="B70" s="16" t="str" cm="1">
        <f t="array" ref="B70:C70">_xlfn.TEXTSPLIT(A70," ")</f>
        <v>2022.11.10</v>
      </c>
      <c r="C70" s="16" t="str">
        <v>10:14:39,53</v>
      </c>
      <c r="D70" s="16" t="str" cm="1">
        <f t="array" ref="D70:F70">_xlfn.TEXTSPLIT(C70,":")</f>
        <v>10</v>
      </c>
      <c r="E70" s="16" t="str">
        <v>14</v>
      </c>
      <c r="F70" s="16" t="str">
        <v>39,53</v>
      </c>
      <c r="G70" s="16" t="str">
        <f t="shared" si="16"/>
        <v>39.53</v>
      </c>
      <c r="H70" s="16">
        <f t="shared" si="17"/>
        <v>1.0776472222222218</v>
      </c>
      <c r="I70">
        <v>78.134100000000004</v>
      </c>
      <c r="J70" s="6">
        <v>20.794499999999999</v>
      </c>
      <c r="K70">
        <v>0.93610000000000004</v>
      </c>
      <c r="L70" s="7">
        <v>0.13350000000000001</v>
      </c>
      <c r="M70">
        <v>0</v>
      </c>
      <c r="N70">
        <v>1.8E-3</v>
      </c>
      <c r="O70" s="8">
        <v>646</v>
      </c>
      <c r="P70">
        <v>8.4900000000000003E-2</v>
      </c>
      <c r="Q70">
        <v>7.7799999999999994E-2</v>
      </c>
      <c r="R70">
        <v>1.0911999999999999</v>
      </c>
      <c r="S70" s="9">
        <v>4.3895000000000002E-10</v>
      </c>
      <c r="T70" s="9">
        <v>1.5127000000000001E-14</v>
      </c>
      <c r="U70" s="9">
        <v>9.6714999999999999E-11</v>
      </c>
      <c r="V70" s="9">
        <v>7.9448000000000006E-12</v>
      </c>
      <c r="W70" s="9">
        <v>2.5521000000000002E-15</v>
      </c>
      <c r="X70" s="9">
        <v>9.674000000000001E-13</v>
      </c>
    </row>
    <row r="71" spans="1:24" x14ac:dyDescent="0.35">
      <c r="A71" t="s">
        <v>688</v>
      </c>
      <c r="B71" s="16" t="str" cm="1">
        <f t="array" ref="B71:C71">_xlfn.TEXTSPLIT(A71," ")</f>
        <v>2022.11.10</v>
      </c>
      <c r="C71" s="16" t="str">
        <v>10:16:09,34</v>
      </c>
      <c r="D71" s="16" t="str" cm="1">
        <f t="array" ref="D71:F71">_xlfn.TEXTSPLIT(C71,":")</f>
        <v>10</v>
      </c>
      <c r="E71" s="16" t="str">
        <v>16</v>
      </c>
      <c r="F71" s="16" t="str">
        <v>09,34</v>
      </c>
      <c r="G71" s="16" t="str">
        <f t="shared" si="16"/>
        <v>09.34</v>
      </c>
      <c r="H71" s="16">
        <f t="shared" si="17"/>
        <v>1.1025944444444455</v>
      </c>
      <c r="I71">
        <v>78.127600000000001</v>
      </c>
      <c r="J71" s="6">
        <v>20.799800000000001</v>
      </c>
      <c r="K71">
        <v>0.93640000000000001</v>
      </c>
      <c r="L71" s="7">
        <v>0.13489999999999999</v>
      </c>
      <c r="M71">
        <v>0</v>
      </c>
      <c r="N71">
        <v>1.4E-3</v>
      </c>
      <c r="O71" s="8">
        <v>625</v>
      </c>
      <c r="P71">
        <v>8.7300000000000003E-2</v>
      </c>
      <c r="Q71">
        <v>6.9500000000000006E-2</v>
      </c>
      <c r="R71">
        <v>1.2566999999999999</v>
      </c>
      <c r="S71" s="9">
        <v>4.3755E-10</v>
      </c>
      <c r="T71" s="9">
        <v>1.3455999999999999E-14</v>
      </c>
      <c r="U71" s="9">
        <v>9.6440000000000005E-11</v>
      </c>
      <c r="V71" s="9">
        <v>7.9223999999999994E-12</v>
      </c>
      <c r="W71" s="9">
        <v>1.3352000000000001E-15</v>
      </c>
      <c r="X71" s="9">
        <v>9.7451000000000006E-13</v>
      </c>
    </row>
    <row r="72" spans="1:24" x14ac:dyDescent="0.35">
      <c r="A72" t="s">
        <v>689</v>
      </c>
      <c r="B72" s="16" t="str" cm="1">
        <f t="array" ref="B72:C72">_xlfn.TEXTSPLIT(A72," ")</f>
        <v>2022.11.10</v>
      </c>
      <c r="C72" s="16" t="str">
        <v>10:17:32,21</v>
      </c>
      <c r="D72" s="16" t="str" cm="1">
        <f t="array" ref="D72:F72">_xlfn.TEXTSPLIT(C72,":")</f>
        <v>10</v>
      </c>
      <c r="E72" s="16" t="str">
        <v>17</v>
      </c>
      <c r="F72" s="16" t="str">
        <v>32,21</v>
      </c>
      <c r="G72" s="16" t="str">
        <f t="shared" si="16"/>
        <v>32.21</v>
      </c>
      <c r="H72" s="16">
        <f t="shared" si="17"/>
        <v>1.1256138888888891</v>
      </c>
      <c r="I72">
        <v>78.126999999999995</v>
      </c>
      <c r="J72" s="6">
        <v>20.8004</v>
      </c>
      <c r="K72">
        <v>0.93620000000000003</v>
      </c>
      <c r="L72" s="7">
        <v>0.13489999999999999</v>
      </c>
      <c r="M72">
        <v>5.9999999999999995E-4</v>
      </c>
      <c r="N72">
        <v>1E-3</v>
      </c>
      <c r="O72" s="8">
        <v>630</v>
      </c>
      <c r="P72">
        <v>8.6900000000000005E-2</v>
      </c>
      <c r="Q72">
        <v>6.6000000000000003E-2</v>
      </c>
      <c r="R72">
        <v>1.3181</v>
      </c>
      <c r="S72" s="9">
        <v>4.3740000000000001E-10</v>
      </c>
      <c r="T72" s="9">
        <v>1.1567E-14</v>
      </c>
      <c r="U72" s="9">
        <v>9.6410000000000006E-11</v>
      </c>
      <c r="V72" s="9">
        <v>7.9178999999999996E-12</v>
      </c>
      <c r="W72" s="9">
        <v>3.9413000000000004E-15</v>
      </c>
      <c r="X72" s="9">
        <v>9.7630999999999991E-13</v>
      </c>
    </row>
    <row r="73" spans="1:24" x14ac:dyDescent="0.35">
      <c r="A73" t="s">
        <v>690</v>
      </c>
      <c r="B73" s="16" t="str" cm="1">
        <f t="array" ref="B73:C73">_xlfn.TEXTSPLIT(A73," ")</f>
        <v>2022.11.10</v>
      </c>
      <c r="C73" s="16" t="str">
        <v>10:19:02,19</v>
      </c>
      <c r="D73" s="16" t="str" cm="1">
        <f t="array" ref="D73:F73">_xlfn.TEXTSPLIT(C73,":")</f>
        <v>10</v>
      </c>
      <c r="E73" s="16" t="str">
        <v>19</v>
      </c>
      <c r="F73" s="16" t="str">
        <v>02,19</v>
      </c>
      <c r="G73" s="16" t="str">
        <f t="shared" si="16"/>
        <v>02.19</v>
      </c>
      <c r="H73" s="16">
        <f t="shared" si="17"/>
        <v>1.1506083333333343</v>
      </c>
      <c r="I73">
        <v>78.128399999999999</v>
      </c>
      <c r="J73" s="6">
        <v>20.7974</v>
      </c>
      <c r="K73">
        <v>0.9365</v>
      </c>
      <c r="L73" s="7">
        <v>0.1358</v>
      </c>
      <c r="M73">
        <v>2.0000000000000001E-4</v>
      </c>
      <c r="N73">
        <v>1.6000000000000001E-3</v>
      </c>
      <c r="O73" s="8">
        <v>627</v>
      </c>
      <c r="P73">
        <v>8.8200000000000001E-2</v>
      </c>
      <c r="Q73">
        <v>7.0900000000000005E-2</v>
      </c>
      <c r="R73">
        <v>1.2427999999999999</v>
      </c>
      <c r="S73" s="9">
        <v>4.3775000000000001E-10</v>
      </c>
      <c r="T73" s="9">
        <v>1.4416000000000001E-14</v>
      </c>
      <c r="U73" s="9">
        <v>9.6471E-11</v>
      </c>
      <c r="V73" s="9">
        <v>7.9266000000000006E-12</v>
      </c>
      <c r="W73" s="9">
        <v>3.3051E-15</v>
      </c>
      <c r="X73" s="9">
        <v>9.8239000000000002E-13</v>
      </c>
    </row>
    <row r="74" spans="1:24" x14ac:dyDescent="0.35">
      <c r="A74" t="s">
        <v>691</v>
      </c>
      <c r="B74" s="16" t="str" cm="1">
        <f t="array" ref="B74:C74">_xlfn.TEXTSPLIT(A74," ")</f>
        <v>2022.11.10</v>
      </c>
      <c r="C74" s="16" t="str">
        <v>10:20:25,72</v>
      </c>
      <c r="D74" s="16" t="str" cm="1">
        <f t="array" ref="D74:F74">_xlfn.TEXTSPLIT(C74,":")</f>
        <v>10</v>
      </c>
      <c r="E74" s="16" t="str">
        <v>20</v>
      </c>
      <c r="F74" s="16" t="str">
        <v>25,72</v>
      </c>
      <c r="G74" s="16" t="str">
        <f t="shared" si="16"/>
        <v>25.72</v>
      </c>
      <c r="H74" s="16">
        <f t="shared" si="17"/>
        <v>1.173811111111112</v>
      </c>
      <c r="I74">
        <v>78.124399999999994</v>
      </c>
      <c r="J74" s="6">
        <v>20.800799999999999</v>
      </c>
      <c r="K74">
        <v>0.93630000000000002</v>
      </c>
      <c r="L74" s="7">
        <v>0.1361</v>
      </c>
      <c r="M74">
        <v>8.0000000000000004E-4</v>
      </c>
      <c r="N74">
        <v>1.6000000000000001E-3</v>
      </c>
      <c r="O74" s="8">
        <v>635</v>
      </c>
      <c r="P74">
        <v>8.8700000000000001E-2</v>
      </c>
      <c r="Q74">
        <v>6.7699999999999996E-2</v>
      </c>
      <c r="R74">
        <v>1.3107</v>
      </c>
      <c r="S74" s="9">
        <v>4.3773E-10</v>
      </c>
      <c r="T74" s="9">
        <v>1.4184E-14</v>
      </c>
      <c r="U74" s="9">
        <v>9.6488000000000003E-11</v>
      </c>
      <c r="V74" s="9">
        <v>7.9248000000000003E-12</v>
      </c>
      <c r="W74" s="9">
        <v>4.7398000000000002E-15</v>
      </c>
      <c r="X74" s="9">
        <v>9.8711000000000002E-13</v>
      </c>
    </row>
    <row r="75" spans="1:24" x14ac:dyDescent="0.35">
      <c r="A75" t="s">
        <v>692</v>
      </c>
      <c r="B75" s="16" t="str" cm="1">
        <f t="array" ref="B75:C75">_xlfn.TEXTSPLIT(A75," ")</f>
        <v>2022.11.10</v>
      </c>
      <c r="C75" s="16" t="str">
        <v>10:21:49,19</v>
      </c>
      <c r="D75" s="16" t="str" cm="1">
        <f t="array" ref="D75:F75">_xlfn.TEXTSPLIT(C75,":")</f>
        <v>10</v>
      </c>
      <c r="E75" s="16" t="str">
        <v>21</v>
      </c>
      <c r="F75" s="16" t="str">
        <v>49,19</v>
      </c>
      <c r="G75" s="16" t="str">
        <f t="shared" si="16"/>
        <v>49.19</v>
      </c>
      <c r="H75" s="16">
        <f t="shared" si="17"/>
        <v>1.1969972222222225</v>
      </c>
      <c r="I75">
        <v>78.126199999999997</v>
      </c>
      <c r="J75" s="6">
        <v>20.798400000000001</v>
      </c>
      <c r="K75">
        <v>0.93610000000000004</v>
      </c>
      <c r="L75" s="7">
        <v>0.13739999999999999</v>
      </c>
      <c r="M75">
        <v>5.9999999999999995E-4</v>
      </c>
      <c r="N75">
        <v>1.4E-3</v>
      </c>
      <c r="O75" s="8">
        <v>634</v>
      </c>
      <c r="P75">
        <v>8.9300000000000004E-2</v>
      </c>
      <c r="Q75">
        <v>6.8500000000000005E-2</v>
      </c>
      <c r="R75">
        <v>1.3023</v>
      </c>
      <c r="S75" s="9">
        <v>4.3770999999999998E-10</v>
      </c>
      <c r="T75" s="9">
        <v>1.3252E-14</v>
      </c>
      <c r="U75" s="9">
        <v>9.6470000000000004E-11</v>
      </c>
      <c r="V75" s="9">
        <v>7.9229000000000005E-12</v>
      </c>
      <c r="W75" s="9">
        <v>4.0602E-15</v>
      </c>
      <c r="X75" s="9">
        <v>9.9491000000000005E-13</v>
      </c>
    </row>
    <row r="76" spans="1:24" x14ac:dyDescent="0.35">
      <c r="A76" t="s">
        <v>693</v>
      </c>
      <c r="B76" s="16" t="str" cm="1">
        <f t="array" ref="B76:C76">_xlfn.TEXTSPLIT(A76," ")</f>
        <v>2022.11.10</v>
      </c>
      <c r="C76" s="16" t="str">
        <v>10:23:19,16</v>
      </c>
      <c r="D76" s="16" t="str" cm="1">
        <f t="array" ref="D76:F76">_xlfn.TEXTSPLIT(C76,":")</f>
        <v>10</v>
      </c>
      <c r="E76" s="16" t="str">
        <v>23</v>
      </c>
      <c r="F76" s="16" t="str">
        <v>19,16</v>
      </c>
      <c r="G76" s="16" t="str">
        <f t="shared" si="16"/>
        <v>19.16</v>
      </c>
      <c r="H76" s="16">
        <f t="shared" si="17"/>
        <v>1.2219888888888892</v>
      </c>
      <c r="I76">
        <v>78.126000000000005</v>
      </c>
      <c r="J76" s="6">
        <v>20.797899999999998</v>
      </c>
      <c r="K76">
        <v>0.93620000000000003</v>
      </c>
      <c r="L76" s="7">
        <v>0.1384</v>
      </c>
      <c r="M76">
        <v>1E-4</v>
      </c>
      <c r="N76">
        <v>1.4E-3</v>
      </c>
      <c r="O76" s="8">
        <v>634</v>
      </c>
      <c r="P76">
        <v>9.0399999999999994E-2</v>
      </c>
      <c r="Q76">
        <v>6.6799999999999998E-2</v>
      </c>
      <c r="R76">
        <v>1.3525</v>
      </c>
      <c r="S76" s="9">
        <v>4.3792000000000002E-10</v>
      </c>
      <c r="T76" s="9">
        <v>1.3437E-14</v>
      </c>
      <c r="U76" s="9">
        <v>9.6512999999999998E-11</v>
      </c>
      <c r="V76" s="9">
        <v>7.9274000000000003E-12</v>
      </c>
      <c r="W76" s="9">
        <v>3.0330999999999999E-15</v>
      </c>
      <c r="X76" s="9">
        <v>1.0005E-12</v>
      </c>
    </row>
    <row r="77" spans="1:24" x14ac:dyDescent="0.35">
      <c r="A77" t="s">
        <v>694</v>
      </c>
      <c r="B77" s="16" t="str" cm="1">
        <f t="array" ref="B77:C77">_xlfn.TEXTSPLIT(A77," ")</f>
        <v>2022.11.10</v>
      </c>
      <c r="C77" s="16" t="str">
        <v>10:24:42,63</v>
      </c>
      <c r="D77" s="16" t="str" cm="1">
        <f t="array" ref="D77:F77">_xlfn.TEXTSPLIT(C77,":")</f>
        <v>10</v>
      </c>
      <c r="E77" s="16" t="str">
        <v>24</v>
      </c>
      <c r="F77" s="16" t="str">
        <v>42,63</v>
      </c>
      <c r="G77" s="16" t="str">
        <f t="shared" si="16"/>
        <v>42.63</v>
      </c>
      <c r="H77" s="16">
        <f t="shared" si="17"/>
        <v>1.2451750000000015</v>
      </c>
      <c r="I77">
        <v>78.126199999999997</v>
      </c>
      <c r="J77" s="6">
        <v>20.7971</v>
      </c>
      <c r="K77">
        <v>0.93610000000000004</v>
      </c>
      <c r="L77" s="7">
        <v>0.13900000000000001</v>
      </c>
      <c r="M77">
        <v>0</v>
      </c>
      <c r="N77">
        <v>1.6000000000000001E-3</v>
      </c>
      <c r="O77" s="8">
        <v>622</v>
      </c>
      <c r="P77">
        <v>9.0899999999999995E-2</v>
      </c>
      <c r="Q77">
        <v>7.0599999999999996E-2</v>
      </c>
      <c r="R77">
        <v>1.2887</v>
      </c>
      <c r="S77" s="9">
        <v>4.3799999999999999E-10</v>
      </c>
      <c r="T77" s="9">
        <v>1.4412000000000001E-14</v>
      </c>
      <c r="U77" s="9">
        <v>9.6527999999999997E-11</v>
      </c>
      <c r="V77" s="9">
        <v>7.9282000000000001E-12</v>
      </c>
      <c r="W77" s="9">
        <v>2.6452000000000001E-15</v>
      </c>
      <c r="X77" s="9">
        <v>1.0044E-12</v>
      </c>
    </row>
    <row r="78" spans="1:24" x14ac:dyDescent="0.35">
      <c r="A78" t="s">
        <v>695</v>
      </c>
      <c r="B78" s="16" t="str" cm="1">
        <f t="array" ref="B78:C78">_xlfn.TEXTSPLIT(A78," ")</f>
        <v>2022.11.10</v>
      </c>
      <c r="C78" s="16" t="str">
        <v>10:26:12,53</v>
      </c>
      <c r="D78" s="16" t="str" cm="1">
        <f t="array" ref="D78:F78">_xlfn.TEXTSPLIT(C78,":")</f>
        <v>10</v>
      </c>
      <c r="E78" s="16" t="str">
        <v>26</v>
      </c>
      <c r="F78" s="16" t="str">
        <v>12,53</v>
      </c>
      <c r="G78" s="16" t="str">
        <f t="shared" si="16"/>
        <v>12.53</v>
      </c>
      <c r="H78" s="16">
        <f t="shared" si="17"/>
        <v>1.2701472222222225</v>
      </c>
      <c r="I78">
        <v>78.127600000000001</v>
      </c>
      <c r="J78" s="6">
        <v>20.793700000000001</v>
      </c>
      <c r="K78">
        <v>0.93630000000000002</v>
      </c>
      <c r="L78" s="7">
        <v>0.14069999999999999</v>
      </c>
      <c r="M78">
        <v>4.0000000000000002E-4</v>
      </c>
      <c r="N78">
        <v>1.2999999999999999E-3</v>
      </c>
      <c r="O78" s="8">
        <v>619</v>
      </c>
      <c r="P78">
        <v>9.2600000000000002E-2</v>
      </c>
      <c r="Q78">
        <v>7.5300000000000006E-2</v>
      </c>
      <c r="R78">
        <v>1.2304999999999999</v>
      </c>
      <c r="S78" s="9">
        <v>4.3770999999999998E-10</v>
      </c>
      <c r="T78" s="9">
        <v>1.2879999999999999E-14</v>
      </c>
      <c r="U78" s="9">
        <v>9.6447000000000001E-11</v>
      </c>
      <c r="V78" s="9">
        <v>7.9248000000000003E-12</v>
      </c>
      <c r="W78" s="9">
        <v>3.4868000000000002E-15</v>
      </c>
      <c r="X78" s="9">
        <v>1.0171E-12</v>
      </c>
    </row>
    <row r="79" spans="1:24" x14ac:dyDescent="0.35">
      <c r="A79" t="s">
        <v>696</v>
      </c>
      <c r="B79" s="16" t="str" cm="1">
        <f t="array" ref="B79:C79">_xlfn.TEXTSPLIT(A79," ")</f>
        <v>2022.11.10</v>
      </c>
      <c r="C79" s="16" t="str">
        <v>10:27:35,42</v>
      </c>
      <c r="D79" s="16" t="str" cm="1">
        <f t="array" ref="D79:F79">_xlfn.TEXTSPLIT(C79,":")</f>
        <v>10</v>
      </c>
      <c r="E79" s="16" t="str">
        <v>27</v>
      </c>
      <c r="F79" s="16" t="str">
        <v>35,42</v>
      </c>
      <c r="G79" s="16" t="str">
        <f t="shared" si="16"/>
        <v>35.42</v>
      </c>
      <c r="H79" s="16">
        <f t="shared" si="17"/>
        <v>1.2931722222222213</v>
      </c>
      <c r="I79">
        <v>78.135199999999998</v>
      </c>
      <c r="J79" s="6">
        <v>20.785799999999998</v>
      </c>
      <c r="K79">
        <v>0.93620000000000003</v>
      </c>
      <c r="L79" s="7">
        <v>0.14069999999999999</v>
      </c>
      <c r="M79">
        <v>1E-3</v>
      </c>
      <c r="N79">
        <v>1.1999999999999999E-3</v>
      </c>
      <c r="O79" s="8">
        <v>613</v>
      </c>
      <c r="P79">
        <v>9.2799999999999994E-2</v>
      </c>
      <c r="Q79">
        <v>8.9399999999999993E-2</v>
      </c>
      <c r="R79">
        <v>1.038</v>
      </c>
      <c r="S79" s="9">
        <v>4.3741999999999997E-10</v>
      </c>
      <c r="T79" s="9">
        <v>1.2461E-14</v>
      </c>
      <c r="U79" s="9">
        <v>9.6337E-11</v>
      </c>
      <c r="V79" s="9">
        <v>7.9175999999999993E-12</v>
      </c>
      <c r="W79" s="9">
        <v>4.8852999999999999E-15</v>
      </c>
      <c r="X79" s="9">
        <v>1.0187000000000001E-12</v>
      </c>
    </row>
    <row r="80" spans="1:24" x14ac:dyDescent="0.35">
      <c r="A80" t="s">
        <v>697</v>
      </c>
      <c r="B80" s="16" t="str" cm="1">
        <f t="array" ref="B80:C80">_xlfn.TEXTSPLIT(A80," ")</f>
        <v>2022.11.10</v>
      </c>
      <c r="C80" s="16" t="str">
        <v>10:28:58,63</v>
      </c>
      <c r="D80" s="16" t="str" cm="1">
        <f t="array" ref="D80:F80">_xlfn.TEXTSPLIT(C80,":")</f>
        <v>10</v>
      </c>
      <c r="E80" s="16" t="str">
        <v>28</v>
      </c>
      <c r="F80" s="16" t="str">
        <v>58,63</v>
      </c>
      <c r="G80" s="16" t="str">
        <f t="shared" si="16"/>
        <v>58.63</v>
      </c>
      <c r="H80" s="16">
        <f t="shared" si="17"/>
        <v>1.3162861111111113</v>
      </c>
      <c r="I80">
        <v>78.128799999999998</v>
      </c>
      <c r="J80" s="6">
        <v>20.7927</v>
      </c>
      <c r="K80">
        <v>0.93579999999999997</v>
      </c>
      <c r="L80" s="7">
        <v>0.1416</v>
      </c>
      <c r="M80">
        <v>0</v>
      </c>
      <c r="N80">
        <v>1.1999999999999999E-3</v>
      </c>
      <c r="O80" s="8">
        <v>618</v>
      </c>
      <c r="P80">
        <v>9.3700000000000006E-2</v>
      </c>
      <c r="Q80">
        <v>7.8399999999999997E-2</v>
      </c>
      <c r="R80">
        <v>1.1941999999999999</v>
      </c>
      <c r="S80" s="9">
        <v>4.3725000000000002E-10</v>
      </c>
      <c r="T80" s="9">
        <v>1.2443999999999999E-14</v>
      </c>
      <c r="U80" s="9">
        <v>9.6337999999999996E-11</v>
      </c>
      <c r="V80" s="9">
        <v>7.9118000000000003E-12</v>
      </c>
      <c r="W80" s="9">
        <v>1.2325E-15</v>
      </c>
      <c r="X80" s="9">
        <v>1.0208000000000001E-12</v>
      </c>
    </row>
    <row r="81" spans="1:24" x14ac:dyDescent="0.35">
      <c r="A81" t="s">
        <v>698</v>
      </c>
      <c r="B81" s="16" t="str" cm="1">
        <f t="array" ref="B81:C81">_xlfn.TEXTSPLIT(A81," ")</f>
        <v>2022.11.10</v>
      </c>
      <c r="C81" s="16" t="str">
        <v>10:30:28,73</v>
      </c>
      <c r="D81" s="16" t="str" cm="1">
        <f t="array" ref="D81:F81">_xlfn.TEXTSPLIT(C81,":")</f>
        <v>10</v>
      </c>
      <c r="E81" s="16" t="str">
        <v>30</v>
      </c>
      <c r="F81" s="16" t="str">
        <v>28,73</v>
      </c>
      <c r="G81" s="16" t="str">
        <f t="shared" si="16"/>
        <v>28.73</v>
      </c>
      <c r="H81" s="16">
        <f t="shared" si="17"/>
        <v>1.3413138888888891</v>
      </c>
      <c r="I81">
        <v>78.130499999999998</v>
      </c>
      <c r="J81" s="6">
        <v>20.7897</v>
      </c>
      <c r="K81">
        <v>0.93579999999999997</v>
      </c>
      <c r="L81" s="7">
        <v>0.14180000000000001</v>
      </c>
      <c r="M81">
        <v>8.9999999999999998E-4</v>
      </c>
      <c r="N81">
        <v>1.5E-3</v>
      </c>
      <c r="O81" s="8">
        <v>616</v>
      </c>
      <c r="P81">
        <v>9.3299999999999994E-2</v>
      </c>
      <c r="Q81">
        <v>8.2699999999999996E-2</v>
      </c>
      <c r="R81">
        <v>1.1285000000000001</v>
      </c>
      <c r="S81" s="9">
        <v>4.3732999999999998E-10</v>
      </c>
      <c r="T81" s="9">
        <v>1.3650000000000001E-14</v>
      </c>
      <c r="U81" s="9">
        <v>9.6340999999999996E-11</v>
      </c>
      <c r="V81" s="9">
        <v>7.9126999999999996E-12</v>
      </c>
      <c r="W81" s="9">
        <v>4.7613999999999996E-15</v>
      </c>
      <c r="X81" s="9">
        <v>1.0263E-12</v>
      </c>
    </row>
    <row r="82" spans="1:24" x14ac:dyDescent="0.35">
      <c r="A82" t="s">
        <v>699</v>
      </c>
      <c r="B82" s="16" t="str" cm="1">
        <f t="array" ref="B82:C82">_xlfn.TEXTSPLIT(A82," ")</f>
        <v>2022.11.10</v>
      </c>
      <c r="C82" s="16" t="str">
        <v>10:31:52,04</v>
      </c>
      <c r="D82" s="16" t="str" cm="1">
        <f t="array" ref="D82:F82">_xlfn.TEXTSPLIT(C82,":")</f>
        <v>10</v>
      </c>
      <c r="E82" s="16" t="str">
        <v>31</v>
      </c>
      <c r="F82" s="16" t="str">
        <v>52,04</v>
      </c>
      <c r="G82" s="16" t="str">
        <f t="shared" si="16"/>
        <v>52.04</v>
      </c>
      <c r="H82" s="16">
        <f t="shared" si="17"/>
        <v>1.3644555555555566</v>
      </c>
      <c r="I82">
        <v>78.127799999999993</v>
      </c>
      <c r="J82" s="6">
        <v>20.7926</v>
      </c>
      <c r="K82">
        <v>0.93600000000000005</v>
      </c>
      <c r="L82" s="7">
        <v>0.1424</v>
      </c>
      <c r="M82">
        <v>1E-4</v>
      </c>
      <c r="N82">
        <v>1.1000000000000001E-3</v>
      </c>
      <c r="O82" s="8">
        <v>604</v>
      </c>
      <c r="P82">
        <v>9.35E-2</v>
      </c>
      <c r="Q82">
        <v>7.9299999999999995E-2</v>
      </c>
      <c r="R82">
        <v>1.1798999999999999</v>
      </c>
      <c r="S82" s="9">
        <v>4.3717999999999998E-10</v>
      </c>
      <c r="T82" s="9">
        <v>1.1968E-14</v>
      </c>
      <c r="U82" s="9">
        <v>9.6324000000000005E-11</v>
      </c>
      <c r="V82" s="9">
        <v>7.9123999999999993E-12</v>
      </c>
      <c r="W82" s="9">
        <v>2.827E-15</v>
      </c>
      <c r="X82" s="9">
        <v>1.0268E-12</v>
      </c>
    </row>
    <row r="83" spans="1:24" x14ac:dyDescent="0.35">
      <c r="A83" t="s">
        <v>700</v>
      </c>
      <c r="B83" s="16" t="str" cm="1">
        <f t="array" ref="B83:C83">_xlfn.TEXTSPLIT(A83," ")</f>
        <v>2022.11.10</v>
      </c>
      <c r="C83" s="16" t="str">
        <v>10:33:14,74</v>
      </c>
      <c r="D83" s="16" t="str" cm="1">
        <f t="array" ref="D83:F83">_xlfn.TEXTSPLIT(C83,":")</f>
        <v>10</v>
      </c>
      <c r="E83" s="16" t="str">
        <v>33</v>
      </c>
      <c r="F83" s="16" t="str">
        <v>14,74</v>
      </c>
      <c r="G83" s="16" t="str">
        <f t="shared" si="16"/>
        <v>14.74</v>
      </c>
      <c r="H83" s="16">
        <f t="shared" si="17"/>
        <v>1.3874277777777788</v>
      </c>
      <c r="I83">
        <v>78.132400000000004</v>
      </c>
      <c r="J83" s="6">
        <v>20.7866</v>
      </c>
      <c r="K83">
        <v>0.93600000000000005</v>
      </c>
      <c r="L83" s="7">
        <v>0.14330000000000001</v>
      </c>
      <c r="M83">
        <v>5.0000000000000001E-4</v>
      </c>
      <c r="N83">
        <v>1.1999999999999999E-3</v>
      </c>
      <c r="O83" s="8">
        <v>630</v>
      </c>
      <c r="P83">
        <v>9.4799999999999995E-2</v>
      </c>
      <c r="Q83">
        <v>8.3599999999999994E-2</v>
      </c>
      <c r="R83">
        <v>1.1345000000000001</v>
      </c>
      <c r="S83" s="9">
        <v>4.3852E-10</v>
      </c>
      <c r="T83" s="9">
        <v>1.2676E-14</v>
      </c>
      <c r="U83" s="9">
        <v>9.6586000000000004E-11</v>
      </c>
      <c r="V83" s="9">
        <v>7.9361999999999992E-12</v>
      </c>
      <c r="W83" s="9">
        <v>3.8889999999999999E-15</v>
      </c>
      <c r="X83" s="9">
        <v>1.038E-12</v>
      </c>
    </row>
    <row r="84" spans="1:24" x14ac:dyDescent="0.35">
      <c r="A84" t="s">
        <v>701</v>
      </c>
      <c r="B84" s="16" t="str" cm="1">
        <f t="array" ref="B84:C84">_xlfn.TEXTSPLIT(A84," ")</f>
        <v>2022.11.10</v>
      </c>
      <c r="C84" s="16" t="str">
        <v>10:34:44,17</v>
      </c>
      <c r="D84" s="16" t="str" cm="1">
        <f t="array" ref="D84:F84">_xlfn.TEXTSPLIT(C84,":")</f>
        <v>10</v>
      </c>
      <c r="E84" s="16" t="str">
        <v>34</v>
      </c>
      <c r="F84" s="16" t="str">
        <v>44,17</v>
      </c>
      <c r="G84" s="16" t="str">
        <f t="shared" si="16"/>
        <v>44.17</v>
      </c>
      <c r="H84" s="16">
        <f t="shared" si="17"/>
        <v>1.4122694444444441</v>
      </c>
      <c r="I84">
        <v>78.131600000000006</v>
      </c>
      <c r="J84" s="6">
        <v>20.7865</v>
      </c>
      <c r="K84">
        <v>0.93589999999999995</v>
      </c>
      <c r="L84" s="7">
        <v>0.14460000000000001</v>
      </c>
      <c r="M84">
        <v>0</v>
      </c>
      <c r="N84">
        <v>1.5E-3</v>
      </c>
      <c r="O84" s="8">
        <v>612</v>
      </c>
      <c r="P84">
        <v>9.6000000000000002E-2</v>
      </c>
      <c r="Q84">
        <v>8.5300000000000001E-2</v>
      </c>
      <c r="R84">
        <v>1.1252</v>
      </c>
      <c r="S84" s="9">
        <v>4.3720999999999998E-10</v>
      </c>
      <c r="T84" s="9">
        <v>1.3760999999999999E-14</v>
      </c>
      <c r="U84" s="9">
        <v>9.6298999999999998E-11</v>
      </c>
      <c r="V84" s="9">
        <v>7.9112999999999992E-12</v>
      </c>
      <c r="W84" s="9">
        <v>2.0946000000000002E-15</v>
      </c>
      <c r="X84" s="9">
        <v>1.0418000000000001E-12</v>
      </c>
    </row>
    <row r="85" spans="1:24" x14ac:dyDescent="0.35">
      <c r="A85" t="s">
        <v>702</v>
      </c>
      <c r="B85" s="16" t="str" cm="1">
        <f t="array" ref="B85:C85">_xlfn.TEXTSPLIT(A85," ")</f>
        <v>2022.11.10</v>
      </c>
      <c r="C85" s="16" t="str">
        <v>10:36:07,32</v>
      </c>
      <c r="D85" s="16" t="str" cm="1">
        <f t="array" ref="D85:F85">_xlfn.TEXTSPLIT(C85,":")</f>
        <v>10</v>
      </c>
      <c r="E85" s="16" t="str">
        <v>36</v>
      </c>
      <c r="F85" s="16" t="str">
        <v>07,32</v>
      </c>
      <c r="G85" s="16" t="str">
        <f t="shared" si="16"/>
        <v>07.32</v>
      </c>
      <c r="H85" s="16">
        <f t="shared" si="17"/>
        <v>1.4353666666666669</v>
      </c>
      <c r="I85">
        <v>78.130600000000001</v>
      </c>
      <c r="J85" s="6">
        <v>20.786899999999999</v>
      </c>
      <c r="K85">
        <v>0.93589999999999995</v>
      </c>
      <c r="L85" s="7">
        <v>0.14480000000000001</v>
      </c>
      <c r="M85">
        <v>5.9999999999999995E-4</v>
      </c>
      <c r="N85">
        <v>1.1999999999999999E-3</v>
      </c>
      <c r="O85" s="8">
        <v>602</v>
      </c>
      <c r="P85">
        <v>9.5799999999999996E-2</v>
      </c>
      <c r="Q85">
        <v>7.8899999999999998E-2</v>
      </c>
      <c r="R85">
        <v>1.2137</v>
      </c>
      <c r="S85" s="9">
        <v>4.3694999999999997E-10</v>
      </c>
      <c r="T85" s="9">
        <v>1.2610999999999999E-14</v>
      </c>
      <c r="U85" s="9">
        <v>9.6242999999999995E-11</v>
      </c>
      <c r="V85" s="9">
        <v>7.9066000000000003E-12</v>
      </c>
      <c r="W85" s="9">
        <v>4.1775999999999999E-15</v>
      </c>
      <c r="X85" s="9">
        <v>1.0459E-12</v>
      </c>
    </row>
    <row r="86" spans="1:24" x14ac:dyDescent="0.35">
      <c r="A86" t="s">
        <v>703</v>
      </c>
      <c r="B86" s="16" t="str" cm="1">
        <f t="array" ref="B86:C86">_xlfn.TEXTSPLIT(A86," ")</f>
        <v>2022.11.10</v>
      </c>
      <c r="C86" s="16" t="str">
        <v>10:37:36,95</v>
      </c>
      <c r="D86" s="16" t="str" cm="1">
        <f t="array" ref="D86:F86">_xlfn.TEXTSPLIT(C86,":")</f>
        <v>10</v>
      </c>
      <c r="E86" s="16" t="str">
        <v>37</v>
      </c>
      <c r="F86" s="16" t="str">
        <v>36,95</v>
      </c>
      <c r="G86" s="16" t="str">
        <f t="shared" si="16"/>
        <v>36.95</v>
      </c>
      <c r="H86" s="16">
        <f t="shared" si="17"/>
        <v>1.4602638888888908</v>
      </c>
      <c r="I86">
        <v>78.126999999999995</v>
      </c>
      <c r="J86" s="6">
        <v>20.7896</v>
      </c>
      <c r="K86">
        <v>0.93589999999999995</v>
      </c>
      <c r="L86" s="7">
        <v>0.1459</v>
      </c>
      <c r="M86">
        <v>4.0000000000000002E-4</v>
      </c>
      <c r="N86">
        <v>1.2999999999999999E-3</v>
      </c>
      <c r="O86" s="8">
        <v>604</v>
      </c>
      <c r="P86">
        <v>9.6799999999999997E-2</v>
      </c>
      <c r="Q86">
        <v>7.8200000000000006E-2</v>
      </c>
      <c r="R86">
        <v>1.2374000000000001</v>
      </c>
      <c r="S86" s="9">
        <v>4.3690999999999999E-10</v>
      </c>
      <c r="T86" s="9">
        <v>1.2766999999999999E-14</v>
      </c>
      <c r="U86" s="9">
        <v>9.6251999999999995E-11</v>
      </c>
      <c r="V86" s="9">
        <v>7.9063999999999995E-12</v>
      </c>
      <c r="W86" s="9">
        <v>3.6770000000000004E-15</v>
      </c>
      <c r="X86" s="9">
        <v>1.0522000000000001E-12</v>
      </c>
    </row>
    <row r="87" spans="1:24" x14ac:dyDescent="0.35">
      <c r="A87" t="s">
        <v>704</v>
      </c>
      <c r="B87" s="16" t="str" cm="1">
        <f t="array" ref="B87:C87">_xlfn.TEXTSPLIT(A87," ")</f>
        <v>2022.11.10</v>
      </c>
      <c r="C87" s="16" t="str">
        <v>10:38:59,96</v>
      </c>
      <c r="D87" s="16" t="str" cm="1">
        <f t="array" ref="D87:F87">_xlfn.TEXTSPLIT(C87,":")</f>
        <v>10</v>
      </c>
      <c r="E87" s="16" t="str">
        <v>38</v>
      </c>
      <c r="F87" s="16" t="str">
        <v>59,96</v>
      </c>
      <c r="G87" s="16" t="str">
        <f t="shared" si="16"/>
        <v>59.96</v>
      </c>
      <c r="H87" s="16">
        <f t="shared" si="17"/>
        <v>1.4833222222222222</v>
      </c>
      <c r="I87">
        <v>78.128399999999999</v>
      </c>
      <c r="J87" s="6">
        <v>20.788</v>
      </c>
      <c r="K87">
        <v>0.93530000000000002</v>
      </c>
      <c r="L87" s="7">
        <v>0.1469</v>
      </c>
      <c r="M87">
        <v>0</v>
      </c>
      <c r="N87">
        <v>1.5E-3</v>
      </c>
      <c r="O87" s="8">
        <v>609</v>
      </c>
      <c r="P87">
        <v>9.8000000000000004E-2</v>
      </c>
      <c r="Q87">
        <v>7.6499999999999999E-2</v>
      </c>
      <c r="R87">
        <v>1.282</v>
      </c>
      <c r="S87" s="9">
        <v>4.3679999999999998E-10</v>
      </c>
      <c r="T87" s="9">
        <v>1.3785E-14</v>
      </c>
      <c r="U87" s="9">
        <v>9.6218999999999996E-11</v>
      </c>
      <c r="V87" s="9">
        <v>7.8996E-12</v>
      </c>
      <c r="W87" s="9">
        <v>2.0686999999999999E-15</v>
      </c>
      <c r="X87" s="9">
        <v>1.0572E-12</v>
      </c>
    </row>
    <row r="88" spans="1:24" x14ac:dyDescent="0.35">
      <c r="A88" t="s">
        <v>705</v>
      </c>
      <c r="B88" s="16" t="str" cm="1">
        <f t="array" ref="B88:C88">_xlfn.TEXTSPLIT(A88," ")</f>
        <v>2022.11.10</v>
      </c>
      <c r="C88" s="16" t="str">
        <v>10:40:22,74</v>
      </c>
      <c r="D88" s="16" t="str" cm="1">
        <f t="array" ref="D88:F88">_xlfn.TEXTSPLIT(C88,":")</f>
        <v>10</v>
      </c>
      <c r="E88" s="16" t="str">
        <v>40</v>
      </c>
      <c r="F88" s="16" t="str">
        <v>22,74</v>
      </c>
      <c r="G88" s="16" t="str">
        <f t="shared" si="16"/>
        <v>22.74</v>
      </c>
      <c r="H88" s="16">
        <f t="shared" si="17"/>
        <v>1.5063166666666667</v>
      </c>
      <c r="I88">
        <v>78.131200000000007</v>
      </c>
      <c r="J88" s="6">
        <v>20.7836</v>
      </c>
      <c r="K88">
        <v>0.93569999999999998</v>
      </c>
      <c r="L88" s="7">
        <v>0.1469</v>
      </c>
      <c r="M88">
        <v>1.6999999999999999E-3</v>
      </c>
      <c r="N88">
        <v>1E-3</v>
      </c>
      <c r="O88" s="8">
        <v>615</v>
      </c>
      <c r="P88">
        <v>9.8599999999999993E-2</v>
      </c>
      <c r="Q88">
        <v>8.4500000000000006E-2</v>
      </c>
      <c r="R88">
        <v>1.1666000000000001</v>
      </c>
      <c r="S88" s="9">
        <v>4.3690000000000001E-10</v>
      </c>
      <c r="T88" s="9">
        <v>1.1658E-14</v>
      </c>
      <c r="U88" s="9">
        <v>9.6215000000000001E-11</v>
      </c>
      <c r="V88" s="9">
        <v>7.9041999999999994E-12</v>
      </c>
      <c r="W88" s="9">
        <v>6.6076000000000003E-15</v>
      </c>
      <c r="X88" s="9">
        <v>1.0645999999999999E-12</v>
      </c>
    </row>
    <row r="89" spans="1:24" x14ac:dyDescent="0.35">
      <c r="A89" t="s">
        <v>706</v>
      </c>
      <c r="B89" s="16" t="str" cm="1">
        <f t="array" ref="B89:C89">_xlfn.TEXTSPLIT(A89," ")</f>
        <v>2022.11.10</v>
      </c>
      <c r="C89" s="16" t="str">
        <v>10:41:52,30</v>
      </c>
      <c r="D89" s="16" t="str" cm="1">
        <f t="array" ref="D89:F89">_xlfn.TEXTSPLIT(C89,":")</f>
        <v>10</v>
      </c>
      <c r="E89" s="16" t="str">
        <v>41</v>
      </c>
      <c r="F89" s="16" t="str">
        <v>52,30</v>
      </c>
      <c r="G89" s="16" t="str">
        <f t="shared" si="16"/>
        <v>52.30</v>
      </c>
      <c r="H89" s="16">
        <f t="shared" si="17"/>
        <v>1.531194444444445</v>
      </c>
      <c r="I89">
        <v>78.125</v>
      </c>
      <c r="J89" s="6">
        <v>20.788599999999999</v>
      </c>
      <c r="K89">
        <v>0.93620000000000003</v>
      </c>
      <c r="L89" s="7">
        <v>0.1479</v>
      </c>
      <c r="M89">
        <v>6.9999999999999999E-4</v>
      </c>
      <c r="N89">
        <v>1.6000000000000001E-3</v>
      </c>
      <c r="O89" s="8">
        <v>603</v>
      </c>
      <c r="P89">
        <v>9.9400000000000002E-2</v>
      </c>
      <c r="Q89">
        <v>8.1900000000000001E-2</v>
      </c>
      <c r="R89">
        <v>1.2132000000000001</v>
      </c>
      <c r="S89" s="9">
        <v>4.367E-10</v>
      </c>
      <c r="T89" s="9">
        <v>1.3995E-14</v>
      </c>
      <c r="U89" s="9">
        <v>9.6203999999999997E-11</v>
      </c>
      <c r="V89" s="9">
        <v>7.9059000000000001E-12</v>
      </c>
      <c r="W89" s="9">
        <v>4.5005999999999998E-15</v>
      </c>
      <c r="X89" s="9">
        <v>1.0675E-12</v>
      </c>
    </row>
    <row r="90" spans="1:24" x14ac:dyDescent="0.35">
      <c r="A90" t="s">
        <v>707</v>
      </c>
      <c r="B90" s="16" t="str" cm="1">
        <f t="array" ref="B90:C90">_xlfn.TEXTSPLIT(A90," ")</f>
        <v>2022.11.10</v>
      </c>
      <c r="C90" s="16" t="str">
        <v>10:43:15,37</v>
      </c>
      <c r="D90" s="16" t="str" cm="1">
        <f t="array" ref="D90:F90">_xlfn.TEXTSPLIT(C90,":")</f>
        <v>10</v>
      </c>
      <c r="E90" s="16" t="str">
        <v>43</v>
      </c>
      <c r="F90" s="16" t="str">
        <v>15,37</v>
      </c>
      <c r="G90" s="16" t="str">
        <f t="shared" si="16"/>
        <v>15.37</v>
      </c>
      <c r="H90" s="16">
        <f t="shared" si="17"/>
        <v>1.5542694444444454</v>
      </c>
      <c r="I90">
        <v>78.126599999999996</v>
      </c>
      <c r="J90" s="6">
        <v>20.7867</v>
      </c>
      <c r="K90">
        <v>0.93610000000000004</v>
      </c>
      <c r="L90" s="7">
        <v>0.1487</v>
      </c>
      <c r="M90">
        <v>1E-4</v>
      </c>
      <c r="N90">
        <v>1.6999999999999999E-3</v>
      </c>
      <c r="O90" s="8">
        <v>607</v>
      </c>
      <c r="P90">
        <v>0.1012</v>
      </c>
      <c r="Q90">
        <v>8.48E-2</v>
      </c>
      <c r="R90">
        <v>1.1933</v>
      </c>
      <c r="S90" s="9">
        <v>4.3647999999999998E-10</v>
      </c>
      <c r="T90" s="9">
        <v>1.4433000000000001E-14</v>
      </c>
      <c r="U90" s="9">
        <v>9.6143999999999999E-11</v>
      </c>
      <c r="V90" s="9">
        <v>7.9007999999999996E-12</v>
      </c>
      <c r="W90" s="9">
        <v>3.1208000000000001E-15</v>
      </c>
      <c r="X90" s="9">
        <v>1.0700000000000001E-12</v>
      </c>
    </row>
    <row r="91" spans="1:24" x14ac:dyDescent="0.35">
      <c r="A91" t="s">
        <v>708</v>
      </c>
      <c r="B91" s="16" t="str" cm="1">
        <f t="array" ref="B91:C91">_xlfn.TEXTSPLIT(A91," ")</f>
        <v>2022.11.10</v>
      </c>
      <c r="C91" s="16" t="str">
        <v>10:44:38,37</v>
      </c>
      <c r="D91" s="16" t="str" cm="1">
        <f t="array" ref="D91:F91">_xlfn.TEXTSPLIT(C91,":")</f>
        <v>10</v>
      </c>
      <c r="E91" s="16" t="str">
        <v>44</v>
      </c>
      <c r="F91" s="16" t="str">
        <v>38,37</v>
      </c>
      <c r="G91" s="16" t="str">
        <f t="shared" si="16"/>
        <v>38.37</v>
      </c>
      <c r="H91" s="16">
        <f t="shared" si="17"/>
        <v>1.5773250000000001</v>
      </c>
      <c r="I91">
        <v>78.131500000000003</v>
      </c>
      <c r="J91" s="6">
        <v>20.7819</v>
      </c>
      <c r="K91">
        <v>0.93600000000000005</v>
      </c>
      <c r="L91" s="7">
        <v>0.14879999999999999</v>
      </c>
      <c r="M91">
        <v>5.9999999999999995E-4</v>
      </c>
      <c r="N91">
        <v>1.1999999999999999E-3</v>
      </c>
      <c r="O91" s="8">
        <v>632</v>
      </c>
      <c r="P91">
        <v>0.1007</v>
      </c>
      <c r="Q91">
        <v>8.8700000000000001E-2</v>
      </c>
      <c r="R91">
        <v>1.1355</v>
      </c>
      <c r="S91" s="9">
        <v>4.3808E-10</v>
      </c>
      <c r="T91" s="9">
        <v>1.2554E-14</v>
      </c>
      <c r="U91" s="9">
        <v>9.6468999999999995E-11</v>
      </c>
      <c r="V91" s="9">
        <v>7.9281000000000005E-12</v>
      </c>
      <c r="W91" s="9">
        <v>4.019E-15</v>
      </c>
      <c r="X91" s="9">
        <v>1.0763999999999999E-12</v>
      </c>
    </row>
    <row r="92" spans="1:24" x14ac:dyDescent="0.35">
      <c r="A92" t="s">
        <v>709</v>
      </c>
      <c r="B92" s="16" t="str" cm="1">
        <f t="array" ref="B92:C92">_xlfn.TEXTSPLIT(A92," ")</f>
        <v>2022.11.10</v>
      </c>
      <c r="C92" s="16" t="str">
        <v>10:46:07,86</v>
      </c>
      <c r="D92" s="16" t="str" cm="1">
        <f t="array" ref="D92:F92">_xlfn.TEXTSPLIT(C92,":")</f>
        <v>10</v>
      </c>
      <c r="E92" s="16" t="str">
        <v>46</v>
      </c>
      <c r="F92" s="16" t="str">
        <v>07,86</v>
      </c>
      <c r="G92" s="16" t="str">
        <f t="shared" si="16"/>
        <v>07.86</v>
      </c>
      <c r="H92" s="16">
        <f t="shared" si="17"/>
        <v>1.6021833333333344</v>
      </c>
      <c r="I92">
        <v>78.130099999999999</v>
      </c>
      <c r="J92" s="6">
        <v>20.782800000000002</v>
      </c>
      <c r="K92">
        <v>0.93620000000000003</v>
      </c>
      <c r="L92" s="7">
        <v>0.14949999999999999</v>
      </c>
      <c r="M92">
        <v>1E-4</v>
      </c>
      <c r="N92">
        <v>1.1999999999999999E-3</v>
      </c>
      <c r="O92" s="8">
        <v>613</v>
      </c>
      <c r="P92">
        <v>0.1017</v>
      </c>
      <c r="Q92">
        <v>8.5400000000000004E-2</v>
      </c>
      <c r="R92">
        <v>1.1904999999999999</v>
      </c>
      <c r="S92" s="9">
        <v>4.3661E-10</v>
      </c>
      <c r="T92" s="9">
        <v>1.243E-14</v>
      </c>
      <c r="U92" s="9">
        <v>9.6149999999999999E-11</v>
      </c>
      <c r="V92" s="9">
        <v>7.9036000000000004E-12</v>
      </c>
      <c r="W92" s="9">
        <v>2.936E-15</v>
      </c>
      <c r="X92" s="9">
        <v>1.0759000000000001E-12</v>
      </c>
    </row>
    <row r="93" spans="1:24" x14ac:dyDescent="0.35">
      <c r="A93" t="s">
        <v>710</v>
      </c>
      <c r="B93" s="16" t="str" cm="1">
        <f t="array" ref="B93:C93">_xlfn.TEXTSPLIT(A93," ")</f>
        <v>2022.11.10</v>
      </c>
      <c r="C93" s="16" t="str">
        <v>10:47:31,07</v>
      </c>
      <c r="D93" s="16" t="str" cm="1">
        <f t="array" ref="D93:F93">_xlfn.TEXTSPLIT(C93,":")</f>
        <v>10</v>
      </c>
      <c r="E93" s="16" t="str">
        <v>47</v>
      </c>
      <c r="F93" s="16" t="str">
        <v>31,07</v>
      </c>
      <c r="G93" s="16" t="str">
        <f t="shared" si="16"/>
        <v>31.07</v>
      </c>
      <c r="H93" s="16">
        <f t="shared" si="17"/>
        <v>1.6252972222222226</v>
      </c>
      <c r="I93">
        <v>78.126499999999993</v>
      </c>
      <c r="J93" s="6">
        <v>20.785599999999999</v>
      </c>
      <c r="K93">
        <v>0.93689999999999996</v>
      </c>
      <c r="L93" s="7">
        <v>0.14940000000000001</v>
      </c>
      <c r="M93">
        <v>2.9999999999999997E-4</v>
      </c>
      <c r="N93">
        <v>1.2999999999999999E-3</v>
      </c>
      <c r="O93" s="8">
        <v>617</v>
      </c>
      <c r="P93">
        <v>0.1016</v>
      </c>
      <c r="Q93">
        <v>7.7799999999999994E-2</v>
      </c>
      <c r="R93">
        <v>1.3055000000000001</v>
      </c>
      <c r="S93" s="9">
        <v>4.3670999999999998E-10</v>
      </c>
      <c r="T93" s="9">
        <v>1.3119E-14</v>
      </c>
      <c r="U93" s="9">
        <v>9.6190000000000006E-11</v>
      </c>
      <c r="V93" s="9">
        <v>7.9111999999999997E-12</v>
      </c>
      <c r="W93" s="9">
        <v>3.4221000000000001E-15</v>
      </c>
      <c r="X93" s="9">
        <v>1.0759000000000001E-12</v>
      </c>
    </row>
    <row r="94" spans="1:24" x14ac:dyDescent="0.35">
      <c r="A94" t="s">
        <v>711</v>
      </c>
      <c r="B94" s="16" t="str" cm="1">
        <f t="array" ref="B94:C94">_xlfn.TEXTSPLIT(A94," ")</f>
        <v>2022.11.10</v>
      </c>
      <c r="C94" s="16" t="str">
        <v>10:49:00,71</v>
      </c>
      <c r="D94" s="16" t="str" cm="1">
        <f t="array" ref="D94:F94">_xlfn.TEXTSPLIT(C94,":")</f>
        <v>10</v>
      </c>
      <c r="E94" s="16" t="str">
        <v>49</v>
      </c>
      <c r="F94" s="16" t="str">
        <v>00,71</v>
      </c>
      <c r="G94" s="16" t="str">
        <f t="shared" si="16"/>
        <v>00.71</v>
      </c>
      <c r="H94" s="16">
        <f t="shared" si="17"/>
        <v>1.6501972222222232</v>
      </c>
      <c r="I94">
        <v>78.127700000000004</v>
      </c>
      <c r="J94" s="6">
        <v>20.784600000000001</v>
      </c>
      <c r="K94">
        <v>0.93610000000000004</v>
      </c>
      <c r="L94" s="7">
        <v>0.14960000000000001</v>
      </c>
      <c r="M94">
        <v>2.0000000000000001E-4</v>
      </c>
      <c r="N94">
        <v>1.9E-3</v>
      </c>
      <c r="O94" s="8">
        <v>605</v>
      </c>
      <c r="P94">
        <v>0.1021</v>
      </c>
      <c r="Q94">
        <v>8.4500000000000006E-2</v>
      </c>
      <c r="R94">
        <v>1.2072000000000001</v>
      </c>
      <c r="S94" s="9">
        <v>4.3663000000000002E-10</v>
      </c>
      <c r="T94" s="9">
        <v>1.5269000000000001E-14</v>
      </c>
      <c r="U94" s="9">
        <v>9.6164000000000003E-11</v>
      </c>
      <c r="V94" s="9">
        <v>7.9025999999999999E-12</v>
      </c>
      <c r="W94" s="9">
        <v>3.4006000000000001E-15</v>
      </c>
      <c r="X94" s="9">
        <v>1.0767E-12</v>
      </c>
    </row>
    <row r="95" spans="1:24" x14ac:dyDescent="0.35">
      <c r="A95" t="s">
        <v>712</v>
      </c>
      <c r="B95" s="16" t="str" cm="1">
        <f t="array" ref="B95:C95">_xlfn.TEXTSPLIT(A95," ")</f>
        <v>2022.11.10</v>
      </c>
      <c r="C95" s="16" t="str">
        <v>10:50:23,62</v>
      </c>
      <c r="D95" s="16" t="str" cm="1">
        <f t="array" ref="D95:F95">_xlfn.TEXTSPLIT(C95,":")</f>
        <v>10</v>
      </c>
      <c r="E95" s="16" t="str">
        <v>50</v>
      </c>
      <c r="F95" s="16" t="str">
        <v>23,62</v>
      </c>
      <c r="G95" s="16" t="str">
        <f t="shared" si="16"/>
        <v>23.62</v>
      </c>
      <c r="H95" s="16">
        <f t="shared" si="17"/>
        <v>1.6732277777777789</v>
      </c>
      <c r="I95">
        <v>78.131600000000006</v>
      </c>
      <c r="J95" s="6">
        <v>20.780100000000001</v>
      </c>
      <c r="K95">
        <v>0.93630000000000002</v>
      </c>
      <c r="L95" s="7">
        <v>0.15029999999999999</v>
      </c>
      <c r="M95">
        <v>0</v>
      </c>
      <c r="N95">
        <v>1.6999999999999999E-3</v>
      </c>
      <c r="O95" s="8">
        <v>612</v>
      </c>
      <c r="P95">
        <v>0.1033</v>
      </c>
      <c r="Q95">
        <v>9.3600000000000003E-2</v>
      </c>
      <c r="R95">
        <v>1.1031</v>
      </c>
      <c r="S95" s="9">
        <v>4.3670999999999998E-10</v>
      </c>
      <c r="T95" s="9">
        <v>1.4666E-14</v>
      </c>
      <c r="U95" s="9">
        <v>9.6158000000000003E-11</v>
      </c>
      <c r="V95" s="9">
        <v>7.9055000000000002E-12</v>
      </c>
      <c r="W95" s="9">
        <v>2.7469999999999999E-15</v>
      </c>
      <c r="X95" s="9">
        <v>1.0812000000000001E-12</v>
      </c>
    </row>
    <row r="96" spans="1:24" x14ac:dyDescent="0.35">
      <c r="A96" t="s">
        <v>713</v>
      </c>
      <c r="B96" s="16" t="str" cm="1">
        <f t="array" ref="B96:C96">_xlfn.TEXTSPLIT(A96," ")</f>
        <v>2022.11.10</v>
      </c>
      <c r="C96" s="16" t="str">
        <v>10:51:46,87</v>
      </c>
      <c r="D96" s="16" t="str" cm="1">
        <f t="array" ref="D96:F96">_xlfn.TEXTSPLIT(C96,":")</f>
        <v>10</v>
      </c>
      <c r="E96" s="16" t="str">
        <v>51</v>
      </c>
      <c r="F96" s="16" t="str">
        <v>46,87</v>
      </c>
      <c r="G96" s="16" t="str">
        <f t="shared" si="16"/>
        <v>46.87</v>
      </c>
      <c r="H96" s="16">
        <f t="shared" si="17"/>
        <v>1.6963527777777774</v>
      </c>
      <c r="I96">
        <v>78.1267</v>
      </c>
      <c r="J96" s="6">
        <v>20.785299999999999</v>
      </c>
      <c r="K96">
        <v>0.93579999999999997</v>
      </c>
      <c r="L96" s="7">
        <v>0.1512</v>
      </c>
      <c r="M96">
        <v>0</v>
      </c>
      <c r="N96">
        <v>1E-3</v>
      </c>
      <c r="O96" s="8">
        <v>611</v>
      </c>
      <c r="P96">
        <v>0.1038</v>
      </c>
      <c r="Q96">
        <v>8.6800000000000002E-2</v>
      </c>
      <c r="R96">
        <v>1.1962999999999999</v>
      </c>
      <c r="S96" s="9">
        <v>4.3676E-10</v>
      </c>
      <c r="T96" s="9">
        <v>1.1888000000000001E-14</v>
      </c>
      <c r="U96" s="9">
        <v>9.6197999999999997E-11</v>
      </c>
      <c r="V96" s="9">
        <v>7.9032000000000005E-12</v>
      </c>
      <c r="W96" s="9">
        <v>2.5952E-15</v>
      </c>
      <c r="X96" s="9">
        <v>1.0873E-12</v>
      </c>
    </row>
    <row r="97" spans="1:24" x14ac:dyDescent="0.35">
      <c r="A97" t="s">
        <v>714</v>
      </c>
      <c r="B97" s="16" t="str" cm="1">
        <f t="array" ref="B97:C97">_xlfn.TEXTSPLIT(A97," ")</f>
        <v>2022.11.10</v>
      </c>
      <c r="C97" s="16" t="str">
        <v>10:53:16,55</v>
      </c>
      <c r="D97" s="16" t="str" cm="1">
        <f t="array" ref="D97:F97">_xlfn.TEXTSPLIT(C97,":")</f>
        <v>10</v>
      </c>
      <c r="E97" s="16" t="str">
        <v>53</v>
      </c>
      <c r="F97" s="16" t="str">
        <v>16,55</v>
      </c>
      <c r="G97" s="16" t="str">
        <f t="shared" si="16"/>
        <v>16.55</v>
      </c>
      <c r="H97" s="16">
        <f t="shared" si="17"/>
        <v>1.7212638888888883</v>
      </c>
      <c r="I97">
        <v>78.128200000000007</v>
      </c>
      <c r="J97" s="6">
        <v>20.781099999999999</v>
      </c>
      <c r="K97">
        <v>0.93620000000000003</v>
      </c>
      <c r="L97" s="7">
        <v>0.15140000000000001</v>
      </c>
      <c r="M97">
        <v>1.5E-3</v>
      </c>
      <c r="N97">
        <v>1.6000000000000001E-3</v>
      </c>
      <c r="O97" s="8">
        <v>614</v>
      </c>
      <c r="P97">
        <v>0.104</v>
      </c>
      <c r="Q97">
        <v>9.1600000000000001E-2</v>
      </c>
      <c r="R97">
        <v>1.1359999999999999</v>
      </c>
      <c r="S97" s="9">
        <v>4.3681000000000001E-10</v>
      </c>
      <c r="T97" s="9">
        <v>1.4276000000000001E-14</v>
      </c>
      <c r="U97" s="9">
        <v>9.6187000000000006E-11</v>
      </c>
      <c r="V97" s="9">
        <v>7.9070000000000001E-12</v>
      </c>
      <c r="W97" s="9">
        <v>6.3472000000000003E-15</v>
      </c>
      <c r="X97" s="9">
        <v>1.0953E-12</v>
      </c>
    </row>
    <row r="98" spans="1:24" x14ac:dyDescent="0.35">
      <c r="A98" t="s">
        <v>715</v>
      </c>
      <c r="B98" s="16" t="str" cm="1">
        <f t="array" ref="B98:C98">_xlfn.TEXTSPLIT(A98," ")</f>
        <v>2022.11.10</v>
      </c>
      <c r="C98" s="16" t="str">
        <v>10:54:39,46</v>
      </c>
      <c r="D98" s="16" t="str" cm="1">
        <f t="array" ref="D98:F98">_xlfn.TEXTSPLIT(C98,":")</f>
        <v>10</v>
      </c>
      <c r="E98" s="16" t="str">
        <v>54</v>
      </c>
      <c r="F98" s="16" t="str">
        <v>39,46</v>
      </c>
      <c r="G98" s="16" t="str">
        <f t="shared" si="16"/>
        <v>39.46</v>
      </c>
      <c r="H98" s="16">
        <f t="shared" si="17"/>
        <v>1.7442944444444457</v>
      </c>
      <c r="I98">
        <v>78.126900000000006</v>
      </c>
      <c r="J98" s="6">
        <v>20.782399999999999</v>
      </c>
      <c r="K98">
        <v>0.93579999999999997</v>
      </c>
      <c r="L98" s="7">
        <v>0.15260000000000001</v>
      </c>
      <c r="M98">
        <v>5.9999999999999995E-4</v>
      </c>
      <c r="N98">
        <v>1.6999999999999999E-3</v>
      </c>
      <c r="O98" s="8">
        <v>608</v>
      </c>
      <c r="P98">
        <v>0.1055</v>
      </c>
      <c r="Q98">
        <v>8.4099999999999994E-2</v>
      </c>
      <c r="R98">
        <v>1.2546999999999999</v>
      </c>
      <c r="S98" s="9">
        <v>4.3693000000000001E-10</v>
      </c>
      <c r="T98" s="9">
        <v>1.4527E-14</v>
      </c>
      <c r="U98" s="9">
        <v>9.6221E-11</v>
      </c>
      <c r="V98" s="9">
        <v>7.9062000000000004E-12</v>
      </c>
      <c r="W98" s="9">
        <v>4.2754E-15</v>
      </c>
      <c r="X98" s="9">
        <v>1.1002000000000001E-12</v>
      </c>
    </row>
    <row r="99" spans="1:24" x14ac:dyDescent="0.35">
      <c r="A99" t="s">
        <v>716</v>
      </c>
      <c r="B99" s="16" t="str" cm="1">
        <f t="array" ref="B99:C99">_xlfn.TEXTSPLIT(A99," ")</f>
        <v>2022.11.10</v>
      </c>
      <c r="C99" s="16" t="str">
        <v>10:56:02,27</v>
      </c>
      <c r="D99" s="16" t="str" cm="1">
        <f t="array" ref="D99:F99">_xlfn.TEXTSPLIT(C99,":")</f>
        <v>10</v>
      </c>
      <c r="E99" s="16" t="str">
        <v>56</v>
      </c>
      <c r="F99" s="16" t="str">
        <v>02,27</v>
      </c>
      <c r="G99" s="16" t="str">
        <f t="shared" si="16"/>
        <v>02.27</v>
      </c>
      <c r="H99" s="16">
        <f t="shared" si="17"/>
        <v>1.7672972222222239</v>
      </c>
      <c r="I99">
        <v>78.128900000000002</v>
      </c>
      <c r="J99" s="6">
        <v>20.780899999999999</v>
      </c>
      <c r="K99">
        <v>0.93579999999999997</v>
      </c>
      <c r="L99" s="7">
        <v>0.1527</v>
      </c>
      <c r="M99">
        <v>2.0000000000000001E-4</v>
      </c>
      <c r="N99">
        <v>1.5E-3</v>
      </c>
      <c r="O99" s="8">
        <v>630</v>
      </c>
      <c r="P99">
        <v>0.10580000000000001</v>
      </c>
      <c r="Q99">
        <v>9.1999999999999998E-2</v>
      </c>
      <c r="R99">
        <v>1.1498999999999999</v>
      </c>
      <c r="S99" s="9">
        <v>4.3828000000000001E-10</v>
      </c>
      <c r="T99" s="9">
        <v>1.3861E-14</v>
      </c>
      <c r="U99" s="9">
        <v>9.6509999999999998E-11</v>
      </c>
      <c r="V99" s="9">
        <v>7.9301999999999995E-12</v>
      </c>
      <c r="W99" s="9">
        <v>3.154E-15</v>
      </c>
      <c r="X99" s="9">
        <v>1.1026999999999999E-12</v>
      </c>
    </row>
    <row r="100" spans="1:24" x14ac:dyDescent="0.35">
      <c r="A100" t="s">
        <v>717</v>
      </c>
      <c r="B100" s="16" t="str" cm="1">
        <f t="array" ref="B100:C100">_xlfn.TEXTSPLIT(A100," ")</f>
        <v>2022.11.10</v>
      </c>
      <c r="C100" s="16" t="str">
        <v>10:57:31,84</v>
      </c>
      <c r="D100" s="16" t="str" cm="1">
        <f t="array" ref="D100:F100">_xlfn.TEXTSPLIT(C100,":")</f>
        <v>10</v>
      </c>
      <c r="E100" s="16" t="str">
        <v>57</v>
      </c>
      <c r="F100" s="16" t="str">
        <v>31,84</v>
      </c>
      <c r="G100" s="16" t="str">
        <f t="shared" si="16"/>
        <v>31.84</v>
      </c>
      <c r="H100" s="16">
        <f t="shared" si="17"/>
        <v>1.792177777777777</v>
      </c>
      <c r="I100">
        <v>78.125600000000006</v>
      </c>
      <c r="J100" s="6">
        <v>20.783000000000001</v>
      </c>
      <c r="K100">
        <v>0.93679999999999997</v>
      </c>
      <c r="L100" s="7">
        <v>0.15379999999999999</v>
      </c>
      <c r="M100">
        <v>0</v>
      </c>
      <c r="N100">
        <v>8.9999999999999998E-4</v>
      </c>
      <c r="O100" s="8">
        <v>613</v>
      </c>
      <c r="P100">
        <v>0.10639999999999999</v>
      </c>
      <c r="Q100">
        <v>8.8200000000000001E-2</v>
      </c>
      <c r="R100">
        <v>1.2063999999999999</v>
      </c>
      <c r="S100" s="9">
        <v>4.3685E-10</v>
      </c>
      <c r="T100" s="9">
        <v>1.1254E-14</v>
      </c>
      <c r="U100" s="9">
        <v>9.6209000000000001E-11</v>
      </c>
      <c r="V100" s="9">
        <v>7.9130999999999995E-12</v>
      </c>
      <c r="W100" s="9">
        <v>2.3154000000000001E-15</v>
      </c>
      <c r="X100" s="9">
        <v>1.1059999999999999E-12</v>
      </c>
    </row>
    <row r="101" spans="1:24" x14ac:dyDescent="0.35">
      <c r="A101" t="s">
        <v>718</v>
      </c>
      <c r="B101" s="16" t="str" cm="1">
        <f t="array" ref="B101:C101">_xlfn.TEXTSPLIT(A101," ")</f>
        <v>2022.11.10</v>
      </c>
      <c r="C101" s="16" t="str">
        <v>10:58:55,00</v>
      </c>
      <c r="D101" s="16" t="str" cm="1">
        <f t="array" ref="D101:F101">_xlfn.TEXTSPLIT(C101,":")</f>
        <v>10</v>
      </c>
      <c r="E101" s="16" t="str">
        <v>58</v>
      </c>
      <c r="F101" s="16" t="str">
        <v>55,00</v>
      </c>
      <c r="G101" s="16" t="str">
        <f t="shared" si="16"/>
        <v>55.00</v>
      </c>
      <c r="H101" s="16">
        <f t="shared" si="17"/>
        <v>1.8152777777777782</v>
      </c>
      <c r="I101">
        <v>78.126199999999997</v>
      </c>
      <c r="J101" s="6">
        <v>20.782800000000002</v>
      </c>
      <c r="K101">
        <v>0.93620000000000003</v>
      </c>
      <c r="L101" s="7">
        <v>0.1532</v>
      </c>
      <c r="M101">
        <v>2.9999999999999997E-4</v>
      </c>
      <c r="N101">
        <v>1.4E-3</v>
      </c>
      <c r="O101" s="8">
        <v>604</v>
      </c>
      <c r="P101">
        <v>0.1066</v>
      </c>
      <c r="Q101">
        <v>8.6699999999999999E-2</v>
      </c>
      <c r="R101">
        <v>1.2296</v>
      </c>
      <c r="S101" s="9">
        <v>4.3667E-10</v>
      </c>
      <c r="T101" s="9">
        <v>1.3198E-14</v>
      </c>
      <c r="U101" s="9">
        <v>9.6167000000000003E-11</v>
      </c>
      <c r="V101" s="9">
        <v>7.9048E-12</v>
      </c>
      <c r="W101" s="9">
        <v>3.2993000000000002E-15</v>
      </c>
      <c r="X101" s="9">
        <v>1.1026E-12</v>
      </c>
    </row>
    <row r="102" spans="1:24" x14ac:dyDescent="0.35">
      <c r="A102" t="s">
        <v>719</v>
      </c>
      <c r="B102" s="16" t="str" cm="1">
        <f t="array" ref="B102:C102">_xlfn.TEXTSPLIT(A102," ")</f>
        <v>2022.11.10</v>
      </c>
      <c r="C102" s="16" t="str">
        <v>11:00:24,70</v>
      </c>
      <c r="D102" s="16" t="str" cm="1">
        <f t="array" ref="D102:F102">_xlfn.TEXTSPLIT(C102,":")</f>
        <v>11</v>
      </c>
      <c r="E102" s="16" t="str">
        <v>00</v>
      </c>
      <c r="F102" s="16" t="str">
        <v>24,70</v>
      </c>
      <c r="G102" s="16" t="str">
        <f t="shared" si="16"/>
        <v>24.70</v>
      </c>
      <c r="H102" s="16">
        <f t="shared" si="17"/>
        <v>1.8401944444444442</v>
      </c>
      <c r="I102">
        <v>78.128200000000007</v>
      </c>
      <c r="J102" s="6">
        <v>20.779900000000001</v>
      </c>
      <c r="K102">
        <v>0.9355</v>
      </c>
      <c r="L102" s="7">
        <v>0.154</v>
      </c>
      <c r="M102">
        <v>8.9999999999999998E-4</v>
      </c>
      <c r="N102">
        <v>1.5E-3</v>
      </c>
      <c r="O102" s="8">
        <v>604</v>
      </c>
      <c r="P102">
        <v>0.1075</v>
      </c>
      <c r="Q102">
        <v>9.5399999999999999E-2</v>
      </c>
      <c r="R102">
        <v>1.1269</v>
      </c>
      <c r="S102" s="9">
        <v>4.3670999999999998E-10</v>
      </c>
      <c r="T102" s="9">
        <v>1.3580000000000001E-14</v>
      </c>
      <c r="U102" s="9">
        <v>9.6159999999999994E-11</v>
      </c>
      <c r="V102" s="9">
        <v>7.8996E-12</v>
      </c>
      <c r="W102" s="9">
        <v>4.9441E-15</v>
      </c>
      <c r="X102" s="9">
        <v>1.1111E-12</v>
      </c>
    </row>
    <row r="103" spans="1:24" x14ac:dyDescent="0.35">
      <c r="A103" t="s">
        <v>720</v>
      </c>
      <c r="B103" s="16" t="str" cm="1">
        <f t="array" ref="B103:C103">_xlfn.TEXTSPLIT(A103," ")</f>
        <v>2022.11.10</v>
      </c>
      <c r="C103" s="16" t="str">
        <v>11:01:47,49</v>
      </c>
      <c r="D103" s="16" t="str" cm="1">
        <f t="array" ref="D103:F103">_xlfn.TEXTSPLIT(C103,":")</f>
        <v>11</v>
      </c>
      <c r="E103" s="16" t="str">
        <v>01</v>
      </c>
      <c r="F103" s="16" t="str">
        <v>47,49</v>
      </c>
      <c r="G103" s="16" t="str">
        <f t="shared" si="16"/>
        <v>47.49</v>
      </c>
      <c r="H103" s="16">
        <f t="shared" si="17"/>
        <v>1.8631916666666672</v>
      </c>
      <c r="I103">
        <v>78.123500000000007</v>
      </c>
      <c r="J103" s="6">
        <v>20.784300000000002</v>
      </c>
      <c r="K103">
        <v>0.93620000000000003</v>
      </c>
      <c r="L103" s="7">
        <v>0.1542</v>
      </c>
      <c r="M103">
        <v>2.0000000000000001E-4</v>
      </c>
      <c r="N103">
        <v>1.6000000000000001E-3</v>
      </c>
      <c r="O103" s="8">
        <v>614</v>
      </c>
      <c r="P103">
        <v>0.1076</v>
      </c>
      <c r="Q103">
        <v>8.8700000000000001E-2</v>
      </c>
      <c r="R103">
        <v>1.2130000000000001</v>
      </c>
      <c r="S103" s="9">
        <v>4.3643999999999999E-10</v>
      </c>
      <c r="T103" s="9">
        <v>1.4003E-14</v>
      </c>
      <c r="U103" s="9">
        <v>9.6126999999999995E-11</v>
      </c>
      <c r="V103" s="9">
        <v>7.9010000000000004E-12</v>
      </c>
      <c r="W103" s="9">
        <v>3.3470999999999999E-15</v>
      </c>
      <c r="X103" s="9">
        <v>1.1088000000000001E-12</v>
      </c>
    </row>
    <row r="104" spans="1:24" x14ac:dyDescent="0.35">
      <c r="A104" t="s">
        <v>721</v>
      </c>
      <c r="B104" s="16" t="str" cm="1">
        <f t="array" ref="B104:C104">_xlfn.TEXTSPLIT(A104," ")</f>
        <v>2022.11.10</v>
      </c>
      <c r="C104" s="16" t="str">
        <v>11:03:10,54</v>
      </c>
      <c r="D104" s="16" t="str" cm="1">
        <f t="array" ref="D104:F104">_xlfn.TEXTSPLIT(C104,":")</f>
        <v>11</v>
      </c>
      <c r="E104" s="16" t="str">
        <v>03</v>
      </c>
      <c r="F104" s="16" t="str">
        <v>10,54</v>
      </c>
      <c r="G104" s="16" t="str">
        <f t="shared" si="16"/>
        <v>10.54</v>
      </c>
      <c r="H104" s="16">
        <f t="shared" si="17"/>
        <v>1.8862611111111125</v>
      </c>
      <c r="I104">
        <v>78.130799999999994</v>
      </c>
      <c r="J104" s="6">
        <v>20.776199999999999</v>
      </c>
      <c r="K104">
        <v>0.93600000000000005</v>
      </c>
      <c r="L104" s="7">
        <v>0.15479999999999999</v>
      </c>
      <c r="M104">
        <v>5.0000000000000001E-4</v>
      </c>
      <c r="N104">
        <v>1.6000000000000001E-3</v>
      </c>
      <c r="O104" s="8">
        <v>600</v>
      </c>
      <c r="P104">
        <v>0.1074</v>
      </c>
      <c r="Q104">
        <v>9.6299999999999997E-2</v>
      </c>
      <c r="R104">
        <v>1.1153999999999999</v>
      </c>
      <c r="S104" s="9">
        <v>4.3655999999999999E-10</v>
      </c>
      <c r="T104" s="9">
        <v>1.4233999999999999E-14</v>
      </c>
      <c r="U104" s="9">
        <v>9.6105999999999996E-11</v>
      </c>
      <c r="V104" s="9">
        <v>7.9007999999999996E-12</v>
      </c>
      <c r="W104" s="9">
        <v>4.0327000000000002E-15</v>
      </c>
      <c r="X104" s="9">
        <v>1.1148000000000001E-12</v>
      </c>
    </row>
    <row r="105" spans="1:24" x14ac:dyDescent="0.35">
      <c r="A105" t="s">
        <v>722</v>
      </c>
      <c r="B105" s="16" t="str" cm="1">
        <f t="array" ref="B105:C105">_xlfn.TEXTSPLIT(A105," ")</f>
        <v>2022.11.10</v>
      </c>
      <c r="C105" s="16" t="str">
        <v>11:04:40,03</v>
      </c>
      <c r="D105" s="16" t="str" cm="1">
        <f t="array" ref="D105:F105">_xlfn.TEXTSPLIT(C105,":")</f>
        <v>11</v>
      </c>
      <c r="E105" s="16" t="str">
        <v>04</v>
      </c>
      <c r="F105" s="16" t="str">
        <v>40,03</v>
      </c>
      <c r="G105" s="16" t="str">
        <f t="shared" si="16"/>
        <v>40.03</v>
      </c>
      <c r="H105" s="16">
        <f t="shared" si="17"/>
        <v>1.911119444444445</v>
      </c>
      <c r="I105">
        <v>78.127799999999993</v>
      </c>
      <c r="J105" s="6">
        <v>20.778199999999998</v>
      </c>
      <c r="K105">
        <v>0.93640000000000001</v>
      </c>
      <c r="L105" s="7">
        <v>0.15529999999999999</v>
      </c>
      <c r="M105">
        <v>8.9999999999999998E-4</v>
      </c>
      <c r="N105">
        <v>1.4E-3</v>
      </c>
      <c r="O105" s="8">
        <v>601</v>
      </c>
      <c r="P105">
        <v>0.1082</v>
      </c>
      <c r="Q105">
        <v>9.2899999999999996E-2</v>
      </c>
      <c r="R105">
        <v>1.1639999999999999</v>
      </c>
      <c r="S105" s="9">
        <v>4.3641E-10</v>
      </c>
      <c r="T105" s="9">
        <v>1.3347E-14</v>
      </c>
      <c r="U105" s="9">
        <v>9.6087999999999997E-11</v>
      </c>
      <c r="V105" s="9">
        <v>7.9017000000000006E-12</v>
      </c>
      <c r="W105" s="9">
        <v>4.7618000000000002E-15</v>
      </c>
      <c r="X105" s="9">
        <v>1.119E-12</v>
      </c>
    </row>
    <row r="106" spans="1:24" x14ac:dyDescent="0.35">
      <c r="A106" t="s">
        <v>723</v>
      </c>
      <c r="B106" s="16" t="str" cm="1">
        <f t="array" ref="B106:C106">_xlfn.TEXTSPLIT(A106," ")</f>
        <v>2022.11.10</v>
      </c>
      <c r="C106" s="16" t="str">
        <v>11:06:03,24</v>
      </c>
      <c r="D106" s="16" t="str" cm="1">
        <f t="array" ref="D106:F106">_xlfn.TEXTSPLIT(C106,":")</f>
        <v>11</v>
      </c>
      <c r="E106" s="16" t="str">
        <v>06</v>
      </c>
      <c r="F106" s="16" t="str">
        <v>03,24</v>
      </c>
      <c r="G106" s="16" t="str">
        <f t="shared" si="16"/>
        <v>03.24</v>
      </c>
      <c r="H106" s="16">
        <f t="shared" si="17"/>
        <v>1.9342333333333332</v>
      </c>
      <c r="I106">
        <v>78.130700000000004</v>
      </c>
      <c r="J106" s="6">
        <v>20.774999999999999</v>
      </c>
      <c r="K106">
        <v>0.93589999999999995</v>
      </c>
      <c r="L106" s="7">
        <v>0.15679999999999999</v>
      </c>
      <c r="M106">
        <v>0</v>
      </c>
      <c r="N106">
        <v>1.5E-3</v>
      </c>
      <c r="O106" s="8">
        <v>608</v>
      </c>
      <c r="P106">
        <v>0.11020000000000001</v>
      </c>
      <c r="Q106">
        <v>9.5200000000000007E-2</v>
      </c>
      <c r="R106">
        <v>1.1567000000000001</v>
      </c>
      <c r="S106" s="9">
        <v>4.3667E-10</v>
      </c>
      <c r="T106" s="9">
        <v>1.3970999999999999E-14</v>
      </c>
      <c r="U106" s="9">
        <v>9.6126E-11</v>
      </c>
      <c r="V106" s="9">
        <v>7.9019999999999992E-12</v>
      </c>
      <c r="W106" s="9">
        <v>1.8505E-15</v>
      </c>
      <c r="X106" s="9">
        <v>1.1270999999999999E-12</v>
      </c>
    </row>
    <row r="107" spans="1:24" x14ac:dyDescent="0.35">
      <c r="A107" t="s">
        <v>724</v>
      </c>
      <c r="B107" s="16" t="str" cm="1">
        <f t="array" ref="B107:C107">_xlfn.TEXTSPLIT(A107," ")</f>
        <v>2022.11.10</v>
      </c>
      <c r="C107" s="16" t="str">
        <v>11:07:26,20</v>
      </c>
      <c r="D107" s="16" t="str" cm="1">
        <f t="array" ref="D107:F107">_xlfn.TEXTSPLIT(C107,":")</f>
        <v>11</v>
      </c>
      <c r="E107" s="16" t="str">
        <v>07</v>
      </c>
      <c r="F107" s="16" t="str">
        <v>26,20</v>
      </c>
      <c r="G107" s="16" t="str">
        <f t="shared" si="16"/>
        <v>26.20</v>
      </c>
      <c r="H107" s="16">
        <f t="shared" si="17"/>
        <v>1.9572777777777794</v>
      </c>
      <c r="I107">
        <v>78.130300000000005</v>
      </c>
      <c r="J107" s="6">
        <v>20.775300000000001</v>
      </c>
      <c r="K107">
        <v>0.93579999999999997</v>
      </c>
      <c r="L107" s="7">
        <v>0.157</v>
      </c>
      <c r="M107">
        <v>0</v>
      </c>
      <c r="N107">
        <v>1.6000000000000001E-3</v>
      </c>
      <c r="O107" s="8">
        <v>632</v>
      </c>
      <c r="P107">
        <v>0.1103</v>
      </c>
      <c r="Q107">
        <v>9.3899999999999997E-2</v>
      </c>
      <c r="R107">
        <v>1.1738</v>
      </c>
      <c r="S107" s="9">
        <v>4.3796999999999999E-10</v>
      </c>
      <c r="T107" s="9">
        <v>1.4212E-14</v>
      </c>
      <c r="U107" s="9">
        <v>9.6414000000000002E-11</v>
      </c>
      <c r="V107" s="9">
        <v>7.9242999999999993E-12</v>
      </c>
      <c r="W107" s="9">
        <v>2.1419E-15</v>
      </c>
      <c r="X107" s="9">
        <v>1.1316999999999999E-12</v>
      </c>
    </row>
    <row r="108" spans="1:24" x14ac:dyDescent="0.35">
      <c r="A108" t="s">
        <v>725</v>
      </c>
      <c r="B108" s="16" t="str" cm="1">
        <f t="array" ref="B108:C108">_xlfn.TEXTSPLIT(A108," ")</f>
        <v>2022.11.10</v>
      </c>
      <c r="C108" s="16" t="str">
        <v>11:08:55,80</v>
      </c>
      <c r="D108" s="16" t="str" cm="1">
        <f t="array" ref="D108:F108">_xlfn.TEXTSPLIT(C108,":")</f>
        <v>11</v>
      </c>
      <c r="E108" s="16" t="str">
        <v>08</v>
      </c>
      <c r="F108" s="16" t="str">
        <v>55,80</v>
      </c>
      <c r="G108" s="16" t="str">
        <f t="shared" si="16"/>
        <v>55.80</v>
      </c>
      <c r="H108" s="16">
        <f t="shared" si="17"/>
        <v>1.9821666666666662</v>
      </c>
      <c r="I108">
        <v>78.130700000000004</v>
      </c>
      <c r="J108" s="6">
        <v>20.774799999999999</v>
      </c>
      <c r="K108">
        <v>0.93579999999999997</v>
      </c>
      <c r="L108" s="7">
        <v>0.157</v>
      </c>
      <c r="M108">
        <v>2.9999999999999997E-4</v>
      </c>
      <c r="N108">
        <v>1.4E-3</v>
      </c>
      <c r="O108" s="8">
        <v>614</v>
      </c>
      <c r="P108">
        <v>0.1099</v>
      </c>
      <c r="Q108">
        <v>9.98E-2</v>
      </c>
      <c r="R108">
        <v>1.1012999999999999</v>
      </c>
      <c r="S108" s="9">
        <v>4.3670999999999998E-10</v>
      </c>
      <c r="T108" s="9">
        <v>1.3257000000000001E-14</v>
      </c>
      <c r="U108" s="9">
        <v>9.6134000000000004E-11</v>
      </c>
      <c r="V108" s="9">
        <v>7.9018000000000001E-12</v>
      </c>
      <c r="W108" s="9">
        <v>3.3080999999999999E-15</v>
      </c>
      <c r="X108" s="9">
        <v>1.1295E-12</v>
      </c>
    </row>
    <row r="109" spans="1:24" x14ac:dyDescent="0.35">
      <c r="A109" t="s">
        <v>726</v>
      </c>
      <c r="B109" s="16" t="str" cm="1">
        <f t="array" ref="B109:C109">_xlfn.TEXTSPLIT(A109," ")</f>
        <v>2022.11.10</v>
      </c>
      <c r="C109" s="16" t="str">
        <v>11:10:19,00</v>
      </c>
      <c r="D109" s="16" t="str" cm="1">
        <f t="array" ref="D109:F109">_xlfn.TEXTSPLIT(C109,":")</f>
        <v>11</v>
      </c>
      <c r="E109" s="16" t="str">
        <v>10</v>
      </c>
      <c r="F109" s="16" t="str">
        <v>19,00</v>
      </c>
      <c r="G109" s="16" t="str">
        <f t="shared" ref="G109:G172" si="18">SUBSTITUTE(F109,",",".")</f>
        <v>19.00</v>
      </c>
      <c r="H109" s="16">
        <f t="shared" si="17"/>
        <v>2.0052777777777777</v>
      </c>
      <c r="I109">
        <v>78.127799999999993</v>
      </c>
      <c r="J109" s="6">
        <v>20.776499999999999</v>
      </c>
      <c r="K109">
        <v>0.93630000000000002</v>
      </c>
      <c r="L109" s="7">
        <v>0.1578</v>
      </c>
      <c r="M109">
        <v>2.9999999999999997E-4</v>
      </c>
      <c r="N109">
        <v>1.2999999999999999E-3</v>
      </c>
      <c r="O109" s="8">
        <v>604</v>
      </c>
      <c r="P109">
        <v>0.111</v>
      </c>
      <c r="Q109">
        <v>9.5899999999999999E-2</v>
      </c>
      <c r="R109">
        <v>1.1565000000000001</v>
      </c>
      <c r="S109" s="9">
        <v>4.3658000000000001E-10</v>
      </c>
      <c r="T109" s="9">
        <v>1.2996000000000001E-14</v>
      </c>
      <c r="U109" s="9">
        <v>9.6116000000000004E-11</v>
      </c>
      <c r="V109" s="9">
        <v>7.9037999999999995E-12</v>
      </c>
      <c r="W109" s="9">
        <v>3.4514E-15</v>
      </c>
      <c r="X109" s="9">
        <v>1.1347E-12</v>
      </c>
    </row>
    <row r="110" spans="1:24" x14ac:dyDescent="0.35">
      <c r="A110" t="s">
        <v>727</v>
      </c>
      <c r="B110" s="16" t="str" cm="1">
        <f t="array" ref="B110:C110">_xlfn.TEXTSPLIT(A110," ")</f>
        <v>2022.11.10</v>
      </c>
      <c r="C110" s="16" t="str">
        <v>11:11:48,45</v>
      </c>
      <c r="D110" s="16" t="str" cm="1">
        <f t="array" ref="D110:F110">_xlfn.TEXTSPLIT(C110,":")</f>
        <v>11</v>
      </c>
      <c r="E110" s="16" t="str">
        <v>11</v>
      </c>
      <c r="F110" s="16" t="str">
        <v>48,45</v>
      </c>
      <c r="G110" s="16" t="str">
        <f t="shared" si="18"/>
        <v>48.45</v>
      </c>
      <c r="H110" s="16">
        <f t="shared" si="17"/>
        <v>2.030125</v>
      </c>
      <c r="I110">
        <v>78.129900000000006</v>
      </c>
      <c r="J110" s="6">
        <v>20.773499999999999</v>
      </c>
      <c r="K110">
        <v>0.9365</v>
      </c>
      <c r="L110" s="7">
        <v>0.158</v>
      </c>
      <c r="M110">
        <v>8.0000000000000004E-4</v>
      </c>
      <c r="N110">
        <v>1.2999999999999999E-3</v>
      </c>
      <c r="O110" s="8">
        <v>646</v>
      </c>
      <c r="P110">
        <v>0.1114</v>
      </c>
      <c r="Q110">
        <v>9.98E-2</v>
      </c>
      <c r="R110">
        <v>1.1157999999999999</v>
      </c>
      <c r="S110" s="9">
        <v>4.3773E-10</v>
      </c>
      <c r="T110" s="9">
        <v>1.3014E-14</v>
      </c>
      <c r="U110" s="9">
        <v>9.6352999999999995E-11</v>
      </c>
      <c r="V110" s="9">
        <v>7.926E-12</v>
      </c>
      <c r="W110" s="9">
        <v>4.4788000000000001E-15</v>
      </c>
      <c r="X110" s="9">
        <v>1.1408999999999999E-12</v>
      </c>
    </row>
    <row r="111" spans="1:24" x14ac:dyDescent="0.35">
      <c r="A111" t="s">
        <v>728</v>
      </c>
      <c r="B111" s="16" t="str" cm="1">
        <f t="array" ref="B111:C111">_xlfn.TEXTSPLIT(A111," ")</f>
        <v>2022.11.10</v>
      </c>
      <c r="C111" s="16" t="str">
        <v>11:13:11,23</v>
      </c>
      <c r="D111" s="16" t="str" cm="1">
        <f t="array" ref="D111:F111">_xlfn.TEXTSPLIT(C111,":")</f>
        <v>11</v>
      </c>
      <c r="E111" s="16" t="str">
        <v>13</v>
      </c>
      <c r="F111" s="16" t="str">
        <v>11,23</v>
      </c>
      <c r="G111" s="16" t="str">
        <f t="shared" si="18"/>
        <v>11.23</v>
      </c>
      <c r="H111" s="16">
        <f t="shared" si="17"/>
        <v>2.0531194444444445</v>
      </c>
      <c r="I111">
        <v>78.124399999999994</v>
      </c>
      <c r="J111" s="6">
        <v>20.778199999999998</v>
      </c>
      <c r="K111">
        <v>0.93620000000000003</v>
      </c>
      <c r="L111" s="7">
        <v>0.15989999999999999</v>
      </c>
      <c r="M111">
        <v>0</v>
      </c>
      <c r="N111">
        <v>1.1999999999999999E-3</v>
      </c>
      <c r="O111" s="8">
        <v>649</v>
      </c>
      <c r="P111">
        <v>0.11360000000000001</v>
      </c>
      <c r="Q111">
        <v>8.8599999999999998E-2</v>
      </c>
      <c r="R111">
        <v>1.2828999999999999</v>
      </c>
      <c r="S111" s="9">
        <v>4.3843E-10</v>
      </c>
      <c r="T111" s="9">
        <v>1.2658E-14</v>
      </c>
      <c r="U111" s="9">
        <v>9.6535000000000006E-11</v>
      </c>
      <c r="V111" s="9">
        <v>7.9364E-12</v>
      </c>
      <c r="W111" s="9">
        <v>2.7088999999999999E-15</v>
      </c>
      <c r="X111" s="9">
        <v>1.1535000000000001E-12</v>
      </c>
    </row>
    <row r="112" spans="1:24" x14ac:dyDescent="0.35">
      <c r="A112" t="s">
        <v>729</v>
      </c>
      <c r="B112" s="16" t="str" cm="1">
        <f t="array" ref="B112:C112">_xlfn.TEXTSPLIT(A112," ")</f>
        <v>2022.11.10</v>
      </c>
      <c r="C112" s="16" t="str">
        <v>11:14:34,26</v>
      </c>
      <c r="D112" s="16" t="str" cm="1">
        <f t="array" ref="D112:F112">_xlfn.TEXTSPLIT(C112,":")</f>
        <v>11</v>
      </c>
      <c r="E112" s="16" t="str">
        <v>14</v>
      </c>
      <c r="F112" s="16" t="str">
        <v>34,26</v>
      </c>
      <c r="G112" s="16" t="str">
        <f t="shared" si="18"/>
        <v>34.26</v>
      </c>
      <c r="H112" s="16">
        <f t="shared" si="17"/>
        <v>2.0761833333333328</v>
      </c>
      <c r="I112">
        <v>78.129800000000003</v>
      </c>
      <c r="J112" s="6">
        <v>20.7745</v>
      </c>
      <c r="K112">
        <v>0.93620000000000003</v>
      </c>
      <c r="L112" s="7">
        <v>0.1585</v>
      </c>
      <c r="M112">
        <v>0</v>
      </c>
      <c r="N112">
        <v>1E-3</v>
      </c>
      <c r="O112" s="8">
        <v>653</v>
      </c>
      <c r="P112">
        <v>0.1114</v>
      </c>
      <c r="Q112">
        <v>9.5899999999999999E-2</v>
      </c>
      <c r="R112">
        <v>1.1623000000000001</v>
      </c>
      <c r="S112" s="9">
        <v>4.3855E-10</v>
      </c>
      <c r="T112" s="9">
        <v>1.1787E-14</v>
      </c>
      <c r="U112" s="9">
        <v>9.6539000000000001E-11</v>
      </c>
      <c r="V112" s="9">
        <v>7.9383999999999994E-12</v>
      </c>
      <c r="W112" s="9">
        <v>2.0401999999999999E-15</v>
      </c>
      <c r="X112" s="9">
        <v>1.1439E-12</v>
      </c>
    </row>
    <row r="113" spans="1:24" x14ac:dyDescent="0.35">
      <c r="A113" t="s">
        <v>730</v>
      </c>
      <c r="B113" s="16" t="str" cm="1">
        <f t="array" ref="B113:C113">_xlfn.TEXTSPLIT(A113," ")</f>
        <v>2022.11.10</v>
      </c>
      <c r="C113" s="16" t="str">
        <v>11:16:04,00</v>
      </c>
      <c r="D113" s="16" t="str" cm="1">
        <f t="array" ref="D113:F113">_xlfn.TEXTSPLIT(C113,":")</f>
        <v>11</v>
      </c>
      <c r="E113" s="16" t="str">
        <v>16</v>
      </c>
      <c r="F113" s="16" t="str">
        <v>04,00</v>
      </c>
      <c r="G113" s="16" t="str">
        <f t="shared" si="18"/>
        <v>04.00</v>
      </c>
      <c r="H113" s="16">
        <f t="shared" si="17"/>
        <v>2.1011111111111127</v>
      </c>
      <c r="I113">
        <v>78.125200000000007</v>
      </c>
      <c r="J113" s="6">
        <v>20.7773</v>
      </c>
      <c r="K113">
        <v>0.93630000000000002</v>
      </c>
      <c r="L113" s="7">
        <v>0.15939999999999999</v>
      </c>
      <c r="M113">
        <v>0</v>
      </c>
      <c r="N113">
        <v>1.9E-3</v>
      </c>
      <c r="O113" s="8">
        <v>641</v>
      </c>
      <c r="P113">
        <v>0.1123</v>
      </c>
      <c r="Q113">
        <v>9.6100000000000005E-2</v>
      </c>
      <c r="R113">
        <v>1.1686000000000001</v>
      </c>
      <c r="S113" s="9">
        <v>4.3867999999999998E-10</v>
      </c>
      <c r="T113" s="9">
        <v>1.5530000000000001E-14</v>
      </c>
      <c r="U113" s="9">
        <v>9.6584999999999995E-11</v>
      </c>
      <c r="V113" s="9">
        <v>7.9416E-12</v>
      </c>
      <c r="W113" s="9">
        <v>1.9951E-15</v>
      </c>
      <c r="X113" s="9">
        <v>1.1503000000000001E-12</v>
      </c>
    </row>
    <row r="114" spans="1:24" x14ac:dyDescent="0.35">
      <c r="A114" t="s">
        <v>731</v>
      </c>
      <c r="B114" s="16" t="str" cm="1">
        <f t="array" ref="B114:C114">_xlfn.TEXTSPLIT(A114," ")</f>
        <v>2022.11.10</v>
      </c>
      <c r="C114" s="16" t="str">
        <v>11:17:27,24</v>
      </c>
      <c r="D114" s="16" t="str" cm="1">
        <f t="array" ref="D114:F114">_xlfn.TEXTSPLIT(C114,":")</f>
        <v>11</v>
      </c>
      <c r="E114" s="16" t="str">
        <v>17</v>
      </c>
      <c r="F114" s="16" t="str">
        <v>27,24</v>
      </c>
      <c r="G114" s="16" t="str">
        <f t="shared" si="18"/>
        <v>27.24</v>
      </c>
      <c r="H114" s="16">
        <f t="shared" si="17"/>
        <v>2.1242333333333345</v>
      </c>
      <c r="I114">
        <v>78.13</v>
      </c>
      <c r="J114" s="6">
        <v>20.772300000000001</v>
      </c>
      <c r="K114">
        <v>0.93600000000000005</v>
      </c>
      <c r="L114" s="7">
        <v>0.15939999999999999</v>
      </c>
      <c r="M114">
        <v>8.9999999999999998E-4</v>
      </c>
      <c r="N114">
        <v>1.4E-3</v>
      </c>
      <c r="O114" s="8">
        <v>642</v>
      </c>
      <c r="P114">
        <v>0.11260000000000001</v>
      </c>
      <c r="Q114">
        <v>9.9699999999999997E-2</v>
      </c>
      <c r="R114">
        <v>1.1294999999999999</v>
      </c>
      <c r="S114" s="9">
        <v>4.3855999999999998E-10</v>
      </c>
      <c r="T114" s="9">
        <v>1.3346E-14</v>
      </c>
      <c r="U114" s="9">
        <v>9.6530999999999997E-11</v>
      </c>
      <c r="V114" s="9">
        <v>7.9367000000000003E-12</v>
      </c>
      <c r="W114" s="9">
        <v>4.9116000000000004E-15</v>
      </c>
      <c r="X114" s="9">
        <v>1.1541000000000001E-12</v>
      </c>
    </row>
    <row r="115" spans="1:24" x14ac:dyDescent="0.35">
      <c r="A115" t="s">
        <v>732</v>
      </c>
      <c r="B115" s="16" t="str" cm="1">
        <f t="array" ref="B115:C115">_xlfn.TEXTSPLIT(A115," ")</f>
        <v>2022.11.10</v>
      </c>
      <c r="C115" s="16" t="str">
        <v>11:18:50,12</v>
      </c>
      <c r="D115" s="16" t="str" cm="1">
        <f t="array" ref="D115:F115">_xlfn.TEXTSPLIT(C115,":")</f>
        <v>11</v>
      </c>
      <c r="E115" s="16" t="str">
        <v>18</v>
      </c>
      <c r="F115" s="16" t="str">
        <v>50,12</v>
      </c>
      <c r="G115" s="16" t="str">
        <f t="shared" si="18"/>
        <v>50.12</v>
      </c>
      <c r="H115" s="16">
        <f t="shared" si="17"/>
        <v>2.1472555555555566</v>
      </c>
      <c r="I115">
        <v>78.127300000000005</v>
      </c>
      <c r="J115" s="6">
        <v>20.774699999999999</v>
      </c>
      <c r="K115">
        <v>0.93679999999999997</v>
      </c>
      <c r="L115" s="7">
        <v>0.1595</v>
      </c>
      <c r="M115">
        <v>5.0000000000000001E-4</v>
      </c>
      <c r="N115">
        <v>1.4E-3</v>
      </c>
      <c r="O115" s="8">
        <v>672</v>
      </c>
      <c r="P115">
        <v>0.11260000000000001</v>
      </c>
      <c r="Q115">
        <v>9.8299999999999998E-2</v>
      </c>
      <c r="R115">
        <v>1.1456</v>
      </c>
      <c r="S115" s="9">
        <v>4.4013000000000001E-10</v>
      </c>
      <c r="T115" s="9">
        <v>1.327E-14</v>
      </c>
      <c r="U115" s="9">
        <v>9.6890000000000001E-11</v>
      </c>
      <c r="V115" s="9">
        <v>7.9721999999999995E-12</v>
      </c>
      <c r="W115" s="9">
        <v>3.8265000000000002E-15</v>
      </c>
      <c r="X115" s="9">
        <v>1.1565E-12</v>
      </c>
    </row>
    <row r="116" spans="1:24" x14ac:dyDescent="0.35">
      <c r="A116" t="s">
        <v>733</v>
      </c>
      <c r="B116" s="16" t="str" cm="1">
        <f t="array" ref="B116:C116">_xlfn.TEXTSPLIT(A116," ")</f>
        <v>2022.11.10</v>
      </c>
      <c r="C116" s="16" t="str">
        <v>11:20:19,71</v>
      </c>
      <c r="D116" s="16" t="str" cm="1">
        <f t="array" ref="D116:F116">_xlfn.TEXTSPLIT(C116,":")</f>
        <v>11</v>
      </c>
      <c r="E116" s="16" t="str">
        <v>20</v>
      </c>
      <c r="F116" s="16" t="str">
        <v>19,71</v>
      </c>
      <c r="G116" s="16" t="str">
        <f t="shared" si="18"/>
        <v>19.71</v>
      </c>
      <c r="H116" s="16">
        <f t="shared" si="17"/>
        <v>2.1721416666666684</v>
      </c>
      <c r="I116">
        <v>78.125500000000002</v>
      </c>
      <c r="J116" s="6">
        <v>20.774899999999999</v>
      </c>
      <c r="K116">
        <v>0.93669999999999998</v>
      </c>
      <c r="L116" s="7">
        <v>0.16009999999999999</v>
      </c>
      <c r="M116">
        <v>1.2999999999999999E-3</v>
      </c>
      <c r="N116">
        <v>1.6000000000000001E-3</v>
      </c>
      <c r="O116" s="8">
        <v>638</v>
      </c>
      <c r="P116">
        <v>0.1132</v>
      </c>
      <c r="Q116">
        <v>9.7500000000000003E-2</v>
      </c>
      <c r="R116">
        <v>1.1608000000000001</v>
      </c>
      <c r="S116" s="9">
        <v>4.3836000000000002E-10</v>
      </c>
      <c r="T116" s="9">
        <v>1.4152E-14</v>
      </c>
      <c r="U116" s="9">
        <v>9.6503000000000003E-11</v>
      </c>
      <c r="V116" s="9">
        <v>7.9393999999999999E-12</v>
      </c>
      <c r="W116" s="9">
        <v>5.8193999999999999E-15</v>
      </c>
      <c r="X116" s="9">
        <v>1.1595000000000001E-12</v>
      </c>
    </row>
    <row r="117" spans="1:24" x14ac:dyDescent="0.35">
      <c r="A117" t="s">
        <v>734</v>
      </c>
      <c r="B117" s="16" t="str" cm="1">
        <f t="array" ref="B117:C117">_xlfn.TEXTSPLIT(A117," ")</f>
        <v>2022.11.10</v>
      </c>
      <c r="C117" s="16" t="str">
        <v>11:21:43,12</v>
      </c>
      <c r="D117" s="16" t="str" cm="1">
        <f t="array" ref="D117:F117">_xlfn.TEXTSPLIT(C117,":")</f>
        <v>11</v>
      </c>
      <c r="E117" s="16" t="str">
        <v>21</v>
      </c>
      <c r="F117" s="16" t="str">
        <v>43,12</v>
      </c>
      <c r="G117" s="16" t="str">
        <f t="shared" si="18"/>
        <v>43.12</v>
      </c>
      <c r="H117" s="16">
        <f t="shared" si="17"/>
        <v>2.1953111111111117</v>
      </c>
      <c r="I117">
        <v>78.124700000000004</v>
      </c>
      <c r="J117" s="6">
        <v>20.776599999999998</v>
      </c>
      <c r="K117">
        <v>0.93679999999999997</v>
      </c>
      <c r="L117" s="7">
        <v>0.1605</v>
      </c>
      <c r="M117">
        <v>2.0000000000000001E-4</v>
      </c>
      <c r="N117">
        <v>1.2999999999999999E-3</v>
      </c>
      <c r="O117" s="8">
        <v>639</v>
      </c>
      <c r="P117">
        <v>0.1134</v>
      </c>
      <c r="Q117">
        <v>9.6199999999999994E-2</v>
      </c>
      <c r="R117">
        <v>1.1779999999999999</v>
      </c>
      <c r="S117" s="9">
        <v>4.3814E-10</v>
      </c>
      <c r="T117" s="9">
        <v>1.2822E-14</v>
      </c>
      <c r="U117" s="9">
        <v>9.6462999999999996E-11</v>
      </c>
      <c r="V117" s="9">
        <v>7.9366000000000007E-12</v>
      </c>
      <c r="W117" s="9">
        <v>3.1758000000000001E-15</v>
      </c>
      <c r="X117" s="9">
        <v>1.1574000000000001E-12</v>
      </c>
    </row>
    <row r="118" spans="1:24" x14ac:dyDescent="0.35">
      <c r="A118" t="s">
        <v>735</v>
      </c>
      <c r="B118" s="16" t="str" cm="1">
        <f t="array" ref="B118:C118">_xlfn.TEXTSPLIT(A118," ")</f>
        <v>2022.11.10</v>
      </c>
      <c r="C118" s="16" t="str">
        <v>11:23:12,71</v>
      </c>
      <c r="D118" s="16" t="str" cm="1">
        <f t="array" ref="D118:F118">_xlfn.TEXTSPLIT(C118,":")</f>
        <v>11</v>
      </c>
      <c r="E118" s="16" t="str">
        <v>23</v>
      </c>
      <c r="F118" s="16" t="str">
        <v>12,71</v>
      </c>
      <c r="G118" s="16" t="str">
        <f t="shared" si="18"/>
        <v>12.71</v>
      </c>
      <c r="H118" s="16">
        <f t="shared" si="17"/>
        <v>2.2201972222222217</v>
      </c>
      <c r="I118">
        <v>78.124499999999998</v>
      </c>
      <c r="J118" s="6">
        <v>20.776900000000001</v>
      </c>
      <c r="K118">
        <v>0.93640000000000001</v>
      </c>
      <c r="L118" s="7">
        <v>0.16139999999999999</v>
      </c>
      <c r="M118">
        <v>2.9999999999999997E-4</v>
      </c>
      <c r="N118">
        <v>5.9999999999999995E-4</v>
      </c>
      <c r="O118" s="8">
        <v>641</v>
      </c>
      <c r="P118">
        <v>0.1144</v>
      </c>
      <c r="Q118">
        <v>0.1002</v>
      </c>
      <c r="R118">
        <v>1.1423000000000001</v>
      </c>
      <c r="S118" s="9">
        <v>4.3837999999999999E-10</v>
      </c>
      <c r="T118" s="9">
        <v>9.9237999999999993E-15</v>
      </c>
      <c r="U118" s="9">
        <v>9.6516999999999994E-11</v>
      </c>
      <c r="V118" s="9">
        <v>7.9371999999999997E-12</v>
      </c>
      <c r="W118" s="9">
        <v>3.1055999999999998E-15</v>
      </c>
      <c r="X118" s="9">
        <v>1.1647000000000001E-12</v>
      </c>
    </row>
    <row r="119" spans="1:24" x14ac:dyDescent="0.35">
      <c r="A119" t="s">
        <v>736</v>
      </c>
      <c r="B119" s="16" t="str" cm="1">
        <f t="array" ref="B119:C119">_xlfn.TEXTSPLIT(A119," ")</f>
        <v>2022.11.10</v>
      </c>
      <c r="C119" s="16" t="str">
        <v>11:24:35,43</v>
      </c>
      <c r="D119" s="16" t="str" cm="1">
        <f t="array" ref="D119:F119">_xlfn.TEXTSPLIT(C119,":")</f>
        <v>11</v>
      </c>
      <c r="E119" s="16" t="str">
        <v>24</v>
      </c>
      <c r="F119" s="16" t="str">
        <v>35,43</v>
      </c>
      <c r="G119" s="16" t="str">
        <f t="shared" si="18"/>
        <v>35.43</v>
      </c>
      <c r="H119" s="16">
        <f t="shared" si="17"/>
        <v>2.2431750000000008</v>
      </c>
      <c r="I119">
        <v>78.121799999999993</v>
      </c>
      <c r="J119" s="6">
        <v>20.7775</v>
      </c>
      <c r="K119">
        <v>0.93689999999999996</v>
      </c>
      <c r="L119" s="7">
        <v>0.16209999999999999</v>
      </c>
      <c r="M119">
        <v>5.9999999999999995E-4</v>
      </c>
      <c r="N119">
        <v>1.1000000000000001E-3</v>
      </c>
      <c r="O119" s="8">
        <v>650</v>
      </c>
      <c r="P119">
        <v>0.11559999999999999</v>
      </c>
      <c r="Q119">
        <v>9.5299999999999996E-2</v>
      </c>
      <c r="R119">
        <v>1.2137</v>
      </c>
      <c r="S119" s="9">
        <v>4.3811999999999998E-10</v>
      </c>
      <c r="T119" s="9">
        <v>1.2270999999999999E-14</v>
      </c>
      <c r="U119" s="9">
        <v>9.6465999999999995E-11</v>
      </c>
      <c r="V119" s="9">
        <v>7.9371000000000002E-12</v>
      </c>
      <c r="W119" s="9">
        <v>3.9887999999999997E-15</v>
      </c>
      <c r="X119" s="9">
        <v>1.1706000000000001E-12</v>
      </c>
    </row>
    <row r="120" spans="1:24" x14ac:dyDescent="0.35">
      <c r="A120" t="s">
        <v>737</v>
      </c>
      <c r="B120" s="16" t="str" cm="1">
        <f t="array" ref="B120:C120">_xlfn.TEXTSPLIT(A120," ")</f>
        <v>2022.11.10</v>
      </c>
      <c r="C120" s="16" t="str">
        <v>11:25:58,80</v>
      </c>
      <c r="D120" s="16" t="str" cm="1">
        <f t="array" ref="D120:F120">_xlfn.TEXTSPLIT(C120,":")</f>
        <v>11</v>
      </c>
      <c r="E120" s="16" t="str">
        <v>25</v>
      </c>
      <c r="F120" s="16" t="str">
        <v>58,80</v>
      </c>
      <c r="G120" s="16" t="str">
        <f t="shared" si="18"/>
        <v>58.80</v>
      </c>
      <c r="H120" s="16">
        <f t="shared" si="17"/>
        <v>2.2663333333333338</v>
      </c>
      <c r="I120">
        <v>78.129800000000003</v>
      </c>
      <c r="J120" s="6">
        <v>20.768699999999999</v>
      </c>
      <c r="K120">
        <v>0.93600000000000005</v>
      </c>
      <c r="L120" s="7">
        <v>0.16320000000000001</v>
      </c>
      <c r="M120">
        <v>2.9999999999999997E-4</v>
      </c>
      <c r="N120">
        <v>2E-3</v>
      </c>
      <c r="O120" s="8">
        <v>650</v>
      </c>
      <c r="P120">
        <v>0.1162</v>
      </c>
      <c r="Q120">
        <v>0.1027</v>
      </c>
      <c r="R120">
        <v>1.1308</v>
      </c>
      <c r="S120" s="9">
        <v>4.3852E-10</v>
      </c>
      <c r="T120" s="9">
        <v>1.5951000000000001E-14</v>
      </c>
      <c r="U120" s="9">
        <v>9.6503999999999998E-11</v>
      </c>
      <c r="V120" s="9">
        <v>7.9357999999999994E-12</v>
      </c>
      <c r="W120" s="9">
        <v>3.5269999999999999E-15</v>
      </c>
      <c r="X120" s="9">
        <v>1.1776999999999999E-12</v>
      </c>
    </row>
    <row r="121" spans="1:24" x14ac:dyDescent="0.35">
      <c r="A121" t="s">
        <v>738</v>
      </c>
      <c r="B121" s="16" t="str" cm="1">
        <f t="array" ref="B121:C121">_xlfn.TEXTSPLIT(A121," ")</f>
        <v>2022.11.10</v>
      </c>
      <c r="C121" s="16" t="str">
        <v>11:27:28,38</v>
      </c>
      <c r="D121" s="16" t="str" cm="1">
        <f t="array" ref="D121:F121">_xlfn.TEXTSPLIT(C121,":")</f>
        <v>11</v>
      </c>
      <c r="E121" s="16" t="str">
        <v>27</v>
      </c>
      <c r="F121" s="16" t="str">
        <v>28,38</v>
      </c>
      <c r="G121" s="16" t="str">
        <f t="shared" si="18"/>
        <v>28.38</v>
      </c>
      <c r="H121" s="16">
        <f t="shared" si="17"/>
        <v>2.2912166666666671</v>
      </c>
      <c r="I121">
        <v>78.123800000000003</v>
      </c>
      <c r="J121" s="6">
        <v>20.774699999999999</v>
      </c>
      <c r="K121">
        <v>0.93630000000000002</v>
      </c>
      <c r="L121" s="7">
        <v>0.16320000000000001</v>
      </c>
      <c r="M121">
        <v>8.0000000000000004E-4</v>
      </c>
      <c r="N121">
        <v>1.1999999999999999E-3</v>
      </c>
      <c r="O121" s="8">
        <v>637</v>
      </c>
      <c r="P121">
        <v>0.1159</v>
      </c>
      <c r="Q121">
        <v>9.5899999999999999E-2</v>
      </c>
      <c r="R121">
        <v>1.2083999999999999</v>
      </c>
      <c r="S121" s="9">
        <v>4.3854000000000002E-10</v>
      </c>
      <c r="T121" s="9">
        <v>1.2545E-14</v>
      </c>
      <c r="U121" s="9">
        <v>9.6544000000000005E-11</v>
      </c>
      <c r="V121" s="9">
        <v>7.9397000000000002E-12</v>
      </c>
      <c r="W121" s="9">
        <v>4.5658000000000002E-15</v>
      </c>
      <c r="X121" s="9">
        <v>1.1802999999999999E-12</v>
      </c>
    </row>
    <row r="122" spans="1:24" x14ac:dyDescent="0.35">
      <c r="A122" t="s">
        <v>739</v>
      </c>
      <c r="B122" s="16" t="str" cm="1">
        <f t="array" ref="B122:C122">_xlfn.TEXTSPLIT(A122," ")</f>
        <v>2022.11.10</v>
      </c>
      <c r="C122" s="16" t="str">
        <v>11:28:51,35</v>
      </c>
      <c r="D122" s="16" t="str" cm="1">
        <f t="array" ref="D122:F122">_xlfn.TEXTSPLIT(C122,":")</f>
        <v>11</v>
      </c>
      <c r="E122" s="16" t="str">
        <v>28</v>
      </c>
      <c r="F122" s="16" t="str">
        <v>51,35</v>
      </c>
      <c r="G122" s="16" t="str">
        <f t="shared" si="18"/>
        <v>51.35</v>
      </c>
      <c r="H122" s="16">
        <f t="shared" si="17"/>
        <v>2.31426388888889</v>
      </c>
      <c r="I122">
        <v>78.128699999999995</v>
      </c>
      <c r="J122" s="6">
        <v>20.768599999999999</v>
      </c>
      <c r="K122">
        <v>0.93669999999999998</v>
      </c>
      <c r="L122" s="7">
        <v>0.16439999999999999</v>
      </c>
      <c r="M122">
        <v>2.0000000000000001E-4</v>
      </c>
      <c r="N122">
        <v>1.4E-3</v>
      </c>
      <c r="O122" s="8">
        <v>645</v>
      </c>
      <c r="P122">
        <v>0.1172</v>
      </c>
      <c r="Q122">
        <v>0.1091</v>
      </c>
      <c r="R122">
        <v>1.0744</v>
      </c>
      <c r="S122" s="9">
        <v>4.3849999999999999E-10</v>
      </c>
      <c r="T122" s="9">
        <v>1.3481E-14</v>
      </c>
      <c r="U122" s="9">
        <v>9.6501999999999994E-11</v>
      </c>
      <c r="V122" s="9">
        <v>7.9422000000000006E-12</v>
      </c>
      <c r="W122" s="9">
        <v>3.2284999999999999E-15</v>
      </c>
      <c r="X122" s="9">
        <v>1.1862999999999999E-12</v>
      </c>
    </row>
    <row r="123" spans="1:24" x14ac:dyDescent="0.35">
      <c r="A123" t="s">
        <v>740</v>
      </c>
      <c r="B123" s="16" t="str" cm="1">
        <f t="array" ref="B123:C123">_xlfn.TEXTSPLIT(A123," ")</f>
        <v>2022.11.10</v>
      </c>
      <c r="C123" s="16" t="str">
        <v>11:30:14,30</v>
      </c>
      <c r="D123" s="16" t="str" cm="1">
        <f t="array" ref="D123:F123">_xlfn.TEXTSPLIT(C123,":")</f>
        <v>11</v>
      </c>
      <c r="E123" s="16" t="str">
        <v>30</v>
      </c>
      <c r="F123" s="16" t="str">
        <v>14,30</v>
      </c>
      <c r="G123" s="16" t="str">
        <f t="shared" si="18"/>
        <v>14.30</v>
      </c>
      <c r="H123" s="16">
        <f t="shared" si="17"/>
        <v>2.337305555555556</v>
      </c>
      <c r="I123">
        <v>78.128600000000006</v>
      </c>
      <c r="J123" s="6">
        <v>20.7682</v>
      </c>
      <c r="K123">
        <v>0.93610000000000004</v>
      </c>
      <c r="L123" s="7">
        <v>0.16500000000000001</v>
      </c>
      <c r="M123">
        <v>2.9999999999999997E-4</v>
      </c>
      <c r="N123">
        <v>1.9E-3</v>
      </c>
      <c r="O123" s="8">
        <v>672</v>
      </c>
      <c r="P123">
        <v>0.1178</v>
      </c>
      <c r="Q123">
        <v>0.1027</v>
      </c>
      <c r="R123">
        <v>1.1469</v>
      </c>
      <c r="S123" s="9">
        <v>4.4025E-10</v>
      </c>
      <c r="T123" s="9">
        <v>1.5535E-14</v>
      </c>
      <c r="U123" s="9">
        <v>9.6883000000000006E-11</v>
      </c>
      <c r="V123" s="9">
        <v>7.9680999999999995E-12</v>
      </c>
      <c r="W123" s="9">
        <v>3.5155E-15</v>
      </c>
      <c r="X123" s="9">
        <v>1.1953E-12</v>
      </c>
    </row>
    <row r="124" spans="1:24" x14ac:dyDescent="0.35">
      <c r="A124" t="s">
        <v>741</v>
      </c>
      <c r="B124" s="16" t="str" cm="1">
        <f t="array" ref="B124:C124">_xlfn.TEXTSPLIT(A124," ")</f>
        <v>2022.11.10</v>
      </c>
      <c r="C124" s="16" t="str">
        <v>11:31:43,75</v>
      </c>
      <c r="D124" s="16" t="str" cm="1">
        <f t="array" ref="D124:F124">_xlfn.TEXTSPLIT(C124,":")</f>
        <v>11</v>
      </c>
      <c r="E124" s="16" t="str">
        <v>31</v>
      </c>
      <c r="F124" s="16" t="str">
        <v>43,75</v>
      </c>
      <c r="G124" s="16" t="str">
        <f t="shared" si="18"/>
        <v>43.75</v>
      </c>
      <c r="H124" s="16">
        <f t="shared" si="17"/>
        <v>2.36215277777778</v>
      </c>
      <c r="I124">
        <v>78.123400000000004</v>
      </c>
      <c r="J124" s="6">
        <v>20.772600000000001</v>
      </c>
      <c r="K124">
        <v>0.93630000000000002</v>
      </c>
      <c r="L124" s="7">
        <v>0.1651</v>
      </c>
      <c r="M124">
        <v>6.9999999999999999E-4</v>
      </c>
      <c r="N124">
        <v>1.9E-3</v>
      </c>
      <c r="O124" s="8">
        <v>646</v>
      </c>
      <c r="P124">
        <v>0.1177</v>
      </c>
      <c r="Q124">
        <v>9.7600000000000006E-2</v>
      </c>
      <c r="R124">
        <v>1.2053</v>
      </c>
      <c r="S124" s="9">
        <v>4.3829999999999998E-10</v>
      </c>
      <c r="T124" s="9">
        <v>1.5294E-14</v>
      </c>
      <c r="U124" s="9">
        <v>9.6480999999999995E-11</v>
      </c>
      <c r="V124" s="9">
        <v>7.9356000000000002E-12</v>
      </c>
      <c r="W124" s="9">
        <v>4.5877E-15</v>
      </c>
      <c r="X124" s="9">
        <v>1.1930000000000001E-12</v>
      </c>
    </row>
    <row r="125" spans="1:24" x14ac:dyDescent="0.35">
      <c r="A125" t="s">
        <v>742</v>
      </c>
      <c r="B125" s="16" t="str" cm="1">
        <f t="array" ref="B125:C125">_xlfn.TEXTSPLIT(A125," ")</f>
        <v>2022.11.10</v>
      </c>
      <c r="C125" s="16" t="str">
        <v>11:33:06,81</v>
      </c>
      <c r="D125" s="16" t="str" cm="1">
        <f t="array" ref="D125:F125">_xlfn.TEXTSPLIT(C125,":")</f>
        <v>11</v>
      </c>
      <c r="E125" s="16" t="str">
        <v>33</v>
      </c>
      <c r="F125" s="16" t="str">
        <v>06,81</v>
      </c>
      <c r="G125" s="16" t="str">
        <f t="shared" si="18"/>
        <v>06.81</v>
      </c>
      <c r="H125" s="16">
        <f t="shared" si="17"/>
        <v>2.3852250000000019</v>
      </c>
      <c r="I125">
        <v>78.127200000000002</v>
      </c>
      <c r="J125" s="6">
        <v>20.767700000000001</v>
      </c>
      <c r="K125">
        <v>0.93669999999999998</v>
      </c>
      <c r="L125" s="7">
        <v>0.16600000000000001</v>
      </c>
      <c r="M125">
        <v>1.2999999999999999E-3</v>
      </c>
      <c r="N125">
        <v>1.1000000000000001E-3</v>
      </c>
      <c r="O125" s="8">
        <v>642</v>
      </c>
      <c r="P125">
        <v>0.11799999999999999</v>
      </c>
      <c r="Q125">
        <v>0.10340000000000001</v>
      </c>
      <c r="R125">
        <v>1.141</v>
      </c>
      <c r="S125" s="9">
        <v>4.3846E-10</v>
      </c>
      <c r="T125" s="9">
        <v>1.2339E-14</v>
      </c>
      <c r="U125" s="9">
        <v>9.6488000000000003E-11</v>
      </c>
      <c r="V125" s="9">
        <v>7.9408999999999998E-12</v>
      </c>
      <c r="W125" s="9">
        <v>5.6732E-15</v>
      </c>
      <c r="X125" s="9">
        <v>1.2017E-12</v>
      </c>
    </row>
    <row r="126" spans="1:24" x14ac:dyDescent="0.35">
      <c r="A126" t="s">
        <v>743</v>
      </c>
      <c r="B126" s="16" t="str" cm="1">
        <f t="array" ref="B126:C126">_xlfn.TEXTSPLIT(A126," ")</f>
        <v>2022.11.10</v>
      </c>
      <c r="C126" s="16" t="str">
        <v>11:34:36,49</v>
      </c>
      <c r="D126" s="16" t="str" cm="1">
        <f t="array" ref="D126:F126">_xlfn.TEXTSPLIT(C126,":")</f>
        <v>11</v>
      </c>
      <c r="E126" s="16" t="str">
        <v>34</v>
      </c>
      <c r="F126" s="16" t="str">
        <v>36,49</v>
      </c>
      <c r="G126" s="16" t="str">
        <f t="shared" si="18"/>
        <v>36.49</v>
      </c>
      <c r="H126" s="16">
        <f t="shared" si="17"/>
        <v>2.410136111111111</v>
      </c>
      <c r="I126">
        <v>78.124099999999999</v>
      </c>
      <c r="J126" s="6">
        <v>20.770099999999999</v>
      </c>
      <c r="K126">
        <v>0.93679999999999997</v>
      </c>
      <c r="L126" s="7">
        <v>0.1673</v>
      </c>
      <c r="M126">
        <v>2.9999999999999997E-4</v>
      </c>
      <c r="N126">
        <v>1.2999999999999999E-3</v>
      </c>
      <c r="O126" s="8">
        <v>644</v>
      </c>
      <c r="P126">
        <v>0.1198</v>
      </c>
      <c r="Q126">
        <v>0.10150000000000001</v>
      </c>
      <c r="R126">
        <v>1.1806000000000001</v>
      </c>
      <c r="S126" s="9">
        <v>4.3828000000000001E-10</v>
      </c>
      <c r="T126" s="9">
        <v>1.2979E-14</v>
      </c>
      <c r="U126" s="9">
        <v>9.6464000000000004E-11</v>
      </c>
      <c r="V126" s="9">
        <v>7.9393000000000003E-12</v>
      </c>
      <c r="W126" s="9">
        <v>3.4336E-15</v>
      </c>
      <c r="X126" s="9">
        <v>1.2067000000000001E-12</v>
      </c>
    </row>
    <row r="127" spans="1:24" x14ac:dyDescent="0.35">
      <c r="A127" t="s">
        <v>744</v>
      </c>
      <c r="B127" s="16" t="str" cm="1">
        <f t="array" ref="B127:C127">_xlfn.TEXTSPLIT(A127," ")</f>
        <v>2022.11.10</v>
      </c>
      <c r="C127" s="16" t="str">
        <v>11:35:59,43</v>
      </c>
      <c r="D127" s="16" t="str" cm="1">
        <f t="array" ref="D127:F127">_xlfn.TEXTSPLIT(C127,":")</f>
        <v>11</v>
      </c>
      <c r="E127" s="16" t="str">
        <v>35</v>
      </c>
      <c r="F127" s="16" t="str">
        <v>59,43</v>
      </c>
      <c r="G127" s="16" t="str">
        <f t="shared" si="18"/>
        <v>59.43</v>
      </c>
      <c r="H127" s="16">
        <f t="shared" si="17"/>
        <v>2.4331750000000003</v>
      </c>
      <c r="I127">
        <v>78.126000000000005</v>
      </c>
      <c r="J127" s="6">
        <v>20.767800000000001</v>
      </c>
      <c r="K127">
        <v>0.93659999999999999</v>
      </c>
      <c r="L127" s="7">
        <v>0.16750000000000001</v>
      </c>
      <c r="M127">
        <v>5.9999999999999995E-4</v>
      </c>
      <c r="N127">
        <v>1.6000000000000001E-3</v>
      </c>
      <c r="O127" s="8">
        <v>646</v>
      </c>
      <c r="P127">
        <v>0.1202</v>
      </c>
      <c r="Q127">
        <v>0.10050000000000001</v>
      </c>
      <c r="R127">
        <v>1.196</v>
      </c>
      <c r="S127" s="9">
        <v>4.3825999999999999E-10</v>
      </c>
      <c r="T127" s="9">
        <v>1.4316E-14</v>
      </c>
      <c r="U127" s="9">
        <v>9.6446000000000005E-11</v>
      </c>
      <c r="V127" s="9">
        <v>7.9364999999999996E-12</v>
      </c>
      <c r="W127" s="9">
        <v>4.2152999999999997E-15</v>
      </c>
      <c r="X127" s="9">
        <v>1.2088000000000001E-12</v>
      </c>
    </row>
    <row r="128" spans="1:24" x14ac:dyDescent="0.35">
      <c r="A128" t="s">
        <v>745</v>
      </c>
      <c r="B128" s="16" t="str" cm="1">
        <f t="array" ref="B128:C128">_xlfn.TEXTSPLIT(A128," ")</f>
        <v>2022.11.10</v>
      </c>
      <c r="C128" s="16" t="str">
        <v>11:37:22,43</v>
      </c>
      <c r="D128" s="16" t="str" cm="1">
        <f t="array" ref="D128:F128">_xlfn.TEXTSPLIT(C128,":")</f>
        <v>11</v>
      </c>
      <c r="E128" s="16" t="str">
        <v>37</v>
      </c>
      <c r="F128" s="16" t="str">
        <v>22,43</v>
      </c>
      <c r="G128" s="16" t="str">
        <f t="shared" si="18"/>
        <v>22.43</v>
      </c>
      <c r="H128" s="16">
        <f t="shared" si="17"/>
        <v>2.4562305555555568</v>
      </c>
      <c r="I128">
        <v>78.127399999999994</v>
      </c>
      <c r="J128" s="6">
        <v>20.7654</v>
      </c>
      <c r="K128">
        <v>0.93669999999999998</v>
      </c>
      <c r="L128" s="7">
        <v>0.16880000000000001</v>
      </c>
      <c r="M128">
        <v>2.0000000000000001E-4</v>
      </c>
      <c r="N128">
        <v>1.5E-3</v>
      </c>
      <c r="O128" s="8">
        <v>635</v>
      </c>
      <c r="P128">
        <v>0.12130000000000001</v>
      </c>
      <c r="Q128">
        <v>0.1062</v>
      </c>
      <c r="R128">
        <v>1.1415999999999999</v>
      </c>
      <c r="S128" s="9">
        <v>4.3822000000000001E-10</v>
      </c>
      <c r="T128" s="9">
        <v>1.3830999999999999E-14</v>
      </c>
      <c r="U128" s="9">
        <v>9.6426000000000001E-11</v>
      </c>
      <c r="V128" s="9">
        <v>7.9372999999999993E-12</v>
      </c>
      <c r="W128" s="9">
        <v>3.1242000000000002E-15</v>
      </c>
      <c r="X128" s="9">
        <v>1.2161E-12</v>
      </c>
    </row>
    <row r="129" spans="1:24" x14ac:dyDescent="0.35">
      <c r="A129" t="s">
        <v>746</v>
      </c>
      <c r="B129" s="16" t="str" cm="1">
        <f t="array" ref="B129:C129">_xlfn.TEXTSPLIT(A129," ")</f>
        <v>2022.11.10</v>
      </c>
      <c r="C129" s="16" t="str">
        <v>11:38:52,29</v>
      </c>
      <c r="D129" s="16" t="str" cm="1">
        <f t="array" ref="D129:F129">_xlfn.TEXTSPLIT(C129,":")</f>
        <v>11</v>
      </c>
      <c r="E129" s="16" t="str">
        <v>38</v>
      </c>
      <c r="F129" s="16" t="str">
        <v>52,29</v>
      </c>
      <c r="G129" s="16" t="str">
        <f t="shared" si="18"/>
        <v>52.29</v>
      </c>
      <c r="H129" s="16">
        <f t="shared" si="17"/>
        <v>2.4811916666666676</v>
      </c>
      <c r="I129">
        <v>78.124399999999994</v>
      </c>
      <c r="J129" s="6">
        <v>20.767600000000002</v>
      </c>
      <c r="K129">
        <v>0.93679999999999997</v>
      </c>
      <c r="L129" s="7">
        <v>0.16980000000000001</v>
      </c>
      <c r="M129">
        <v>0</v>
      </c>
      <c r="N129">
        <v>1.4E-3</v>
      </c>
      <c r="O129" s="8">
        <v>638</v>
      </c>
      <c r="P129">
        <v>0.12280000000000001</v>
      </c>
      <c r="Q129">
        <v>9.7299999999999998E-2</v>
      </c>
      <c r="R129">
        <v>1.2623</v>
      </c>
      <c r="S129" s="9">
        <v>4.3814E-10</v>
      </c>
      <c r="T129" s="9">
        <v>1.3218E-14</v>
      </c>
      <c r="U129" s="9">
        <v>9.6422000000000006E-11</v>
      </c>
      <c r="V129" s="9">
        <v>7.9364999999999996E-12</v>
      </c>
      <c r="W129" s="9">
        <v>2.7638000000000001E-15</v>
      </c>
      <c r="X129" s="9">
        <v>1.2227E-12</v>
      </c>
    </row>
    <row r="130" spans="1:24" x14ac:dyDescent="0.35">
      <c r="A130" t="s">
        <v>747</v>
      </c>
      <c r="B130" s="16" t="str" cm="1">
        <f t="array" ref="B130:C130">_xlfn.TEXTSPLIT(A130," ")</f>
        <v>2022.11.10</v>
      </c>
      <c r="C130" s="16" t="str">
        <v>11:40:15,25</v>
      </c>
      <c r="D130" s="16" t="str" cm="1">
        <f t="array" ref="D130:F130">_xlfn.TEXTSPLIT(C130,":")</f>
        <v>11</v>
      </c>
      <c r="E130" s="16" t="str">
        <v>40</v>
      </c>
      <c r="F130" s="16" t="str">
        <v>15,25</v>
      </c>
      <c r="G130" s="16" t="str">
        <f t="shared" si="18"/>
        <v>15.25</v>
      </c>
      <c r="H130" s="16">
        <f t="shared" ref="H130:H193" si="19">(D130+(E130/60)+(G130/(60*60)))-$AF$3</f>
        <v>2.504236111111112</v>
      </c>
      <c r="I130">
        <v>78.128500000000003</v>
      </c>
      <c r="J130" s="6">
        <v>20.762799999999999</v>
      </c>
      <c r="K130">
        <v>0.93630000000000002</v>
      </c>
      <c r="L130" s="7">
        <v>0.17069999999999999</v>
      </c>
      <c r="M130">
        <v>0</v>
      </c>
      <c r="N130">
        <v>1.6000000000000001E-3</v>
      </c>
      <c r="O130" s="8">
        <v>643</v>
      </c>
      <c r="P130">
        <v>0.123</v>
      </c>
      <c r="Q130">
        <v>0.11269999999999999</v>
      </c>
      <c r="R130">
        <v>1.0907</v>
      </c>
      <c r="S130" s="9">
        <v>4.3813000000000002E-10</v>
      </c>
      <c r="T130" s="9">
        <v>1.4326000000000001E-14</v>
      </c>
      <c r="U130" s="9">
        <v>9.6393000000000003E-11</v>
      </c>
      <c r="V130" s="9">
        <v>7.9319999999999997E-12</v>
      </c>
      <c r="W130" s="9">
        <v>1.5482999999999999E-15</v>
      </c>
      <c r="X130" s="9">
        <v>1.2291000000000001E-12</v>
      </c>
    </row>
    <row r="131" spans="1:24" x14ac:dyDescent="0.35">
      <c r="A131" t="s">
        <v>748</v>
      </c>
      <c r="B131" s="16" t="str" cm="1">
        <f t="array" ref="B131:C131">_xlfn.TEXTSPLIT(A131," ")</f>
        <v>2022.11.10</v>
      </c>
      <c r="C131" s="16" t="str">
        <v>11:41:38,27</v>
      </c>
      <c r="D131" s="16" t="str" cm="1">
        <f t="array" ref="D131:F131">_xlfn.TEXTSPLIT(C131,":")</f>
        <v>11</v>
      </c>
      <c r="E131" s="16" t="str">
        <v>41</v>
      </c>
      <c r="F131" s="16" t="str">
        <v>38,27</v>
      </c>
      <c r="G131" s="16" t="str">
        <f t="shared" si="18"/>
        <v>38.27</v>
      </c>
      <c r="H131" s="16">
        <f t="shared" si="19"/>
        <v>2.5272972222222236</v>
      </c>
      <c r="I131">
        <v>78.130200000000002</v>
      </c>
      <c r="J131" s="6">
        <v>20.761299999999999</v>
      </c>
      <c r="K131">
        <v>0.93589999999999995</v>
      </c>
      <c r="L131" s="7">
        <v>0.1706</v>
      </c>
      <c r="M131">
        <v>6.9999999999999999E-4</v>
      </c>
      <c r="N131">
        <v>1.2999999999999999E-3</v>
      </c>
      <c r="O131" s="8">
        <v>673</v>
      </c>
      <c r="P131">
        <v>0.123</v>
      </c>
      <c r="Q131">
        <v>0.1124</v>
      </c>
      <c r="R131">
        <v>1.0935999999999999</v>
      </c>
      <c r="S131" s="9">
        <v>4.3981999999999999E-10</v>
      </c>
      <c r="T131" s="9">
        <v>1.2845999999999999E-14</v>
      </c>
      <c r="U131" s="9">
        <v>9.6753999999999997E-11</v>
      </c>
      <c r="V131" s="9">
        <v>7.9587999999999996E-12</v>
      </c>
      <c r="W131" s="9">
        <v>4.2604999999999997E-15</v>
      </c>
      <c r="X131" s="9">
        <v>1.2357000000000001E-12</v>
      </c>
    </row>
    <row r="132" spans="1:24" x14ac:dyDescent="0.35">
      <c r="A132" t="s">
        <v>749</v>
      </c>
      <c r="B132" s="16" t="str" cm="1">
        <f t="array" ref="B132:C132">_xlfn.TEXTSPLIT(A132," ")</f>
        <v>2022.11.10</v>
      </c>
      <c r="C132" s="16" t="str">
        <v>11:43:07,80</v>
      </c>
      <c r="D132" s="16" t="str" cm="1">
        <f t="array" ref="D132:F132">_xlfn.TEXTSPLIT(C132,":")</f>
        <v>11</v>
      </c>
      <c r="E132" s="16" t="str">
        <v>43</v>
      </c>
      <c r="F132" s="16" t="str">
        <v>07,80</v>
      </c>
      <c r="G132" s="16" t="str">
        <f t="shared" si="18"/>
        <v>07.80</v>
      </c>
      <c r="H132" s="16">
        <f t="shared" si="19"/>
        <v>2.5521666666666682</v>
      </c>
      <c r="I132">
        <v>78.124899999999997</v>
      </c>
      <c r="J132" s="6">
        <v>20.7651</v>
      </c>
      <c r="K132">
        <v>0.9365</v>
      </c>
      <c r="L132" s="7">
        <v>0.1716</v>
      </c>
      <c r="M132">
        <v>0</v>
      </c>
      <c r="N132">
        <v>1.6999999999999999E-3</v>
      </c>
      <c r="O132" s="8">
        <v>647</v>
      </c>
      <c r="P132">
        <v>0.1244</v>
      </c>
      <c r="Q132">
        <v>0.1091</v>
      </c>
      <c r="R132">
        <v>1.1405000000000001</v>
      </c>
      <c r="S132" s="9">
        <v>4.3793999999999999E-10</v>
      </c>
      <c r="T132" s="9">
        <v>1.4861999999999999E-14</v>
      </c>
      <c r="U132" s="9">
        <v>9.6366999999999999E-11</v>
      </c>
      <c r="V132" s="9">
        <v>7.9308000000000001E-12</v>
      </c>
      <c r="W132" s="9">
        <v>2.2357E-15</v>
      </c>
      <c r="X132" s="9">
        <v>1.2348999999999999E-12</v>
      </c>
    </row>
    <row r="133" spans="1:24" x14ac:dyDescent="0.35">
      <c r="A133" t="s">
        <v>750</v>
      </c>
      <c r="B133" s="16" t="str" cm="1">
        <f t="array" ref="B133:C133">_xlfn.TEXTSPLIT(A133," ")</f>
        <v>2022.11.10</v>
      </c>
      <c r="C133" s="16" t="str">
        <v>11:44:30,96</v>
      </c>
      <c r="D133" s="16" t="str" cm="1">
        <f t="array" ref="D133:F133">_xlfn.TEXTSPLIT(C133,":")</f>
        <v>11</v>
      </c>
      <c r="E133" s="16" t="str">
        <v>44</v>
      </c>
      <c r="F133" s="16" t="str">
        <v>30,96</v>
      </c>
      <c r="G133" s="16" t="str">
        <f t="shared" si="18"/>
        <v>30.96</v>
      </c>
      <c r="H133" s="16">
        <f t="shared" si="19"/>
        <v>2.5752666666666659</v>
      </c>
      <c r="I133">
        <v>78.129499999999993</v>
      </c>
      <c r="J133" s="6">
        <v>20.760200000000001</v>
      </c>
      <c r="K133">
        <v>0.93640000000000001</v>
      </c>
      <c r="L133" s="7">
        <v>0.17230000000000001</v>
      </c>
      <c r="M133">
        <v>0</v>
      </c>
      <c r="N133">
        <v>1.6000000000000001E-3</v>
      </c>
      <c r="O133" s="8">
        <v>640</v>
      </c>
      <c r="P133">
        <v>0.12479999999999999</v>
      </c>
      <c r="Q133">
        <v>0.113</v>
      </c>
      <c r="R133">
        <v>1.1044</v>
      </c>
      <c r="S133" s="9">
        <v>4.3825000000000001E-10</v>
      </c>
      <c r="T133" s="9">
        <v>1.4407999999999999E-14</v>
      </c>
      <c r="U133" s="9">
        <v>9.6405999999999998E-11</v>
      </c>
      <c r="V133" s="9">
        <v>7.9349E-12</v>
      </c>
      <c r="W133" s="9">
        <v>2.2363999999999998E-15</v>
      </c>
      <c r="X133" s="9">
        <v>1.2405E-12</v>
      </c>
    </row>
    <row r="134" spans="1:24" x14ac:dyDescent="0.35">
      <c r="A134" t="s">
        <v>751</v>
      </c>
      <c r="B134" s="16" t="str" cm="1">
        <f t="array" ref="B134:C134">_xlfn.TEXTSPLIT(A134," ")</f>
        <v>2022.11.10</v>
      </c>
      <c r="C134" s="16" t="str">
        <v>11:46:00,56</v>
      </c>
      <c r="D134" s="16" t="str" cm="1">
        <f t="array" ref="D134:F134">_xlfn.TEXTSPLIT(C134,":")</f>
        <v>11</v>
      </c>
      <c r="E134" s="16" t="str">
        <v>46</v>
      </c>
      <c r="F134" s="16" t="str">
        <v>00,56</v>
      </c>
      <c r="G134" s="16" t="str">
        <f t="shared" si="18"/>
        <v>00.56</v>
      </c>
      <c r="H134" s="16">
        <f t="shared" si="19"/>
        <v>2.6001555555555562</v>
      </c>
      <c r="I134">
        <v>78.127899999999997</v>
      </c>
      <c r="J134" s="6">
        <v>20.760200000000001</v>
      </c>
      <c r="K134">
        <v>0.93669999999999998</v>
      </c>
      <c r="L134" s="7">
        <v>0.17299999999999999</v>
      </c>
      <c r="M134">
        <v>5.0000000000000001E-4</v>
      </c>
      <c r="N134">
        <v>1.6999999999999999E-3</v>
      </c>
      <c r="O134" s="8">
        <v>642</v>
      </c>
      <c r="P134">
        <v>0.12559999999999999</v>
      </c>
      <c r="Q134">
        <v>0.1114</v>
      </c>
      <c r="R134">
        <v>1.1275999999999999</v>
      </c>
      <c r="S134" s="9">
        <v>4.3808E-10</v>
      </c>
      <c r="T134" s="9">
        <v>1.4826999999999999E-14</v>
      </c>
      <c r="U134" s="9">
        <v>9.6369999999999999E-11</v>
      </c>
      <c r="V134" s="9">
        <v>7.9344000000000006E-12</v>
      </c>
      <c r="W134" s="9">
        <v>3.9690999999999997E-15</v>
      </c>
      <c r="X134" s="9">
        <v>1.2472999999999999E-12</v>
      </c>
    </row>
    <row r="135" spans="1:24" x14ac:dyDescent="0.35">
      <c r="A135" t="s">
        <v>752</v>
      </c>
      <c r="B135" s="16" t="str" cm="1">
        <f t="array" ref="B135:C135">_xlfn.TEXTSPLIT(A135," ")</f>
        <v>2022.11.10</v>
      </c>
      <c r="C135" s="16" t="str">
        <v>11:47:23,32</v>
      </c>
      <c r="D135" s="16" t="str" cm="1">
        <f t="array" ref="D135:F135">_xlfn.TEXTSPLIT(C135,":")</f>
        <v>11</v>
      </c>
      <c r="E135" s="16" t="str">
        <v>47</v>
      </c>
      <c r="F135" s="16" t="str">
        <v>23,32</v>
      </c>
      <c r="G135" s="16" t="str">
        <f t="shared" si="18"/>
        <v>23.32</v>
      </c>
      <c r="H135" s="16">
        <f t="shared" si="19"/>
        <v>2.6231444444444456</v>
      </c>
      <c r="I135">
        <v>78.127899999999997</v>
      </c>
      <c r="J135" s="6">
        <v>20.760300000000001</v>
      </c>
      <c r="K135">
        <v>0.93630000000000002</v>
      </c>
      <c r="L135" s="7">
        <v>0.17399999999999999</v>
      </c>
      <c r="M135">
        <v>4.0000000000000002E-4</v>
      </c>
      <c r="N135">
        <v>1.1000000000000001E-3</v>
      </c>
      <c r="O135" s="8">
        <v>649</v>
      </c>
      <c r="P135">
        <v>0.127</v>
      </c>
      <c r="Q135">
        <v>0.1145</v>
      </c>
      <c r="R135">
        <v>1.109</v>
      </c>
      <c r="S135" s="9">
        <v>4.3798000000000002E-10</v>
      </c>
      <c r="T135" s="9">
        <v>1.1943E-14</v>
      </c>
      <c r="U135" s="9">
        <v>9.6348000000000004E-11</v>
      </c>
      <c r="V135" s="9">
        <v>7.9290999999999994E-12</v>
      </c>
      <c r="W135" s="9">
        <v>3.6609E-15</v>
      </c>
      <c r="X135" s="9">
        <v>1.2534000000000001E-12</v>
      </c>
    </row>
    <row r="136" spans="1:24" x14ac:dyDescent="0.35">
      <c r="A136" t="s">
        <v>753</v>
      </c>
      <c r="B136" s="16" t="str" cm="1">
        <f t="array" ref="B136:C136">_xlfn.TEXTSPLIT(A136," ")</f>
        <v>2022.11.10</v>
      </c>
      <c r="C136" s="16" t="str">
        <v>11:48:46,38</v>
      </c>
      <c r="D136" s="16" t="str" cm="1">
        <f t="array" ref="D136:F136">_xlfn.TEXTSPLIT(C136,":")</f>
        <v>11</v>
      </c>
      <c r="E136" s="16" t="str">
        <v>48</v>
      </c>
      <c r="F136" s="16" t="str">
        <v>46,38</v>
      </c>
      <c r="G136" s="16" t="str">
        <f t="shared" si="18"/>
        <v>46.38</v>
      </c>
      <c r="H136" s="16">
        <f t="shared" si="19"/>
        <v>2.6462166666666675</v>
      </c>
      <c r="I136">
        <v>78.127899999999997</v>
      </c>
      <c r="J136" s="6">
        <v>20.759499999999999</v>
      </c>
      <c r="K136">
        <v>0.93600000000000005</v>
      </c>
      <c r="L136" s="7">
        <v>0.1734</v>
      </c>
      <c r="M136">
        <v>1.5E-3</v>
      </c>
      <c r="N136">
        <v>1.6999999999999999E-3</v>
      </c>
      <c r="O136" s="8">
        <v>636</v>
      </c>
      <c r="P136">
        <v>0.12559999999999999</v>
      </c>
      <c r="Q136">
        <v>0.11269999999999999</v>
      </c>
      <c r="R136">
        <v>1.1149</v>
      </c>
      <c r="S136" s="9">
        <v>4.3790999999999999E-10</v>
      </c>
      <c r="T136" s="9">
        <v>1.4731000000000001E-14</v>
      </c>
      <c r="U136" s="9">
        <v>9.6328999999999996E-11</v>
      </c>
      <c r="V136" s="9">
        <v>7.9255000000000005E-12</v>
      </c>
      <c r="W136" s="9">
        <v>6.3986000000000003E-15</v>
      </c>
      <c r="X136" s="9">
        <v>1.2534000000000001E-12</v>
      </c>
    </row>
    <row r="137" spans="1:24" x14ac:dyDescent="0.35">
      <c r="A137" t="s">
        <v>754</v>
      </c>
      <c r="B137" s="16" t="str" cm="1">
        <f t="array" ref="B137:C137">_xlfn.TEXTSPLIT(A137," ")</f>
        <v>2022.11.10</v>
      </c>
      <c r="C137" s="16" t="str">
        <v>11:50:16,01</v>
      </c>
      <c r="D137" s="16" t="str" cm="1">
        <f t="array" ref="D137:F137">_xlfn.TEXTSPLIT(C137,":")</f>
        <v>11</v>
      </c>
      <c r="E137" s="16" t="str">
        <v>50</v>
      </c>
      <c r="F137" s="16" t="str">
        <v>16,01</v>
      </c>
      <c r="G137" s="16" t="str">
        <f t="shared" si="18"/>
        <v>16.01</v>
      </c>
      <c r="H137" s="16">
        <f t="shared" si="19"/>
        <v>2.6711138888888897</v>
      </c>
      <c r="I137">
        <v>78.124099999999999</v>
      </c>
      <c r="J137" s="6">
        <v>20.762699999999999</v>
      </c>
      <c r="K137">
        <v>0.93640000000000001</v>
      </c>
      <c r="L137" s="7">
        <v>0.17480000000000001</v>
      </c>
      <c r="M137">
        <v>5.9999999999999995E-4</v>
      </c>
      <c r="N137">
        <v>1.4E-3</v>
      </c>
      <c r="O137" s="8">
        <v>641</v>
      </c>
      <c r="P137">
        <v>0.1268</v>
      </c>
      <c r="Q137">
        <v>0.11219999999999999</v>
      </c>
      <c r="R137">
        <v>1.1307</v>
      </c>
      <c r="S137" s="9">
        <v>4.3781999999999999E-10</v>
      </c>
      <c r="T137" s="9">
        <v>1.3560999999999999E-14</v>
      </c>
      <c r="U137" s="9">
        <v>9.6328000000000001E-11</v>
      </c>
      <c r="V137" s="9">
        <v>7.9270000000000005E-12</v>
      </c>
      <c r="W137" s="9">
        <v>4.1170999999999998E-15</v>
      </c>
      <c r="X137" s="9">
        <v>1.2596E-12</v>
      </c>
    </row>
    <row r="138" spans="1:24" x14ac:dyDescent="0.35">
      <c r="A138" t="s">
        <v>755</v>
      </c>
      <c r="B138" s="16" t="str" cm="1">
        <f t="array" ref="B138:C138">_xlfn.TEXTSPLIT(A138," ")</f>
        <v>2022.11.10</v>
      </c>
      <c r="C138" s="16" t="str">
        <v>11:51:38,92</v>
      </c>
      <c r="D138" s="16" t="str" cm="1">
        <f t="array" ref="D138:F138">_xlfn.TEXTSPLIT(C138,":")</f>
        <v>11</v>
      </c>
      <c r="E138" s="16" t="str">
        <v>51</v>
      </c>
      <c r="F138" s="16" t="str">
        <v>38,92</v>
      </c>
      <c r="G138" s="16" t="str">
        <f t="shared" si="18"/>
        <v>38.92</v>
      </c>
      <c r="H138" s="16">
        <f t="shared" si="19"/>
        <v>2.6941444444444453</v>
      </c>
      <c r="I138">
        <v>78.125</v>
      </c>
      <c r="J138" s="6">
        <v>20.7607</v>
      </c>
      <c r="K138">
        <v>0.93659999999999999</v>
      </c>
      <c r="L138" s="7">
        <v>0.1764</v>
      </c>
      <c r="M138">
        <v>0</v>
      </c>
      <c r="N138">
        <v>1.2999999999999999E-3</v>
      </c>
      <c r="O138" s="8">
        <v>641</v>
      </c>
      <c r="P138">
        <v>0.1288</v>
      </c>
      <c r="Q138">
        <v>0.1103</v>
      </c>
      <c r="R138">
        <v>1.1674</v>
      </c>
      <c r="S138" s="9">
        <v>4.3811999999999998E-10</v>
      </c>
      <c r="T138" s="9">
        <v>1.3065000000000001E-14</v>
      </c>
      <c r="U138" s="9">
        <v>9.6384000000000003E-11</v>
      </c>
      <c r="V138" s="9">
        <v>7.9345000000000002E-12</v>
      </c>
      <c r="W138" s="9">
        <v>2.5605999999999998E-15</v>
      </c>
      <c r="X138" s="9">
        <v>1.2689999999999999E-12</v>
      </c>
    </row>
    <row r="139" spans="1:24" x14ac:dyDescent="0.35">
      <c r="A139" t="s">
        <v>756</v>
      </c>
      <c r="B139" s="16" t="str" cm="1">
        <f t="array" ref="B139:C139">_xlfn.TEXTSPLIT(A139," ")</f>
        <v>2022.11.10</v>
      </c>
      <c r="C139" s="16" t="str">
        <v>11:53:01,92</v>
      </c>
      <c r="D139" s="16" t="str" cm="1">
        <f t="array" ref="D139:F139">_xlfn.TEXTSPLIT(C139,":")</f>
        <v>11</v>
      </c>
      <c r="E139" s="16" t="str">
        <v>53</v>
      </c>
      <c r="F139" s="16" t="str">
        <v>01,92</v>
      </c>
      <c r="G139" s="16" t="str">
        <f t="shared" si="18"/>
        <v>01.92</v>
      </c>
      <c r="H139" s="16">
        <f t="shared" si="19"/>
        <v>2.7172000000000001</v>
      </c>
      <c r="I139">
        <v>78.128299999999996</v>
      </c>
      <c r="J139" s="6">
        <v>20.756499999999999</v>
      </c>
      <c r="K139">
        <v>0.93669999999999998</v>
      </c>
      <c r="L139" s="7">
        <v>0.17680000000000001</v>
      </c>
      <c r="M139">
        <v>2.9999999999999997E-4</v>
      </c>
      <c r="N139">
        <v>1.2999999999999999E-3</v>
      </c>
      <c r="O139" s="8">
        <v>674</v>
      </c>
      <c r="P139">
        <v>0.129</v>
      </c>
      <c r="Q139">
        <v>0.1123</v>
      </c>
      <c r="R139">
        <v>1.1489</v>
      </c>
      <c r="S139" s="9">
        <v>4.4019000000000001E-10</v>
      </c>
      <c r="T139" s="9">
        <v>1.3158999999999999E-14</v>
      </c>
      <c r="U139" s="9">
        <v>9.6816999999999995E-11</v>
      </c>
      <c r="V139" s="9">
        <v>7.9728000000000001E-12</v>
      </c>
      <c r="W139" s="9">
        <v>3.4119999999999998E-15</v>
      </c>
      <c r="X139" s="9">
        <v>1.2788E-12</v>
      </c>
    </row>
    <row r="140" spans="1:24" x14ac:dyDescent="0.35">
      <c r="A140" t="s">
        <v>757</v>
      </c>
      <c r="B140" s="16" t="str" cm="1">
        <f t="array" ref="B140:C140">_xlfn.TEXTSPLIT(A140," ")</f>
        <v>2022.11.10</v>
      </c>
      <c r="C140" s="16" t="str">
        <v>11:54:31,45</v>
      </c>
      <c r="D140" s="16" t="str" cm="1">
        <f t="array" ref="D140:F140">_xlfn.TEXTSPLIT(C140,":")</f>
        <v>11</v>
      </c>
      <c r="E140" s="16" t="str">
        <v>54</v>
      </c>
      <c r="F140" s="16" t="str">
        <v>31,45</v>
      </c>
      <c r="G140" s="16" t="str">
        <f t="shared" si="18"/>
        <v>31.45</v>
      </c>
      <c r="H140" s="16">
        <f t="shared" si="19"/>
        <v>2.7420694444444447</v>
      </c>
      <c r="I140">
        <v>78.129000000000005</v>
      </c>
      <c r="J140" s="6">
        <v>20.7559</v>
      </c>
      <c r="K140">
        <v>0.93610000000000004</v>
      </c>
      <c r="L140" s="7">
        <v>0.1774</v>
      </c>
      <c r="M140">
        <v>0</v>
      </c>
      <c r="N140">
        <v>1.6000000000000001E-3</v>
      </c>
      <c r="O140" s="8">
        <v>637</v>
      </c>
      <c r="P140">
        <v>0.12959999999999999</v>
      </c>
      <c r="Q140">
        <v>0.11600000000000001</v>
      </c>
      <c r="R140">
        <v>1.1165</v>
      </c>
      <c r="S140" s="9">
        <v>4.3826999999999998E-10</v>
      </c>
      <c r="T140" s="9">
        <v>1.4410999999999998E-14</v>
      </c>
      <c r="U140" s="9">
        <v>9.6390000000000003E-11</v>
      </c>
      <c r="V140" s="9">
        <v>7.9327999999999995E-12</v>
      </c>
      <c r="W140" s="9">
        <v>2.2392999999999999E-15</v>
      </c>
      <c r="X140" s="9">
        <v>1.2762999999999999E-12</v>
      </c>
    </row>
    <row r="141" spans="1:24" x14ac:dyDescent="0.35">
      <c r="A141" t="s">
        <v>758</v>
      </c>
      <c r="B141" s="16" t="str" cm="1">
        <f t="array" ref="B141:C141">_xlfn.TEXTSPLIT(A141," ")</f>
        <v>2022.11.10</v>
      </c>
      <c r="C141" s="16" t="str">
        <v>11:55:54,74</v>
      </c>
      <c r="D141" s="16" t="str" cm="1">
        <f t="array" ref="D141:F141">_xlfn.TEXTSPLIT(C141,":")</f>
        <v>11</v>
      </c>
      <c r="E141" s="16" t="str">
        <v>55</v>
      </c>
      <c r="F141" s="16" t="str">
        <v>54,74</v>
      </c>
      <c r="G141" s="16" t="str">
        <f t="shared" si="18"/>
        <v>54.74</v>
      </c>
      <c r="H141" s="16">
        <f t="shared" si="19"/>
        <v>2.7652055555555553</v>
      </c>
      <c r="I141">
        <v>78.128200000000007</v>
      </c>
      <c r="J141" s="6">
        <v>20.755800000000001</v>
      </c>
      <c r="K141">
        <v>0.93700000000000006</v>
      </c>
      <c r="L141" s="7">
        <v>0.17680000000000001</v>
      </c>
      <c r="M141">
        <v>5.9999999999999995E-4</v>
      </c>
      <c r="N141">
        <v>1.6000000000000001E-3</v>
      </c>
      <c r="O141" s="8">
        <v>638</v>
      </c>
      <c r="P141">
        <v>0.12970000000000001</v>
      </c>
      <c r="Q141">
        <v>0.1202</v>
      </c>
      <c r="R141">
        <v>1.0792999999999999</v>
      </c>
      <c r="S141" s="9">
        <v>4.3814999999999998E-10</v>
      </c>
      <c r="T141" s="9">
        <v>1.4235999999999999E-14</v>
      </c>
      <c r="U141" s="9">
        <v>9.6363999999999999E-11</v>
      </c>
      <c r="V141" s="9">
        <v>7.9378000000000004E-12</v>
      </c>
      <c r="W141" s="9">
        <v>4.2871999999999999E-15</v>
      </c>
      <c r="X141" s="9">
        <v>1.2748E-12</v>
      </c>
    </row>
    <row r="142" spans="1:24" x14ac:dyDescent="0.35">
      <c r="A142" t="s">
        <v>759</v>
      </c>
      <c r="B142" s="16" t="str" cm="1">
        <f t="array" ref="B142:C142">_xlfn.TEXTSPLIT(A142," ")</f>
        <v>2022.11.10</v>
      </c>
      <c r="C142" s="16" t="str">
        <v>11:57:24,30</v>
      </c>
      <c r="D142" s="16" t="str" cm="1">
        <f t="array" ref="D142:F142">_xlfn.TEXTSPLIT(C142,":")</f>
        <v>11</v>
      </c>
      <c r="E142" s="16" t="str">
        <v>57</v>
      </c>
      <c r="F142" s="16" t="str">
        <v>24,30</v>
      </c>
      <c r="G142" s="16" t="str">
        <f t="shared" si="18"/>
        <v>24.30</v>
      </c>
      <c r="H142" s="16">
        <f t="shared" si="19"/>
        <v>2.7900833333333335</v>
      </c>
      <c r="I142">
        <v>78.126400000000004</v>
      </c>
      <c r="J142" s="6">
        <v>20.756699999999999</v>
      </c>
      <c r="K142">
        <v>0.93630000000000002</v>
      </c>
      <c r="L142" s="7">
        <v>0.17780000000000001</v>
      </c>
      <c r="M142">
        <v>1.5E-3</v>
      </c>
      <c r="N142">
        <v>1.2999999999999999E-3</v>
      </c>
      <c r="O142" s="8">
        <v>641</v>
      </c>
      <c r="P142">
        <v>0.1303</v>
      </c>
      <c r="Q142">
        <v>0.1163</v>
      </c>
      <c r="R142">
        <v>1.1195999999999999</v>
      </c>
      <c r="S142" s="9">
        <v>4.3805999999999998E-10</v>
      </c>
      <c r="T142" s="9">
        <v>1.3136E-14</v>
      </c>
      <c r="U142" s="9">
        <v>9.6351000000000004E-11</v>
      </c>
      <c r="V142" s="9">
        <v>7.9305999999999993E-12</v>
      </c>
      <c r="W142" s="9">
        <v>6.2168999999999997E-15</v>
      </c>
      <c r="X142" s="9">
        <v>1.2851E-12</v>
      </c>
    </row>
    <row r="143" spans="1:24" x14ac:dyDescent="0.35">
      <c r="A143" t="s">
        <v>760</v>
      </c>
      <c r="B143" s="16" t="str" cm="1">
        <f t="array" ref="B143:C143">_xlfn.TEXTSPLIT(A143," ")</f>
        <v>2022.11.10</v>
      </c>
      <c r="C143" s="16" t="str">
        <v>11:58:47,17</v>
      </c>
      <c r="D143" s="16" t="str" cm="1">
        <f t="array" ref="D143:F143">_xlfn.TEXTSPLIT(C143,":")</f>
        <v>11</v>
      </c>
      <c r="E143" s="16" t="str">
        <v>58</v>
      </c>
      <c r="F143" s="16" t="str">
        <v>47,17</v>
      </c>
      <c r="G143" s="16" t="str">
        <f t="shared" si="18"/>
        <v>47.17</v>
      </c>
      <c r="H143" s="16">
        <f t="shared" si="19"/>
        <v>2.8131027777777788</v>
      </c>
      <c r="I143">
        <v>78.123900000000006</v>
      </c>
      <c r="J143" s="6">
        <v>20.758400000000002</v>
      </c>
      <c r="K143">
        <v>0.93679999999999997</v>
      </c>
      <c r="L143" s="7">
        <v>0.1792</v>
      </c>
      <c r="M143">
        <v>5.9999999999999995E-4</v>
      </c>
      <c r="N143">
        <v>1.1000000000000001E-3</v>
      </c>
      <c r="O143" s="8">
        <v>648</v>
      </c>
      <c r="P143">
        <v>0.1318</v>
      </c>
      <c r="Q143">
        <v>0.1157</v>
      </c>
      <c r="R143">
        <v>1.1396999999999999</v>
      </c>
      <c r="S143" s="9">
        <v>4.3842000000000002E-10</v>
      </c>
      <c r="T143" s="9">
        <v>1.2255000000000001E-14</v>
      </c>
      <c r="U143" s="9">
        <v>9.6441000000000001E-11</v>
      </c>
      <c r="V143" s="9">
        <v>7.9416999999999996E-12</v>
      </c>
      <c r="W143" s="9">
        <v>3.9728000000000002E-15</v>
      </c>
      <c r="X143" s="9">
        <v>1.2924E-12</v>
      </c>
    </row>
    <row r="144" spans="1:24" x14ac:dyDescent="0.35">
      <c r="A144" t="s">
        <v>761</v>
      </c>
      <c r="B144" s="16" t="str" cm="1">
        <f t="array" ref="B144:C144">_xlfn.TEXTSPLIT(A144," ")</f>
        <v>2022.11.10</v>
      </c>
      <c r="C144" s="16" t="str">
        <v>12:00:10,17</v>
      </c>
      <c r="D144" s="16" t="str" cm="1">
        <f t="array" ref="D144:F144">_xlfn.TEXTSPLIT(C144,":")</f>
        <v>12</v>
      </c>
      <c r="E144" s="16" t="str">
        <v>00</v>
      </c>
      <c r="F144" s="16" t="str">
        <v>10,17</v>
      </c>
      <c r="G144" s="16" t="str">
        <f t="shared" si="18"/>
        <v>10.17</v>
      </c>
      <c r="H144" s="16">
        <f t="shared" si="19"/>
        <v>2.8361583333333336</v>
      </c>
      <c r="I144">
        <v>78.130899999999997</v>
      </c>
      <c r="J144" s="6">
        <v>20.7517</v>
      </c>
      <c r="K144">
        <v>0.93640000000000001</v>
      </c>
      <c r="L144" s="7">
        <v>0.1789</v>
      </c>
      <c r="M144">
        <v>8.9999999999999998E-4</v>
      </c>
      <c r="N144">
        <v>1.4E-3</v>
      </c>
      <c r="O144" s="8">
        <v>635</v>
      </c>
      <c r="P144">
        <v>0.13100000000000001</v>
      </c>
      <c r="Q144">
        <v>0.1217</v>
      </c>
      <c r="R144">
        <v>1.0766</v>
      </c>
      <c r="S144" s="9">
        <v>4.3831999999999999E-10</v>
      </c>
      <c r="T144" s="9">
        <v>1.3217E-14</v>
      </c>
      <c r="U144" s="9">
        <v>9.6378999999999999E-11</v>
      </c>
      <c r="V144" s="9">
        <v>7.9356999999999998E-12</v>
      </c>
      <c r="W144" s="9">
        <v>4.7828000000000003E-15</v>
      </c>
      <c r="X144" s="9">
        <v>1.2905E-12</v>
      </c>
    </row>
    <row r="145" spans="1:24" x14ac:dyDescent="0.35">
      <c r="A145" t="s">
        <v>762</v>
      </c>
      <c r="B145" s="16" t="str" cm="1">
        <f t="array" ref="B145:C145">_xlfn.TEXTSPLIT(A145," ")</f>
        <v>2022.11.10</v>
      </c>
      <c r="C145" s="16" t="str">
        <v>12:01:39,94</v>
      </c>
      <c r="D145" s="16" t="str" cm="1">
        <f t="array" ref="D145:F145">_xlfn.TEXTSPLIT(C145,":")</f>
        <v>12</v>
      </c>
      <c r="E145" s="16" t="str">
        <v>01</v>
      </c>
      <c r="F145" s="16" t="str">
        <v>39,94</v>
      </c>
      <c r="G145" s="16" t="str">
        <f t="shared" si="18"/>
        <v>39.94</v>
      </c>
      <c r="H145" s="16">
        <f t="shared" si="19"/>
        <v>2.8610944444444453</v>
      </c>
      <c r="I145">
        <v>78.124399999999994</v>
      </c>
      <c r="J145" s="6">
        <v>20.757200000000001</v>
      </c>
      <c r="K145">
        <v>0.93620000000000003</v>
      </c>
      <c r="L145" s="7">
        <v>0.1802</v>
      </c>
      <c r="M145">
        <v>1E-3</v>
      </c>
      <c r="N145">
        <v>1.1000000000000001E-3</v>
      </c>
      <c r="O145" s="8">
        <v>638</v>
      </c>
      <c r="P145">
        <v>0.1328</v>
      </c>
      <c r="Q145">
        <v>0.11409999999999999</v>
      </c>
      <c r="R145">
        <v>1.1637999999999999</v>
      </c>
      <c r="S145" s="9">
        <v>4.3828000000000001E-10</v>
      </c>
      <c r="T145" s="9">
        <v>1.2270999999999999E-14</v>
      </c>
      <c r="U145" s="9">
        <v>9.6402999999999998E-11</v>
      </c>
      <c r="V145" s="9">
        <v>7.9335999999999992E-12</v>
      </c>
      <c r="W145" s="9">
        <v>4.9984000000000001E-15</v>
      </c>
      <c r="X145" s="9">
        <v>1.3005999999999999E-12</v>
      </c>
    </row>
    <row r="146" spans="1:24" x14ac:dyDescent="0.35">
      <c r="A146" t="s">
        <v>763</v>
      </c>
      <c r="B146" s="16" t="str" cm="1">
        <f t="array" ref="B146:C146">_xlfn.TEXTSPLIT(A146," ")</f>
        <v>2022.11.10</v>
      </c>
      <c r="C146" s="16" t="str">
        <v>12:03:02,82</v>
      </c>
      <c r="D146" s="16" t="str" cm="1">
        <f t="array" ref="D146:F146">_xlfn.TEXTSPLIT(C146,":")</f>
        <v>12</v>
      </c>
      <c r="E146" s="16" t="str">
        <v>03</v>
      </c>
      <c r="F146" s="16" t="str">
        <v>02,82</v>
      </c>
      <c r="G146" s="16" t="str">
        <f t="shared" si="18"/>
        <v>02.82</v>
      </c>
      <c r="H146" s="16">
        <f t="shared" si="19"/>
        <v>2.8841166666666673</v>
      </c>
      <c r="I146">
        <v>78.128699999999995</v>
      </c>
      <c r="J146" s="6">
        <v>20.750699999999998</v>
      </c>
      <c r="K146">
        <v>0.93679999999999997</v>
      </c>
      <c r="L146" s="7">
        <v>0.18090000000000001</v>
      </c>
      <c r="M146">
        <v>6.9999999999999999E-4</v>
      </c>
      <c r="N146">
        <v>2.2000000000000001E-3</v>
      </c>
      <c r="O146" s="8">
        <v>642</v>
      </c>
      <c r="P146">
        <v>0.13320000000000001</v>
      </c>
      <c r="Q146">
        <v>0.1278</v>
      </c>
      <c r="R146">
        <v>1.0421</v>
      </c>
      <c r="S146" s="9">
        <v>4.3823999999999998E-10</v>
      </c>
      <c r="T146" s="9">
        <v>1.6544000000000001E-14</v>
      </c>
      <c r="U146" s="9">
        <v>9.6360000000000004E-11</v>
      </c>
      <c r="V146" s="9">
        <v>7.9377000000000008E-12</v>
      </c>
      <c r="W146" s="9">
        <v>4.7261E-15</v>
      </c>
      <c r="X146" s="9">
        <v>1.3047000000000001E-12</v>
      </c>
    </row>
    <row r="147" spans="1:24" x14ac:dyDescent="0.35">
      <c r="A147" t="s">
        <v>764</v>
      </c>
      <c r="B147" s="16" t="str" cm="1">
        <f t="array" ref="B147:C147">_xlfn.TEXTSPLIT(A147," ")</f>
        <v>2022.11.10</v>
      </c>
      <c r="C147" s="16" t="str">
        <v>12:04:25,83</v>
      </c>
      <c r="D147" s="16" t="str" cm="1">
        <f t="array" ref="D147:F147">_xlfn.TEXTSPLIT(C147,":")</f>
        <v>12</v>
      </c>
      <c r="E147" s="16" t="str">
        <v>04</v>
      </c>
      <c r="F147" s="16" t="str">
        <v>25,83</v>
      </c>
      <c r="G147" s="16" t="str">
        <f t="shared" si="18"/>
        <v>25.83</v>
      </c>
      <c r="H147" s="16">
        <f t="shared" si="19"/>
        <v>2.9071750000000005</v>
      </c>
      <c r="I147">
        <v>78.136099999999999</v>
      </c>
      <c r="J147" s="6">
        <v>20.742899999999999</v>
      </c>
      <c r="K147">
        <v>0.9365</v>
      </c>
      <c r="L147" s="7">
        <v>0.18190000000000001</v>
      </c>
      <c r="M147">
        <v>5.9999999999999995E-4</v>
      </c>
      <c r="N147">
        <v>2E-3</v>
      </c>
      <c r="O147" s="8">
        <v>673</v>
      </c>
      <c r="P147">
        <v>0.13450000000000001</v>
      </c>
      <c r="Q147">
        <v>0.13120000000000001</v>
      </c>
      <c r="R147">
        <v>1.0255000000000001</v>
      </c>
      <c r="S147" s="9">
        <v>4.4002999999999998E-10</v>
      </c>
      <c r="T147" s="9">
        <v>1.5999000000000001E-14</v>
      </c>
      <c r="U147" s="9">
        <v>9.6706999999999995E-11</v>
      </c>
      <c r="V147" s="9">
        <v>7.9667000000000008E-12</v>
      </c>
      <c r="W147" s="9">
        <v>4.3835000000000003E-15</v>
      </c>
      <c r="X147" s="9">
        <v>1.3162E-12</v>
      </c>
    </row>
    <row r="148" spans="1:24" x14ac:dyDescent="0.35">
      <c r="A148" t="s">
        <v>765</v>
      </c>
      <c r="B148" s="16" t="str" cm="1">
        <f t="array" ref="B148:C148">_xlfn.TEXTSPLIT(A148," ")</f>
        <v>2022.11.10</v>
      </c>
      <c r="C148" s="16" t="str">
        <v>12:05:55,26</v>
      </c>
      <c r="D148" s="16" t="str" cm="1">
        <f t="array" ref="D148:F148">_xlfn.TEXTSPLIT(C148,":")</f>
        <v>12</v>
      </c>
      <c r="E148" s="16" t="str">
        <v>05</v>
      </c>
      <c r="F148" s="16" t="str">
        <v>55,26</v>
      </c>
      <c r="G148" s="16" t="str">
        <f t="shared" si="18"/>
        <v>55.26</v>
      </c>
      <c r="H148" s="16">
        <f t="shared" si="19"/>
        <v>2.9320166666666676</v>
      </c>
      <c r="I148">
        <v>78.125900000000001</v>
      </c>
      <c r="J148" s="6">
        <v>20.752700000000001</v>
      </c>
      <c r="K148">
        <v>0.9365</v>
      </c>
      <c r="L148" s="7">
        <v>0.18260000000000001</v>
      </c>
      <c r="M148">
        <v>6.9999999999999999E-4</v>
      </c>
      <c r="N148">
        <v>1.5E-3</v>
      </c>
      <c r="O148" s="8">
        <v>635</v>
      </c>
      <c r="P148">
        <v>0.13539999999999999</v>
      </c>
      <c r="Q148">
        <v>0.12230000000000001</v>
      </c>
      <c r="R148">
        <v>1.1067</v>
      </c>
      <c r="S148" s="9">
        <v>4.3796000000000001E-10</v>
      </c>
      <c r="T148" s="9">
        <v>1.3990000000000001E-14</v>
      </c>
      <c r="U148" s="9">
        <v>9.6312000000000006E-11</v>
      </c>
      <c r="V148" s="9">
        <v>7.9307000000000005E-12</v>
      </c>
      <c r="W148" s="9">
        <v>4.5456999999999997E-15</v>
      </c>
      <c r="X148" s="9">
        <v>1.3155E-12</v>
      </c>
    </row>
    <row r="149" spans="1:24" x14ac:dyDescent="0.35">
      <c r="A149" t="s">
        <v>766</v>
      </c>
      <c r="B149" s="16" t="str" cm="1">
        <f t="array" ref="B149:C149">_xlfn.TEXTSPLIT(A149," ")</f>
        <v>2022.11.10</v>
      </c>
      <c r="C149" s="16" t="str">
        <v>12:07:18,20</v>
      </c>
      <c r="D149" s="16" t="str" cm="1">
        <f t="array" ref="D149:F149">_xlfn.TEXTSPLIT(C149,":")</f>
        <v>12</v>
      </c>
      <c r="E149" s="16" t="str">
        <v>07</v>
      </c>
      <c r="F149" s="16" t="str">
        <v>18,20</v>
      </c>
      <c r="G149" s="16" t="str">
        <f t="shared" si="18"/>
        <v>18.20</v>
      </c>
      <c r="H149" s="16">
        <f t="shared" si="19"/>
        <v>2.9550555555555569</v>
      </c>
      <c r="I149">
        <v>78.128900000000002</v>
      </c>
      <c r="J149" s="6">
        <v>20.7499</v>
      </c>
      <c r="K149">
        <v>0.93620000000000003</v>
      </c>
      <c r="L149" s="7">
        <v>0.18290000000000001</v>
      </c>
      <c r="M149">
        <v>8.0000000000000004E-4</v>
      </c>
      <c r="N149">
        <v>1.2999999999999999E-3</v>
      </c>
      <c r="O149" s="8">
        <v>640</v>
      </c>
      <c r="P149">
        <v>0.1356</v>
      </c>
      <c r="Q149">
        <v>0.1227</v>
      </c>
      <c r="R149">
        <v>1.1053999999999999</v>
      </c>
      <c r="S149" s="9">
        <v>4.3813000000000002E-10</v>
      </c>
      <c r="T149" s="9">
        <v>1.3122E-14</v>
      </c>
      <c r="U149" s="9">
        <v>9.6330000000000005E-11</v>
      </c>
      <c r="V149" s="9">
        <v>7.9309999999999992E-12</v>
      </c>
      <c r="W149" s="9">
        <v>4.5874000000000003E-15</v>
      </c>
      <c r="X149" s="9">
        <v>1.3181E-12</v>
      </c>
    </row>
    <row r="150" spans="1:24" x14ac:dyDescent="0.35">
      <c r="A150" t="s">
        <v>767</v>
      </c>
      <c r="B150" s="16" t="str" cm="1">
        <f t="array" ref="B150:C150">_xlfn.TEXTSPLIT(A150," ")</f>
        <v>2022.11.10</v>
      </c>
      <c r="C150" s="16" t="str">
        <v>12:08:48,09</v>
      </c>
      <c r="D150" s="16" t="str" cm="1">
        <f t="array" ref="D150:F150">_xlfn.TEXTSPLIT(C150,":")</f>
        <v>12</v>
      </c>
      <c r="E150" s="16" t="str">
        <v>08</v>
      </c>
      <c r="F150" s="16" t="str">
        <v>48,09</v>
      </c>
      <c r="G150" s="16" t="str">
        <f t="shared" si="18"/>
        <v>48.09</v>
      </c>
      <c r="H150" s="16">
        <f t="shared" si="19"/>
        <v>2.9800249999999995</v>
      </c>
      <c r="I150">
        <v>78.129900000000006</v>
      </c>
      <c r="J150" s="6">
        <v>20.747699999999998</v>
      </c>
      <c r="K150">
        <v>0.93640000000000001</v>
      </c>
      <c r="L150" s="7">
        <v>0.1837</v>
      </c>
      <c r="M150">
        <v>6.9999999999999999E-4</v>
      </c>
      <c r="N150">
        <v>1.6000000000000001E-3</v>
      </c>
      <c r="O150" s="8">
        <v>642</v>
      </c>
      <c r="P150">
        <v>0.1366</v>
      </c>
      <c r="Q150">
        <v>0.1298</v>
      </c>
      <c r="R150">
        <v>1.0524</v>
      </c>
      <c r="S150" s="9">
        <v>4.3807000000000002E-10</v>
      </c>
      <c r="T150" s="9">
        <v>1.4405E-14</v>
      </c>
      <c r="U150" s="9">
        <v>9.6307000000000002E-11</v>
      </c>
      <c r="V150" s="9">
        <v>7.9315000000000003E-12</v>
      </c>
      <c r="W150" s="9">
        <v>4.5572E-15</v>
      </c>
      <c r="X150" s="9">
        <v>1.3233E-12</v>
      </c>
    </row>
    <row r="151" spans="1:24" x14ac:dyDescent="0.35">
      <c r="A151" t="s">
        <v>768</v>
      </c>
      <c r="B151" s="16" t="str" cm="1">
        <f t="array" ref="B151:C151">_xlfn.TEXTSPLIT(A151," ")</f>
        <v>2022.11.10</v>
      </c>
      <c r="C151" s="16" t="str">
        <v>12:10:11,12</v>
      </c>
      <c r="D151" s="16" t="str" cm="1">
        <f t="array" ref="D151:F151">_xlfn.TEXTSPLIT(C151,":")</f>
        <v>12</v>
      </c>
      <c r="E151" s="16" t="str">
        <v>10</v>
      </c>
      <c r="F151" s="16" t="str">
        <v>11,12</v>
      </c>
      <c r="G151" s="16" t="str">
        <f t="shared" si="18"/>
        <v>11.12</v>
      </c>
      <c r="H151" s="16">
        <f t="shared" si="19"/>
        <v>3.0030888888888896</v>
      </c>
      <c r="I151">
        <v>78.129099999999994</v>
      </c>
      <c r="J151" s="6">
        <v>20.748100000000001</v>
      </c>
      <c r="K151">
        <v>0.93659999999999999</v>
      </c>
      <c r="L151" s="7">
        <v>0.1842</v>
      </c>
      <c r="M151">
        <v>5.0000000000000001E-4</v>
      </c>
      <c r="N151">
        <v>1.5E-3</v>
      </c>
      <c r="O151" s="8">
        <v>645</v>
      </c>
      <c r="P151">
        <v>0.1368</v>
      </c>
      <c r="Q151">
        <v>0.12770000000000001</v>
      </c>
      <c r="R151">
        <v>1.0720000000000001</v>
      </c>
      <c r="S151" s="9">
        <v>4.3785999999999997E-10</v>
      </c>
      <c r="T151" s="9">
        <v>1.3628E-14</v>
      </c>
      <c r="U151" s="9">
        <v>9.6262000000000003E-11</v>
      </c>
      <c r="V151" s="9">
        <v>7.9294999999999993E-12</v>
      </c>
      <c r="W151" s="9">
        <v>3.9824000000000002E-15</v>
      </c>
      <c r="X151" s="9">
        <v>1.3254E-12</v>
      </c>
    </row>
    <row r="152" spans="1:24" x14ac:dyDescent="0.35">
      <c r="A152" t="s">
        <v>769</v>
      </c>
      <c r="B152" s="16" t="str" cm="1">
        <f t="array" ref="B152:C152">_xlfn.TEXTSPLIT(A152," ")</f>
        <v>2022.11.10</v>
      </c>
      <c r="C152" s="16" t="str">
        <v>12:11:34,29</v>
      </c>
      <c r="D152" s="16" t="str" cm="1">
        <f t="array" ref="D152:F152">_xlfn.TEXTSPLIT(C152,":")</f>
        <v>12</v>
      </c>
      <c r="E152" s="16" t="str">
        <v>11</v>
      </c>
      <c r="F152" s="16" t="str">
        <v>34,29</v>
      </c>
      <c r="G152" s="16" t="str">
        <f t="shared" si="18"/>
        <v>34.29</v>
      </c>
      <c r="H152" s="16">
        <f t="shared" si="19"/>
        <v>3.0261916666666675</v>
      </c>
      <c r="I152">
        <v>78.126000000000005</v>
      </c>
      <c r="J152" s="6">
        <v>20.7501</v>
      </c>
      <c r="K152">
        <v>0.93689999999999996</v>
      </c>
      <c r="L152" s="7">
        <v>0.18479999999999999</v>
      </c>
      <c r="M152">
        <v>6.9999999999999999E-4</v>
      </c>
      <c r="N152">
        <v>1.5E-3</v>
      </c>
      <c r="O152" s="8">
        <v>635</v>
      </c>
      <c r="P152">
        <v>0.13750000000000001</v>
      </c>
      <c r="Q152">
        <v>0.1203</v>
      </c>
      <c r="R152">
        <v>1.1433</v>
      </c>
      <c r="S152" s="9">
        <v>4.377E-10</v>
      </c>
      <c r="T152" s="9">
        <v>1.3784E-14</v>
      </c>
      <c r="U152" s="9">
        <v>9.6241000000000004E-11</v>
      </c>
      <c r="V152" s="9">
        <v>7.9293000000000002E-12</v>
      </c>
      <c r="W152" s="9">
        <v>4.4919000000000003E-15</v>
      </c>
      <c r="X152" s="9">
        <v>1.3301999999999999E-12</v>
      </c>
    </row>
    <row r="153" spans="1:24" x14ac:dyDescent="0.35">
      <c r="A153" t="s">
        <v>770</v>
      </c>
      <c r="B153" s="16" t="str" cm="1">
        <f t="array" ref="B153:C153">_xlfn.TEXTSPLIT(A153," ")</f>
        <v>2022.11.10</v>
      </c>
      <c r="C153" s="16" t="str">
        <v>12:13:04,06</v>
      </c>
      <c r="D153" s="16" t="str" cm="1">
        <f t="array" ref="D153:F153">_xlfn.TEXTSPLIT(C153,":")</f>
        <v>12</v>
      </c>
      <c r="E153" s="16" t="str">
        <v>13</v>
      </c>
      <c r="F153" s="16" t="str">
        <v>04,06</v>
      </c>
      <c r="G153" s="16" t="str">
        <f t="shared" si="18"/>
        <v>04.06</v>
      </c>
      <c r="H153" s="16">
        <f t="shared" si="19"/>
        <v>3.0511277777777792</v>
      </c>
      <c r="I153">
        <v>78.127200000000002</v>
      </c>
      <c r="J153" s="6">
        <v>20.747900000000001</v>
      </c>
      <c r="K153">
        <v>0.93679999999999997</v>
      </c>
      <c r="L153" s="7">
        <v>0.18559999999999999</v>
      </c>
      <c r="M153">
        <v>1.1999999999999999E-3</v>
      </c>
      <c r="N153">
        <v>1.1999999999999999E-3</v>
      </c>
      <c r="O153" s="8">
        <v>636</v>
      </c>
      <c r="P153">
        <v>0.1386</v>
      </c>
      <c r="Q153">
        <v>0.12479999999999999</v>
      </c>
      <c r="R153">
        <v>1.1104000000000001</v>
      </c>
      <c r="S153" s="9">
        <v>4.3763000000000002E-10</v>
      </c>
      <c r="T153" s="9">
        <v>1.2599E-14</v>
      </c>
      <c r="U153" s="9">
        <v>9.6215000000000001E-11</v>
      </c>
      <c r="V153" s="9">
        <v>7.9267999999999997E-12</v>
      </c>
      <c r="W153" s="9">
        <v>5.6294000000000003E-15</v>
      </c>
      <c r="X153" s="9">
        <v>1.3377E-12</v>
      </c>
    </row>
    <row r="154" spans="1:24" x14ac:dyDescent="0.35">
      <c r="A154" t="s">
        <v>771</v>
      </c>
      <c r="B154" s="16" t="str" cm="1">
        <f t="array" ref="B154:C154">_xlfn.TEXTSPLIT(A154," ")</f>
        <v>2022.11.10</v>
      </c>
      <c r="C154" s="16" t="str">
        <v>12:14:26,98</v>
      </c>
      <c r="D154" s="16" t="str" cm="1">
        <f t="array" ref="D154:F154">_xlfn.TEXTSPLIT(C154,":")</f>
        <v>12</v>
      </c>
      <c r="E154" s="16" t="str">
        <v>14</v>
      </c>
      <c r="F154" s="16" t="str">
        <v>26,98</v>
      </c>
      <c r="G154" s="16" t="str">
        <f t="shared" si="18"/>
        <v>26.98</v>
      </c>
      <c r="H154" s="16">
        <f t="shared" si="19"/>
        <v>3.0741611111111116</v>
      </c>
      <c r="I154">
        <v>78.131399999999999</v>
      </c>
      <c r="J154" s="6">
        <v>20.7438</v>
      </c>
      <c r="K154">
        <v>0.93620000000000003</v>
      </c>
      <c r="L154" s="7">
        <v>0.187</v>
      </c>
      <c r="M154">
        <v>0</v>
      </c>
      <c r="N154">
        <v>1.5E-3</v>
      </c>
      <c r="O154" s="8">
        <v>640</v>
      </c>
      <c r="P154">
        <v>0.1404</v>
      </c>
      <c r="Q154">
        <v>0.1278</v>
      </c>
      <c r="R154">
        <v>1.0985</v>
      </c>
      <c r="S154" s="9">
        <v>4.3773999999999998E-10</v>
      </c>
      <c r="T154" s="9">
        <v>1.3869E-14</v>
      </c>
      <c r="U154" s="9">
        <v>9.6214000000000005E-11</v>
      </c>
      <c r="V154" s="9">
        <v>7.9236000000000007E-12</v>
      </c>
      <c r="W154" s="9">
        <v>2.4049999999999998E-15</v>
      </c>
      <c r="X154" s="9">
        <v>1.3428000000000001E-12</v>
      </c>
    </row>
    <row r="155" spans="1:24" x14ac:dyDescent="0.35">
      <c r="A155" t="s">
        <v>772</v>
      </c>
      <c r="B155" s="16" t="str" cm="1">
        <f t="array" ref="B155:C155">_xlfn.TEXTSPLIT(A155," ")</f>
        <v>2022.11.10</v>
      </c>
      <c r="C155" s="16" t="str">
        <v>12:15:49,98</v>
      </c>
      <c r="D155" s="16" t="str" cm="1">
        <f t="array" ref="D155:F155">_xlfn.TEXTSPLIT(C155,":")</f>
        <v>12</v>
      </c>
      <c r="E155" s="16" t="str">
        <v>15</v>
      </c>
      <c r="F155" s="16" t="str">
        <v>49,98</v>
      </c>
      <c r="G155" s="16" t="str">
        <f t="shared" si="18"/>
        <v>49.98</v>
      </c>
      <c r="H155" s="16">
        <f t="shared" si="19"/>
        <v>3.0972166666666681</v>
      </c>
      <c r="I155">
        <v>78.110500000000002</v>
      </c>
      <c r="J155" s="6">
        <v>20.7638</v>
      </c>
      <c r="K155">
        <v>0.93520000000000003</v>
      </c>
      <c r="L155" s="7">
        <v>0.1883</v>
      </c>
      <c r="M155">
        <v>5.0000000000000001E-4</v>
      </c>
      <c r="N155">
        <v>1.8E-3</v>
      </c>
      <c r="O155" s="8">
        <v>659</v>
      </c>
      <c r="P155">
        <v>0.14130000000000001</v>
      </c>
      <c r="Q155">
        <v>0.1074</v>
      </c>
      <c r="R155">
        <v>1.3153999999999999</v>
      </c>
      <c r="S155" s="9">
        <v>4.3869000000000001E-10</v>
      </c>
      <c r="T155" s="9">
        <v>1.5186E-14</v>
      </c>
      <c r="U155" s="9">
        <v>9.6542000000000001E-11</v>
      </c>
      <c r="V155" s="9">
        <v>7.9338999999999995E-12</v>
      </c>
      <c r="W155" s="9">
        <v>4.0249000000000004E-15</v>
      </c>
      <c r="X155" s="9">
        <v>1.3570999999999999E-12</v>
      </c>
    </row>
    <row r="156" spans="1:24" x14ac:dyDescent="0.35">
      <c r="A156" t="s">
        <v>773</v>
      </c>
      <c r="B156" s="16" t="str" cm="1">
        <f t="array" ref="B156:C156">_xlfn.TEXTSPLIT(A156," ")</f>
        <v>2022.11.10</v>
      </c>
      <c r="C156" s="16" t="str">
        <v>12:17:19,73</v>
      </c>
      <c r="D156" s="16" t="str" cm="1">
        <f t="array" ref="D156:F156">_xlfn.TEXTSPLIT(C156,":")</f>
        <v>12</v>
      </c>
      <c r="E156" s="16" t="str">
        <v>17</v>
      </c>
      <c r="F156" s="16" t="str">
        <v>19,73</v>
      </c>
      <c r="G156" s="16" t="str">
        <f t="shared" si="18"/>
        <v>19.73</v>
      </c>
      <c r="H156" s="16">
        <f t="shared" si="19"/>
        <v>3.1221472222222229</v>
      </c>
      <c r="I156">
        <v>78.129900000000006</v>
      </c>
      <c r="J156" s="6">
        <v>20.744499999999999</v>
      </c>
      <c r="K156">
        <v>0.93610000000000004</v>
      </c>
      <c r="L156" s="7">
        <v>0.18820000000000001</v>
      </c>
      <c r="M156">
        <v>0</v>
      </c>
      <c r="N156">
        <v>1.2999999999999999E-3</v>
      </c>
      <c r="O156" s="8">
        <v>647</v>
      </c>
      <c r="P156">
        <v>0.14130000000000001</v>
      </c>
      <c r="Q156">
        <v>0.1265</v>
      </c>
      <c r="R156">
        <v>1.1173999999999999</v>
      </c>
      <c r="S156" s="9">
        <v>4.3770999999999998E-10</v>
      </c>
      <c r="T156" s="9">
        <v>1.2893E-14</v>
      </c>
      <c r="U156" s="9">
        <v>9.6211000000000005E-11</v>
      </c>
      <c r="V156" s="9">
        <v>7.9221000000000007E-12</v>
      </c>
      <c r="W156" s="9">
        <v>2.7921000000000001E-15</v>
      </c>
      <c r="X156" s="9">
        <v>1.3511999999999999E-12</v>
      </c>
    </row>
    <row r="157" spans="1:24" x14ac:dyDescent="0.35">
      <c r="A157" t="s">
        <v>774</v>
      </c>
      <c r="B157" s="16" t="str" cm="1">
        <f t="array" ref="B157:C157">_xlfn.TEXTSPLIT(A157," ")</f>
        <v>2022.11.10</v>
      </c>
      <c r="C157" s="16" t="str">
        <v>12:18:42,75</v>
      </c>
      <c r="D157" s="16" t="str" cm="1">
        <f t="array" ref="D157:F157">_xlfn.TEXTSPLIT(C157,":")</f>
        <v>12</v>
      </c>
      <c r="E157" s="16" t="str">
        <v>18</v>
      </c>
      <c r="F157" s="16" t="str">
        <v>42,75</v>
      </c>
      <c r="G157" s="16" t="str">
        <f t="shared" si="18"/>
        <v>42.75</v>
      </c>
      <c r="H157" s="16">
        <f t="shared" si="19"/>
        <v>3.1452083333333345</v>
      </c>
      <c r="I157">
        <v>78.128100000000003</v>
      </c>
      <c r="J157" s="6">
        <v>20.744900000000001</v>
      </c>
      <c r="K157">
        <v>0.93659999999999999</v>
      </c>
      <c r="L157" s="7">
        <v>0.18840000000000001</v>
      </c>
      <c r="M157">
        <v>4.0000000000000002E-4</v>
      </c>
      <c r="N157">
        <v>1.6999999999999999E-3</v>
      </c>
      <c r="O157" s="8">
        <v>641</v>
      </c>
      <c r="P157">
        <v>0.14199999999999999</v>
      </c>
      <c r="Q157">
        <v>0.1298</v>
      </c>
      <c r="R157">
        <v>1.0943000000000001</v>
      </c>
      <c r="S157" s="9">
        <v>4.3755999999999999E-10</v>
      </c>
      <c r="T157" s="9">
        <v>1.4451000000000001E-14</v>
      </c>
      <c r="U157" s="9">
        <v>9.6184000000000006E-11</v>
      </c>
      <c r="V157" s="9">
        <v>7.9237000000000003E-12</v>
      </c>
      <c r="W157" s="9">
        <v>3.7443999999999999E-15</v>
      </c>
      <c r="X157" s="9">
        <v>1.3537E-12</v>
      </c>
    </row>
    <row r="158" spans="1:24" x14ac:dyDescent="0.35">
      <c r="A158" t="s">
        <v>775</v>
      </c>
      <c r="B158" s="16" t="str" cm="1">
        <f t="array" ref="B158:C158">_xlfn.TEXTSPLIT(A158," ")</f>
        <v>2022.11.10</v>
      </c>
      <c r="C158" s="16" t="str">
        <v>12:20:12,39</v>
      </c>
      <c r="D158" s="16" t="str" cm="1">
        <f t="array" ref="D158:F158">_xlfn.TEXTSPLIT(C158,":")</f>
        <v>12</v>
      </c>
      <c r="E158" s="16" t="str">
        <v>20</v>
      </c>
      <c r="F158" s="16" t="str">
        <v>12,39</v>
      </c>
      <c r="G158" s="16" t="str">
        <f t="shared" si="18"/>
        <v>12.39</v>
      </c>
      <c r="H158" s="16">
        <f t="shared" si="19"/>
        <v>3.1701083333333351</v>
      </c>
      <c r="I158">
        <v>78.128200000000007</v>
      </c>
      <c r="J158" s="6">
        <v>20.742799999999999</v>
      </c>
      <c r="K158">
        <v>0.9365</v>
      </c>
      <c r="L158" s="7">
        <v>0.19</v>
      </c>
      <c r="M158">
        <v>8.9999999999999998E-4</v>
      </c>
      <c r="N158">
        <v>1.5E-3</v>
      </c>
      <c r="O158" s="8">
        <v>639</v>
      </c>
      <c r="P158">
        <v>0.1434</v>
      </c>
      <c r="Q158">
        <v>0.13250000000000001</v>
      </c>
      <c r="R158">
        <v>1.0827</v>
      </c>
      <c r="S158" s="9">
        <v>4.3769000000000002E-10</v>
      </c>
      <c r="T158" s="9">
        <v>1.3886E-14</v>
      </c>
      <c r="U158" s="9">
        <v>9.6202000000000005E-11</v>
      </c>
      <c r="V158" s="9">
        <v>7.9256999999999996E-12</v>
      </c>
      <c r="W158" s="9">
        <v>4.7952999999999996E-15</v>
      </c>
      <c r="X158" s="9">
        <v>1.3676999999999999E-12</v>
      </c>
    </row>
    <row r="159" spans="1:24" x14ac:dyDescent="0.35">
      <c r="A159" t="s">
        <v>776</v>
      </c>
      <c r="B159" s="16" t="str" cm="1">
        <f t="array" ref="B159:C159">_xlfn.TEXTSPLIT(A159," ")</f>
        <v>2022.11.10</v>
      </c>
      <c r="C159" s="16" t="str">
        <v>12:21:35,30</v>
      </c>
      <c r="D159" s="16" t="str" cm="1">
        <f t="array" ref="D159:F159">_xlfn.TEXTSPLIT(C159,":")</f>
        <v>12</v>
      </c>
      <c r="E159" s="16" t="str">
        <v>21</v>
      </c>
      <c r="F159" s="16" t="str">
        <v>35,30</v>
      </c>
      <c r="G159" s="16" t="str">
        <f t="shared" si="18"/>
        <v>35.30</v>
      </c>
      <c r="H159" s="16">
        <f t="shared" si="19"/>
        <v>3.193138888888889</v>
      </c>
      <c r="I159">
        <v>78.129400000000004</v>
      </c>
      <c r="J159" s="6">
        <v>20.742100000000001</v>
      </c>
      <c r="K159">
        <v>0.93689999999999996</v>
      </c>
      <c r="L159" s="7">
        <v>0.19</v>
      </c>
      <c r="M159">
        <v>4.0000000000000002E-4</v>
      </c>
      <c r="N159">
        <v>1.2999999999999999E-3</v>
      </c>
      <c r="O159" s="8">
        <v>647</v>
      </c>
      <c r="P159">
        <v>0.14399999999999999</v>
      </c>
      <c r="Q159">
        <v>0.13689999999999999</v>
      </c>
      <c r="R159">
        <v>1.0518000000000001</v>
      </c>
      <c r="S159" s="9">
        <v>4.3755999999999999E-10</v>
      </c>
      <c r="T159" s="9">
        <v>1.2766999999999999E-14</v>
      </c>
      <c r="U159" s="9">
        <v>9.6168999999999994E-11</v>
      </c>
      <c r="V159" s="9">
        <v>7.9263999999999998E-12</v>
      </c>
      <c r="W159" s="9">
        <v>3.5753000000000003E-15</v>
      </c>
      <c r="X159" s="9">
        <v>1.3647E-12</v>
      </c>
    </row>
    <row r="160" spans="1:24" x14ac:dyDescent="0.35">
      <c r="A160" t="s">
        <v>777</v>
      </c>
      <c r="B160" s="16" t="str" cm="1">
        <f t="array" ref="B160:C160">_xlfn.TEXTSPLIT(A160," ")</f>
        <v>2022.11.10</v>
      </c>
      <c r="C160" s="16" t="str">
        <v>12:22:58,46</v>
      </c>
      <c r="D160" s="16" t="str" cm="1">
        <f t="array" ref="D160:F160">_xlfn.TEXTSPLIT(C160,":")</f>
        <v>12</v>
      </c>
      <c r="E160" s="16" t="str">
        <v>22</v>
      </c>
      <c r="F160" s="16" t="str">
        <v>58,46</v>
      </c>
      <c r="G160" s="16" t="str">
        <f t="shared" si="18"/>
        <v>58.46</v>
      </c>
      <c r="H160" s="16">
        <f t="shared" si="19"/>
        <v>3.2162388888888902</v>
      </c>
      <c r="I160">
        <v>78.128200000000007</v>
      </c>
      <c r="J160" s="6">
        <v>20.7424</v>
      </c>
      <c r="K160">
        <v>0.93610000000000004</v>
      </c>
      <c r="L160" s="7">
        <v>0.1913</v>
      </c>
      <c r="M160">
        <v>5.0000000000000001E-4</v>
      </c>
      <c r="N160">
        <v>1.5E-3</v>
      </c>
      <c r="O160" s="8">
        <v>635</v>
      </c>
      <c r="P160">
        <v>0.14410000000000001</v>
      </c>
      <c r="Q160">
        <v>0.13089999999999999</v>
      </c>
      <c r="R160">
        <v>1.101</v>
      </c>
      <c r="S160" s="9">
        <v>4.3754000000000002E-10</v>
      </c>
      <c r="T160" s="9">
        <v>1.3966E-14</v>
      </c>
      <c r="U160" s="9">
        <v>9.6167000000000003E-11</v>
      </c>
      <c r="V160" s="9">
        <v>7.9193E-12</v>
      </c>
      <c r="W160" s="9">
        <v>3.9162E-15</v>
      </c>
      <c r="X160" s="9">
        <v>1.3745000000000001E-12</v>
      </c>
    </row>
    <row r="161" spans="1:24" x14ac:dyDescent="0.35">
      <c r="A161" t="s">
        <v>778</v>
      </c>
      <c r="B161" s="16" t="str" cm="1">
        <f t="array" ref="B161:C161">_xlfn.TEXTSPLIT(A161," ")</f>
        <v>2022.11.10</v>
      </c>
      <c r="C161" s="16" t="str">
        <v>12:24:28,14</v>
      </c>
      <c r="D161" s="16" t="str" cm="1">
        <f t="array" ref="D161:F161">_xlfn.TEXTSPLIT(C161,":")</f>
        <v>12</v>
      </c>
      <c r="E161" s="16" t="str">
        <v>24</v>
      </c>
      <c r="F161" s="16" t="str">
        <v>28,14</v>
      </c>
      <c r="G161" s="16" t="str">
        <f t="shared" si="18"/>
        <v>28.14</v>
      </c>
      <c r="H161" s="16">
        <f t="shared" si="19"/>
        <v>3.2411500000000011</v>
      </c>
      <c r="I161">
        <v>78.126800000000003</v>
      </c>
      <c r="J161" s="6">
        <v>20.7422</v>
      </c>
      <c r="K161">
        <v>0.93689999999999996</v>
      </c>
      <c r="L161" s="7">
        <v>0.192</v>
      </c>
      <c r="M161">
        <v>6.9999999999999999E-4</v>
      </c>
      <c r="N161">
        <v>1.2999999999999999E-3</v>
      </c>
      <c r="O161" s="8">
        <v>650</v>
      </c>
      <c r="P161">
        <v>0.14430000000000001</v>
      </c>
      <c r="Q161">
        <v>0.13159999999999999</v>
      </c>
      <c r="R161">
        <v>1.0962000000000001</v>
      </c>
      <c r="S161" s="9">
        <v>4.3752E-10</v>
      </c>
      <c r="T161" s="9">
        <v>1.3121E-14</v>
      </c>
      <c r="U161" s="9">
        <v>9.6162999999999994E-11</v>
      </c>
      <c r="V161" s="9">
        <v>7.926E-12</v>
      </c>
      <c r="W161" s="9">
        <v>4.4344999999999998E-15</v>
      </c>
      <c r="X161" s="9">
        <v>1.3806E-12</v>
      </c>
    </row>
    <row r="162" spans="1:24" x14ac:dyDescent="0.35">
      <c r="A162" t="s">
        <v>779</v>
      </c>
      <c r="B162" s="16" t="str" cm="1">
        <f t="array" ref="B162:C162">_xlfn.TEXTSPLIT(A162," ")</f>
        <v>2022.11.10</v>
      </c>
      <c r="C162" s="16" t="str">
        <v>12:25:51,34</v>
      </c>
      <c r="D162" s="16" t="str" cm="1">
        <f t="array" ref="D162:F162">_xlfn.TEXTSPLIT(C162,":")</f>
        <v>12</v>
      </c>
      <c r="E162" s="16" t="str">
        <v>25</v>
      </c>
      <c r="F162" s="16" t="str">
        <v>51,34</v>
      </c>
      <c r="G162" s="16" t="str">
        <f t="shared" si="18"/>
        <v>51.34</v>
      </c>
      <c r="H162" s="16">
        <f t="shared" si="19"/>
        <v>3.2642611111111108</v>
      </c>
      <c r="I162">
        <v>78.128600000000006</v>
      </c>
      <c r="J162" s="6">
        <v>20.7376</v>
      </c>
      <c r="K162">
        <v>0.93740000000000001</v>
      </c>
      <c r="L162" s="7">
        <v>0.19389999999999999</v>
      </c>
      <c r="M162">
        <v>1E-3</v>
      </c>
      <c r="N162">
        <v>1.6000000000000001E-3</v>
      </c>
      <c r="O162" s="8">
        <v>640</v>
      </c>
      <c r="P162">
        <v>0.14599999999999999</v>
      </c>
      <c r="Q162">
        <v>0.13730000000000001</v>
      </c>
      <c r="R162">
        <v>1.0629999999999999</v>
      </c>
      <c r="S162" s="9">
        <v>4.3749999999999999E-10</v>
      </c>
      <c r="T162" s="9">
        <v>1.4132E-14</v>
      </c>
      <c r="U162" s="9">
        <v>9.6134000000000004E-11</v>
      </c>
      <c r="V162" s="9">
        <v>7.9292000000000006E-12</v>
      </c>
      <c r="W162" s="9">
        <v>5.1423E-15</v>
      </c>
      <c r="X162" s="9">
        <v>1.3946999999999999E-12</v>
      </c>
    </row>
    <row r="163" spans="1:24" x14ac:dyDescent="0.35">
      <c r="A163" t="s">
        <v>780</v>
      </c>
      <c r="B163" s="16" t="str" cm="1">
        <f t="array" ref="B163:C163">_xlfn.TEXTSPLIT(A163," ")</f>
        <v>2022.11.10</v>
      </c>
      <c r="C163" s="16" t="str">
        <v>12:27:14,29</v>
      </c>
      <c r="D163" s="16" t="str" cm="1">
        <f t="array" ref="D163:F163">_xlfn.TEXTSPLIT(C163,":")</f>
        <v>12</v>
      </c>
      <c r="E163" s="16" t="str">
        <v>27</v>
      </c>
      <c r="F163" s="16" t="str">
        <v>14,29</v>
      </c>
      <c r="G163" s="16" t="str">
        <f t="shared" si="18"/>
        <v>14.29</v>
      </c>
      <c r="H163" s="16">
        <f t="shared" si="19"/>
        <v>3.2873027777777768</v>
      </c>
      <c r="I163">
        <v>78.129599999999996</v>
      </c>
      <c r="J163" s="6">
        <v>20.736499999999999</v>
      </c>
      <c r="K163">
        <v>0.9365</v>
      </c>
      <c r="L163" s="7">
        <v>0.1951</v>
      </c>
      <c r="M163">
        <v>2.9999999999999997E-4</v>
      </c>
      <c r="N163">
        <v>1.9E-3</v>
      </c>
      <c r="O163" s="8">
        <v>667</v>
      </c>
      <c r="P163">
        <v>0.1472</v>
      </c>
      <c r="Q163">
        <v>0.13719999999999999</v>
      </c>
      <c r="R163">
        <v>1.0722</v>
      </c>
      <c r="S163" s="9">
        <v>4.3922999999999999E-10</v>
      </c>
      <c r="T163" s="9">
        <v>1.5515000000000001E-14</v>
      </c>
      <c r="U163" s="9">
        <v>9.6509000000000002E-11</v>
      </c>
      <c r="V163" s="9">
        <v>7.9527000000000002E-12</v>
      </c>
      <c r="W163" s="9">
        <v>3.6969999999999999E-15</v>
      </c>
      <c r="X163" s="9">
        <v>1.4061E-12</v>
      </c>
    </row>
    <row r="164" spans="1:24" x14ac:dyDescent="0.35">
      <c r="A164" t="s">
        <v>781</v>
      </c>
      <c r="B164" s="16" t="str" cm="1">
        <f t="array" ref="B164:C164">_xlfn.TEXTSPLIT(A164," ")</f>
        <v>2022.11.10</v>
      </c>
      <c r="C164" s="16" t="str">
        <v>12:28:43,87</v>
      </c>
      <c r="D164" s="16" t="str" cm="1">
        <f t="array" ref="D164:F164">_xlfn.TEXTSPLIT(C164,":")</f>
        <v>12</v>
      </c>
      <c r="E164" s="16" t="str">
        <v>28</v>
      </c>
      <c r="F164" s="16" t="str">
        <v>43,87</v>
      </c>
      <c r="G164" s="16" t="str">
        <f t="shared" si="18"/>
        <v>43.87</v>
      </c>
      <c r="H164" s="16">
        <f t="shared" si="19"/>
        <v>3.3121861111111119</v>
      </c>
      <c r="I164">
        <v>78.125799999999998</v>
      </c>
      <c r="J164" s="6">
        <v>20.7394</v>
      </c>
      <c r="K164">
        <v>0.93669999999999998</v>
      </c>
      <c r="L164" s="7">
        <v>0.1966</v>
      </c>
      <c r="M164">
        <v>1E-4</v>
      </c>
      <c r="N164">
        <v>1.2999999999999999E-3</v>
      </c>
      <c r="O164" s="8">
        <v>647</v>
      </c>
      <c r="P164">
        <v>0.1489</v>
      </c>
      <c r="Q164">
        <v>0.1358</v>
      </c>
      <c r="R164">
        <v>1.0962000000000001</v>
      </c>
      <c r="S164" s="9">
        <v>4.3767999999999998E-10</v>
      </c>
      <c r="T164" s="9">
        <v>1.3146E-14</v>
      </c>
      <c r="U164" s="9">
        <v>9.6187000000000006E-11</v>
      </c>
      <c r="V164" s="9">
        <v>7.9271E-12</v>
      </c>
      <c r="W164" s="9">
        <v>2.9946000000000002E-15</v>
      </c>
      <c r="X164" s="9">
        <v>1.4109E-12</v>
      </c>
    </row>
    <row r="165" spans="1:24" x14ac:dyDescent="0.35">
      <c r="A165" t="s">
        <v>782</v>
      </c>
      <c r="B165" s="16" t="str" cm="1">
        <f t="array" ref="B165:C165">_xlfn.TEXTSPLIT(A165," ")</f>
        <v>2022.11.10</v>
      </c>
      <c r="C165" s="16" t="str">
        <v>12:30:07,20</v>
      </c>
      <c r="D165" s="16" t="str" cm="1">
        <f t="array" ref="D165:F165">_xlfn.TEXTSPLIT(C165,":")</f>
        <v>12</v>
      </c>
      <c r="E165" s="16" t="str">
        <v>30</v>
      </c>
      <c r="F165" s="16" t="str">
        <v>07,20</v>
      </c>
      <c r="G165" s="16" t="str">
        <f t="shared" si="18"/>
        <v>07.20</v>
      </c>
      <c r="H165" s="16">
        <f t="shared" si="19"/>
        <v>3.3353333333333346</v>
      </c>
      <c r="I165">
        <v>78.130300000000005</v>
      </c>
      <c r="J165" s="6">
        <v>20.735199999999999</v>
      </c>
      <c r="K165">
        <v>0.93659999999999999</v>
      </c>
      <c r="L165" s="7">
        <v>0.1961</v>
      </c>
      <c r="M165">
        <v>6.9999999999999999E-4</v>
      </c>
      <c r="N165">
        <v>1.1999999999999999E-3</v>
      </c>
      <c r="O165" s="8">
        <v>635</v>
      </c>
      <c r="P165">
        <v>0.14929999999999999</v>
      </c>
      <c r="Q165">
        <v>0.1341</v>
      </c>
      <c r="R165">
        <v>1.1131</v>
      </c>
      <c r="S165" s="9">
        <v>4.3754000000000002E-10</v>
      </c>
      <c r="T165" s="9">
        <v>1.2577000000000001E-14</v>
      </c>
      <c r="U165" s="9">
        <v>9.6132E-11</v>
      </c>
      <c r="V165" s="9">
        <v>7.9230999999999996E-12</v>
      </c>
      <c r="W165" s="9">
        <v>4.3452999999999998E-15</v>
      </c>
      <c r="X165" s="9">
        <v>1.409E-12</v>
      </c>
    </row>
    <row r="166" spans="1:24" x14ac:dyDescent="0.35">
      <c r="A166" t="s">
        <v>783</v>
      </c>
      <c r="B166" s="16" t="str" cm="1">
        <f t="array" ref="B166:C166">_xlfn.TEXTSPLIT(A166," ")</f>
        <v>2022.11.10</v>
      </c>
      <c r="C166" s="16" t="str">
        <v>12:31:36,76</v>
      </c>
      <c r="D166" s="16" t="str" cm="1">
        <f t="array" ref="D166:F166">_xlfn.TEXTSPLIT(C166,":")</f>
        <v>12</v>
      </c>
      <c r="E166" s="16" t="str">
        <v>31</v>
      </c>
      <c r="F166" s="16" t="str">
        <v>36,76</v>
      </c>
      <c r="G166" s="16" t="str">
        <f t="shared" si="18"/>
        <v>36.76</v>
      </c>
      <c r="H166" s="16">
        <f t="shared" si="19"/>
        <v>3.3602111111111128</v>
      </c>
      <c r="I166">
        <v>78.129599999999996</v>
      </c>
      <c r="J166" s="6">
        <v>20.733799999999999</v>
      </c>
      <c r="K166">
        <v>0.93679999999999997</v>
      </c>
      <c r="L166" s="7">
        <v>0.19800000000000001</v>
      </c>
      <c r="M166">
        <v>0</v>
      </c>
      <c r="N166">
        <v>1.6999999999999999E-3</v>
      </c>
      <c r="O166" s="8">
        <v>636</v>
      </c>
      <c r="P166">
        <v>0.15049999999999999</v>
      </c>
      <c r="Q166">
        <v>0.13869999999999999</v>
      </c>
      <c r="R166">
        <v>1.0851999999999999</v>
      </c>
      <c r="S166" s="9">
        <v>4.3761999999999998E-10</v>
      </c>
      <c r="T166" s="9">
        <v>1.4733E-14</v>
      </c>
      <c r="U166" s="9">
        <v>9.6143000000000003E-11</v>
      </c>
      <c r="V166" s="9">
        <v>7.9263999999999998E-12</v>
      </c>
      <c r="W166" s="9">
        <v>2.8647999999999999E-15</v>
      </c>
      <c r="X166" s="9">
        <v>1.4201999999999999E-12</v>
      </c>
    </row>
    <row r="167" spans="1:24" x14ac:dyDescent="0.35">
      <c r="A167" t="s">
        <v>784</v>
      </c>
      <c r="B167" s="16" t="str" cm="1">
        <f t="array" ref="B167:C167">_xlfn.TEXTSPLIT(A167," ")</f>
        <v>2022.11.10</v>
      </c>
      <c r="C167" s="16" t="str">
        <v>12:32:59,60</v>
      </c>
      <c r="D167" s="16" t="str" cm="1">
        <f t="array" ref="D167:F167">_xlfn.TEXTSPLIT(C167,":")</f>
        <v>12</v>
      </c>
      <c r="E167" s="16" t="str">
        <v>32</v>
      </c>
      <c r="F167" s="16" t="str">
        <v>59,60</v>
      </c>
      <c r="G167" s="16" t="str">
        <f t="shared" si="18"/>
        <v>59.60</v>
      </c>
      <c r="H167" s="16">
        <f t="shared" si="19"/>
        <v>3.3832222222222228</v>
      </c>
      <c r="I167">
        <v>78.127099999999999</v>
      </c>
      <c r="J167" s="6">
        <v>20.736000000000001</v>
      </c>
      <c r="K167">
        <v>0.93659999999999999</v>
      </c>
      <c r="L167" s="7">
        <v>0.19869999999999999</v>
      </c>
      <c r="M167">
        <v>2.0000000000000001E-4</v>
      </c>
      <c r="N167">
        <v>1.4E-3</v>
      </c>
      <c r="O167" s="8">
        <v>644</v>
      </c>
      <c r="P167">
        <v>0.1517</v>
      </c>
      <c r="Q167">
        <v>0.14000000000000001</v>
      </c>
      <c r="R167">
        <v>1.0833999999999999</v>
      </c>
      <c r="S167" s="9">
        <v>4.3752999999999999E-10</v>
      </c>
      <c r="T167" s="9">
        <v>1.3518000000000001E-14</v>
      </c>
      <c r="U167" s="9">
        <v>9.6134999999999999E-11</v>
      </c>
      <c r="V167" s="9">
        <v>7.9231999999999992E-12</v>
      </c>
      <c r="W167" s="9">
        <v>3.1146999999999999E-15</v>
      </c>
      <c r="X167" s="9">
        <v>1.4254E-12</v>
      </c>
    </row>
    <row r="168" spans="1:24" x14ac:dyDescent="0.35">
      <c r="A168" t="s">
        <v>785</v>
      </c>
      <c r="B168" s="16" t="str" cm="1">
        <f t="array" ref="B168:C168">_xlfn.TEXTSPLIT(A168," ")</f>
        <v>2022.11.10</v>
      </c>
      <c r="C168" s="16" t="str">
        <v>12:34:22,85</v>
      </c>
      <c r="D168" s="16" t="str" cm="1">
        <f t="array" ref="D168:F168">_xlfn.TEXTSPLIT(C168,":")</f>
        <v>12</v>
      </c>
      <c r="E168" s="16" t="str">
        <v>34</v>
      </c>
      <c r="F168" s="16" t="str">
        <v>22,85</v>
      </c>
      <c r="G168" s="16" t="str">
        <f t="shared" si="18"/>
        <v>22.85</v>
      </c>
      <c r="H168" s="16">
        <f t="shared" si="19"/>
        <v>3.4063472222222231</v>
      </c>
      <c r="I168">
        <v>78.131699999999995</v>
      </c>
      <c r="J168" s="6">
        <v>20.730599999999999</v>
      </c>
      <c r="K168">
        <v>0.93640000000000001</v>
      </c>
      <c r="L168" s="7">
        <v>0.2</v>
      </c>
      <c r="M168">
        <v>0</v>
      </c>
      <c r="N168">
        <v>1.2999999999999999E-3</v>
      </c>
      <c r="O168" s="8">
        <v>646</v>
      </c>
      <c r="P168">
        <v>0.1527</v>
      </c>
      <c r="Q168">
        <v>0.14649999999999999</v>
      </c>
      <c r="R168">
        <v>1.0423</v>
      </c>
      <c r="S168" s="9">
        <v>4.3770999999999998E-10</v>
      </c>
      <c r="T168" s="9">
        <v>1.2974E-14</v>
      </c>
      <c r="U168" s="9">
        <v>9.6144999999999995E-11</v>
      </c>
      <c r="V168" s="9">
        <v>7.9247000000000008E-12</v>
      </c>
      <c r="W168" s="9">
        <v>1.7624999999999999E-15</v>
      </c>
      <c r="X168" s="9">
        <v>1.4346E-12</v>
      </c>
    </row>
    <row r="169" spans="1:24" x14ac:dyDescent="0.35">
      <c r="A169" t="s">
        <v>786</v>
      </c>
      <c r="B169" s="16" t="str" cm="1">
        <f t="array" ref="B169:C169">_xlfn.TEXTSPLIT(A169," ")</f>
        <v>2022.11.10</v>
      </c>
      <c r="C169" s="16" t="str">
        <v>12:35:52,66</v>
      </c>
      <c r="D169" s="16" t="str" cm="1">
        <f t="array" ref="D169:F169">_xlfn.TEXTSPLIT(C169,":")</f>
        <v>12</v>
      </c>
      <c r="E169" s="16" t="str">
        <v>35</v>
      </c>
      <c r="F169" s="16" t="str">
        <v>52,66</v>
      </c>
      <c r="G169" s="16" t="str">
        <f t="shared" si="18"/>
        <v>52.66</v>
      </c>
      <c r="H169" s="16">
        <f t="shared" si="19"/>
        <v>3.4312944444444451</v>
      </c>
      <c r="I169">
        <v>78.127099999999999</v>
      </c>
      <c r="J169" s="6">
        <v>20.7333</v>
      </c>
      <c r="K169">
        <v>0.93689999999999996</v>
      </c>
      <c r="L169" s="7">
        <v>0.19969999999999999</v>
      </c>
      <c r="M169">
        <v>1.4E-3</v>
      </c>
      <c r="N169">
        <v>1.6999999999999999E-3</v>
      </c>
      <c r="O169" s="8">
        <v>634</v>
      </c>
      <c r="P169">
        <v>0.15290000000000001</v>
      </c>
      <c r="Q169">
        <v>0.1421</v>
      </c>
      <c r="R169">
        <v>1.0761000000000001</v>
      </c>
      <c r="S169" s="9">
        <v>4.3746999999999999E-10</v>
      </c>
      <c r="T169" s="9">
        <v>1.4486000000000001E-14</v>
      </c>
      <c r="U169" s="9">
        <v>9.6108999999999996E-11</v>
      </c>
      <c r="V169" s="9">
        <v>7.9249999999999995E-12</v>
      </c>
      <c r="W169" s="9">
        <v>6.1529000000000002E-15</v>
      </c>
      <c r="X169" s="9">
        <v>1.4372999999999999E-12</v>
      </c>
    </row>
    <row r="170" spans="1:24" x14ac:dyDescent="0.35">
      <c r="A170" t="s">
        <v>787</v>
      </c>
      <c r="B170" s="16" t="str" cm="1">
        <f t="array" ref="B170:C170">_xlfn.TEXTSPLIT(A170," ")</f>
        <v>2022.11.10</v>
      </c>
      <c r="C170" s="16" t="str">
        <v>12:37:15,94</v>
      </c>
      <c r="D170" s="16" t="str" cm="1">
        <f t="array" ref="D170:F170">_xlfn.TEXTSPLIT(C170,":")</f>
        <v>12</v>
      </c>
      <c r="E170" s="16" t="str">
        <v>37</v>
      </c>
      <c r="F170" s="16" t="str">
        <v>15,94</v>
      </c>
      <c r="G170" s="16" t="str">
        <f t="shared" si="18"/>
        <v>15.94</v>
      </c>
      <c r="H170" s="16">
        <f t="shared" si="19"/>
        <v>3.454427777777779</v>
      </c>
      <c r="I170">
        <v>78.135800000000003</v>
      </c>
      <c r="J170" s="6">
        <v>20.7254</v>
      </c>
      <c r="K170">
        <v>0.93630000000000002</v>
      </c>
      <c r="L170" s="7">
        <v>0.20100000000000001</v>
      </c>
      <c r="M170">
        <v>2.0000000000000001E-4</v>
      </c>
      <c r="N170">
        <v>1.1999999999999999E-3</v>
      </c>
      <c r="O170" s="8">
        <v>651</v>
      </c>
      <c r="P170">
        <v>0.15359999999999999</v>
      </c>
      <c r="Q170">
        <v>0.1522</v>
      </c>
      <c r="R170">
        <v>1.0092000000000001</v>
      </c>
      <c r="S170" s="9">
        <v>4.3767999999999998E-10</v>
      </c>
      <c r="T170" s="9">
        <v>1.2592999999999999E-14</v>
      </c>
      <c r="U170" s="9">
        <v>9.6108999999999996E-11</v>
      </c>
      <c r="V170" s="9">
        <v>7.9227999999999993E-12</v>
      </c>
      <c r="W170" s="9">
        <v>3.2501999999999998E-15</v>
      </c>
      <c r="X170" s="9">
        <v>1.4423E-12</v>
      </c>
    </row>
    <row r="171" spans="1:24" x14ac:dyDescent="0.35">
      <c r="A171" t="s">
        <v>788</v>
      </c>
      <c r="B171" s="16" t="str" cm="1">
        <f t="array" ref="B171:C171">_xlfn.TEXTSPLIT(A171," ")</f>
        <v>2022.11.10</v>
      </c>
      <c r="C171" s="16" t="str">
        <v>12:38:38,92</v>
      </c>
      <c r="D171" s="16" t="str" cm="1">
        <f t="array" ref="D171:F171">_xlfn.TEXTSPLIT(C171,":")</f>
        <v>12</v>
      </c>
      <c r="E171" s="16" t="str">
        <v>38</v>
      </c>
      <c r="F171" s="16" t="str">
        <v>38,92</v>
      </c>
      <c r="G171" s="16" t="str">
        <f t="shared" si="18"/>
        <v>38.92</v>
      </c>
      <c r="H171" s="16">
        <f t="shared" si="19"/>
        <v>3.4774777777777786</v>
      </c>
      <c r="I171">
        <v>78.127099999999999</v>
      </c>
      <c r="J171" s="6">
        <v>20.732600000000001</v>
      </c>
      <c r="K171">
        <v>0.9365</v>
      </c>
      <c r="L171" s="7">
        <v>0.20200000000000001</v>
      </c>
      <c r="M171">
        <v>2.9999999999999997E-4</v>
      </c>
      <c r="N171">
        <v>1.5E-3</v>
      </c>
      <c r="O171" s="8">
        <v>667</v>
      </c>
      <c r="P171">
        <v>0.15529999999999999</v>
      </c>
      <c r="Q171">
        <v>0.14510000000000001</v>
      </c>
      <c r="R171">
        <v>1.0705</v>
      </c>
      <c r="S171" s="9">
        <v>4.3928000000000001E-10</v>
      </c>
      <c r="T171" s="9">
        <v>1.3786999999999999E-14</v>
      </c>
      <c r="U171" s="9">
        <v>9.6503999999999998E-11</v>
      </c>
      <c r="V171" s="9">
        <v>7.9543999999999993E-12</v>
      </c>
      <c r="W171" s="9">
        <v>3.4844E-15</v>
      </c>
      <c r="X171" s="9">
        <v>1.455E-12</v>
      </c>
    </row>
    <row r="172" spans="1:24" x14ac:dyDescent="0.35">
      <c r="A172" t="s">
        <v>789</v>
      </c>
      <c r="B172" s="16" t="str" cm="1">
        <f t="array" ref="B172:C172">_xlfn.TEXTSPLIT(A172," ")</f>
        <v>2022.11.10</v>
      </c>
      <c r="C172" s="16" t="str">
        <v>12:40:08,54</v>
      </c>
      <c r="D172" s="16" t="str" cm="1">
        <f t="array" ref="D172:F172">_xlfn.TEXTSPLIT(C172,":")</f>
        <v>12</v>
      </c>
      <c r="E172" s="16" t="str">
        <v>40</v>
      </c>
      <c r="F172" s="16" t="str">
        <v>08,54</v>
      </c>
      <c r="G172" s="16" t="str">
        <f t="shared" si="18"/>
        <v>08.54</v>
      </c>
      <c r="H172" s="16">
        <f t="shared" si="19"/>
        <v>3.5023722222222222</v>
      </c>
      <c r="I172">
        <v>78.128299999999996</v>
      </c>
      <c r="J172" s="6">
        <v>20.729399999999998</v>
      </c>
      <c r="K172">
        <v>0.93679999999999997</v>
      </c>
      <c r="L172" s="7">
        <v>0.2036</v>
      </c>
      <c r="M172">
        <v>0</v>
      </c>
      <c r="N172">
        <v>1.8E-3</v>
      </c>
      <c r="O172" s="8">
        <v>645</v>
      </c>
      <c r="P172">
        <v>0.15690000000000001</v>
      </c>
      <c r="Q172">
        <v>0.1457</v>
      </c>
      <c r="R172">
        <v>1.0771999999999999</v>
      </c>
      <c r="S172" s="9">
        <v>4.3769000000000002E-10</v>
      </c>
      <c r="T172" s="9">
        <v>1.5202000000000001E-14</v>
      </c>
      <c r="U172" s="9">
        <v>9.6138999999999995E-11</v>
      </c>
      <c r="V172" s="9">
        <v>7.9277000000000006E-12</v>
      </c>
      <c r="W172" s="9">
        <v>2.6769999999999999E-15</v>
      </c>
      <c r="X172" s="9">
        <v>1.4602E-12</v>
      </c>
    </row>
    <row r="173" spans="1:24" x14ac:dyDescent="0.35">
      <c r="A173" t="s">
        <v>790</v>
      </c>
      <c r="B173" s="16" t="str" cm="1">
        <f t="array" ref="B173:C173">_xlfn.TEXTSPLIT(A173," ")</f>
        <v>2022.11.10</v>
      </c>
      <c r="C173" s="16" t="str">
        <v>12:41:31,69</v>
      </c>
      <c r="D173" s="16" t="str" cm="1">
        <f t="array" ref="D173:F173">_xlfn.TEXTSPLIT(C173,":")</f>
        <v>12</v>
      </c>
      <c r="E173" s="16" t="str">
        <v>41</v>
      </c>
      <c r="F173" s="16" t="str">
        <v>31,69</v>
      </c>
      <c r="G173" s="16" t="str">
        <f t="shared" ref="G173:G236" si="20">SUBSTITUTE(F173,",",".")</f>
        <v>31.69</v>
      </c>
      <c r="H173" s="16">
        <f t="shared" si="19"/>
        <v>3.525469444444445</v>
      </c>
      <c r="I173">
        <v>78.129900000000006</v>
      </c>
      <c r="J173" s="6">
        <v>20.7271</v>
      </c>
      <c r="K173">
        <v>0.9365</v>
      </c>
      <c r="L173" s="7">
        <v>0.20369999999999999</v>
      </c>
      <c r="M173">
        <v>1.5E-3</v>
      </c>
      <c r="N173">
        <v>1.2999999999999999E-3</v>
      </c>
      <c r="O173" s="8">
        <v>634</v>
      </c>
      <c r="P173">
        <v>0.15679999999999999</v>
      </c>
      <c r="Q173">
        <v>0.1439</v>
      </c>
      <c r="R173">
        <v>1.0900000000000001</v>
      </c>
      <c r="S173" s="9">
        <v>4.3760000000000002E-10</v>
      </c>
      <c r="T173" s="9">
        <v>1.3152000000000001E-14</v>
      </c>
      <c r="U173" s="9">
        <v>9.6105999999999996E-11</v>
      </c>
      <c r="V173" s="9">
        <v>7.9231999999999992E-12</v>
      </c>
      <c r="W173" s="9">
        <v>6.2330000000000001E-15</v>
      </c>
      <c r="X173" s="9">
        <v>1.4662999999999999E-12</v>
      </c>
    </row>
    <row r="174" spans="1:24" x14ac:dyDescent="0.35">
      <c r="A174" t="s">
        <v>791</v>
      </c>
      <c r="B174" s="16" t="str" cm="1">
        <f t="array" ref="B174:C174">_xlfn.TEXTSPLIT(A174," ")</f>
        <v>2022.11.10</v>
      </c>
      <c r="C174" s="16" t="str">
        <v>12:43:01,34</v>
      </c>
      <c r="D174" s="16" t="str" cm="1">
        <f t="array" ref="D174:F174">_xlfn.TEXTSPLIT(C174,":")</f>
        <v>12</v>
      </c>
      <c r="E174" s="16" t="str">
        <v>43</v>
      </c>
      <c r="F174" s="16" t="str">
        <v>01,34</v>
      </c>
      <c r="G174" s="16" t="str">
        <f t="shared" si="20"/>
        <v>01.34</v>
      </c>
      <c r="H174" s="16">
        <f t="shared" si="19"/>
        <v>3.5503722222222223</v>
      </c>
      <c r="I174">
        <v>78.124200000000002</v>
      </c>
      <c r="J174" s="6">
        <v>20.732099999999999</v>
      </c>
      <c r="K174">
        <v>0.93669999999999998</v>
      </c>
      <c r="L174" s="7">
        <v>0.20530000000000001</v>
      </c>
      <c r="M174">
        <v>5.0000000000000001E-4</v>
      </c>
      <c r="N174">
        <v>1.2999999999999999E-3</v>
      </c>
      <c r="O174" s="8">
        <v>637</v>
      </c>
      <c r="P174">
        <v>0.15820000000000001</v>
      </c>
      <c r="Q174">
        <v>0.13420000000000001</v>
      </c>
      <c r="R174">
        <v>1.1786000000000001</v>
      </c>
      <c r="S174" s="9">
        <v>4.3784999999999999E-10</v>
      </c>
      <c r="T174" s="9">
        <v>1.291E-14</v>
      </c>
      <c r="U174" s="9">
        <v>9.6191999999999997E-11</v>
      </c>
      <c r="V174" s="9">
        <v>7.9301999999999995E-12</v>
      </c>
      <c r="W174" s="9">
        <v>3.8197000000000001E-15</v>
      </c>
      <c r="X174" s="9">
        <v>1.4747E-12</v>
      </c>
    </row>
    <row r="175" spans="1:24" x14ac:dyDescent="0.35">
      <c r="A175" t="s">
        <v>792</v>
      </c>
      <c r="B175" s="16" t="str" cm="1">
        <f t="array" ref="B175:C175">_xlfn.TEXTSPLIT(A175," ")</f>
        <v>2022.11.10</v>
      </c>
      <c r="C175" s="16" t="str">
        <v>12:44:24,43</v>
      </c>
      <c r="D175" s="16" t="str" cm="1">
        <f t="array" ref="D175:F175">_xlfn.TEXTSPLIT(C175,":")</f>
        <v>12</v>
      </c>
      <c r="E175" s="16" t="str">
        <v>44</v>
      </c>
      <c r="F175" s="16" t="str">
        <v>24,43</v>
      </c>
      <c r="G175" s="16" t="str">
        <f t="shared" si="20"/>
        <v>24.43</v>
      </c>
      <c r="H175" s="16">
        <f t="shared" si="19"/>
        <v>3.5734527777777778</v>
      </c>
      <c r="I175">
        <v>78.125</v>
      </c>
      <c r="J175" s="6">
        <v>20.729299999999999</v>
      </c>
      <c r="K175">
        <v>0.93689999999999996</v>
      </c>
      <c r="L175" s="7">
        <v>0.2064</v>
      </c>
      <c r="M175">
        <v>8.0000000000000004E-4</v>
      </c>
      <c r="N175">
        <v>1.6000000000000001E-3</v>
      </c>
      <c r="O175" s="8">
        <v>640</v>
      </c>
      <c r="P175">
        <v>0.15920000000000001</v>
      </c>
      <c r="Q175">
        <v>0.14349999999999999</v>
      </c>
      <c r="R175">
        <v>1.1100000000000001</v>
      </c>
      <c r="S175" s="9">
        <v>4.377E-10</v>
      </c>
      <c r="T175" s="9">
        <v>1.4413000000000001E-14</v>
      </c>
      <c r="U175" s="9">
        <v>9.6143000000000003E-11</v>
      </c>
      <c r="V175" s="9">
        <v>7.9289000000000003E-12</v>
      </c>
      <c r="W175" s="9">
        <v>4.8173999999999997E-15</v>
      </c>
      <c r="X175" s="9">
        <v>1.4832E-12</v>
      </c>
    </row>
    <row r="176" spans="1:24" x14ac:dyDescent="0.35">
      <c r="A176" t="s">
        <v>793</v>
      </c>
      <c r="B176" s="16" t="str" cm="1">
        <f t="array" ref="B176:C176">_xlfn.TEXTSPLIT(A176," ")</f>
        <v>2022.11.10</v>
      </c>
      <c r="C176" s="16" t="str">
        <v>12:45:47,10</v>
      </c>
      <c r="D176" s="16" t="str" cm="1">
        <f t="array" ref="D176:F176">_xlfn.TEXTSPLIT(C176,":")</f>
        <v>12</v>
      </c>
      <c r="E176" s="16" t="str">
        <v>45</v>
      </c>
      <c r="F176" s="16" t="str">
        <v>47,10</v>
      </c>
      <c r="G176" s="16" t="str">
        <f t="shared" si="20"/>
        <v>47.10</v>
      </c>
      <c r="H176" s="16">
        <f t="shared" si="19"/>
        <v>3.5964166666666664</v>
      </c>
      <c r="I176">
        <v>78.127399999999994</v>
      </c>
      <c r="J176" s="6">
        <v>20.726700000000001</v>
      </c>
      <c r="K176">
        <v>0.93659999999999999</v>
      </c>
      <c r="L176" s="7">
        <v>0.20669999999999999</v>
      </c>
      <c r="M176">
        <v>1E-3</v>
      </c>
      <c r="N176">
        <v>1.6000000000000001E-3</v>
      </c>
      <c r="O176" s="8">
        <v>646</v>
      </c>
      <c r="P176">
        <v>0.15970000000000001</v>
      </c>
      <c r="Q176">
        <v>0.15260000000000001</v>
      </c>
      <c r="R176">
        <v>1.0468999999999999</v>
      </c>
      <c r="S176" s="9">
        <v>4.3785999999999997E-10</v>
      </c>
      <c r="T176" s="9">
        <v>1.428E-14</v>
      </c>
      <c r="U176" s="9">
        <v>9.6164999999999998E-11</v>
      </c>
      <c r="V176" s="9">
        <v>7.9290999999999994E-12</v>
      </c>
      <c r="W176" s="9">
        <v>5.1393999999999999E-15</v>
      </c>
      <c r="X176" s="9">
        <v>1.4866999999999999E-12</v>
      </c>
    </row>
    <row r="177" spans="1:24" x14ac:dyDescent="0.35">
      <c r="A177" t="s">
        <v>794</v>
      </c>
      <c r="B177" s="16" t="str" cm="1">
        <f t="array" ref="B177:C177">_xlfn.TEXTSPLIT(A177," ")</f>
        <v>2022.11.10</v>
      </c>
      <c r="C177" s="16" t="str">
        <v>12:47:16,74</v>
      </c>
      <c r="D177" s="16" t="str" cm="1">
        <f t="array" ref="D177:F177">_xlfn.TEXTSPLIT(C177,":")</f>
        <v>12</v>
      </c>
      <c r="E177" s="16" t="str">
        <v>47</v>
      </c>
      <c r="F177" s="16" t="str">
        <v>16,74</v>
      </c>
      <c r="G177" s="16" t="str">
        <f t="shared" si="20"/>
        <v>16.74</v>
      </c>
      <c r="H177" s="16">
        <f t="shared" si="19"/>
        <v>3.621316666666667</v>
      </c>
      <c r="I177">
        <v>78.127700000000004</v>
      </c>
      <c r="J177" s="6">
        <v>20.725100000000001</v>
      </c>
      <c r="K177">
        <v>0.93700000000000006</v>
      </c>
      <c r="L177" s="7">
        <v>0.20849999999999999</v>
      </c>
      <c r="M177">
        <v>5.0000000000000001E-4</v>
      </c>
      <c r="N177">
        <v>1.2999999999999999E-3</v>
      </c>
      <c r="O177" s="8">
        <v>635</v>
      </c>
      <c r="P177">
        <v>0.1608</v>
      </c>
      <c r="Q177">
        <v>0.158</v>
      </c>
      <c r="R177">
        <v>1.0173000000000001</v>
      </c>
      <c r="S177" s="9">
        <v>4.3781000000000001E-10</v>
      </c>
      <c r="T177" s="9">
        <v>1.2818999999999999E-14</v>
      </c>
      <c r="U177" s="9">
        <v>9.6146000000000003E-11</v>
      </c>
      <c r="V177" s="9">
        <v>7.9315000000000003E-12</v>
      </c>
      <c r="W177" s="9">
        <v>3.8292E-15</v>
      </c>
      <c r="X177" s="9">
        <v>1.4967000000000001E-12</v>
      </c>
    </row>
    <row r="178" spans="1:24" x14ac:dyDescent="0.35">
      <c r="A178" t="s">
        <v>795</v>
      </c>
      <c r="B178" s="16" t="str" cm="1">
        <f t="array" ref="B178:C178">_xlfn.TEXTSPLIT(A178," ")</f>
        <v>2022.11.10</v>
      </c>
      <c r="C178" s="16" t="str">
        <v>12:48:39,86</v>
      </c>
      <c r="D178" s="16" t="str" cm="1">
        <f t="array" ref="D178:F178">_xlfn.TEXTSPLIT(C178,":")</f>
        <v>12</v>
      </c>
      <c r="E178" s="16" t="str">
        <v>48</v>
      </c>
      <c r="F178" s="16" t="str">
        <v>39,86</v>
      </c>
      <c r="G178" s="16" t="str">
        <f t="shared" si="20"/>
        <v>39.86</v>
      </c>
      <c r="H178" s="16">
        <f t="shared" si="19"/>
        <v>3.6444055555555561</v>
      </c>
      <c r="I178">
        <v>78.127899999999997</v>
      </c>
      <c r="J178" s="6">
        <v>20.723700000000001</v>
      </c>
      <c r="K178">
        <v>0.93679999999999997</v>
      </c>
      <c r="L178" s="7">
        <v>0.2097</v>
      </c>
      <c r="M178">
        <v>8.0000000000000004E-4</v>
      </c>
      <c r="N178">
        <v>1.1999999999999999E-3</v>
      </c>
      <c r="O178" s="8">
        <v>638</v>
      </c>
      <c r="P178">
        <v>0.16200000000000001</v>
      </c>
      <c r="Q178">
        <v>0.15079999999999999</v>
      </c>
      <c r="R178">
        <v>1.0743</v>
      </c>
      <c r="S178" s="9">
        <v>4.3787000000000001E-10</v>
      </c>
      <c r="T178" s="9">
        <v>1.2566999999999999E-14</v>
      </c>
      <c r="U178" s="9">
        <v>9.6150999999999994E-11</v>
      </c>
      <c r="V178" s="9">
        <v>7.9309999999999992E-12</v>
      </c>
      <c r="W178" s="9">
        <v>4.4863000000000003E-15</v>
      </c>
      <c r="X178" s="9">
        <v>1.5067E-12</v>
      </c>
    </row>
    <row r="179" spans="1:24" x14ac:dyDescent="0.35">
      <c r="A179" t="s">
        <v>796</v>
      </c>
      <c r="B179" s="16" t="str" cm="1">
        <f t="array" ref="B179:C179">_xlfn.TEXTSPLIT(A179," ")</f>
        <v>2022.11.10</v>
      </c>
      <c r="C179" s="16" t="str">
        <v>12:50:02,77</v>
      </c>
      <c r="D179" s="16" t="str" cm="1">
        <f t="array" ref="D179:F179">_xlfn.TEXTSPLIT(C179,":")</f>
        <v>12</v>
      </c>
      <c r="E179" s="16" t="str">
        <v>50</v>
      </c>
      <c r="F179" s="16" t="str">
        <v>02,77</v>
      </c>
      <c r="G179" s="16" t="str">
        <f t="shared" si="20"/>
        <v>02.77</v>
      </c>
      <c r="H179" s="16">
        <f t="shared" si="19"/>
        <v>3.6674361111111118</v>
      </c>
      <c r="I179">
        <v>78.125100000000003</v>
      </c>
      <c r="J179" s="6">
        <v>20.725100000000001</v>
      </c>
      <c r="K179">
        <v>0.93669999999999998</v>
      </c>
      <c r="L179" s="7">
        <v>0.21079999999999999</v>
      </c>
      <c r="M179">
        <v>4.0000000000000002E-4</v>
      </c>
      <c r="N179">
        <v>2E-3</v>
      </c>
      <c r="O179" s="8">
        <v>666</v>
      </c>
      <c r="P179">
        <v>0.16320000000000001</v>
      </c>
      <c r="Q179">
        <v>0.14990000000000001</v>
      </c>
      <c r="R179">
        <v>1.0891</v>
      </c>
      <c r="S179" s="9">
        <v>4.3955E-10</v>
      </c>
      <c r="T179" s="9">
        <v>1.5794000000000001E-14</v>
      </c>
      <c r="U179" s="9">
        <v>9.6530000000000002E-11</v>
      </c>
      <c r="V179" s="9">
        <v>7.9605000000000003E-12</v>
      </c>
      <c r="W179" s="9">
        <v>3.7741999999999997E-15</v>
      </c>
      <c r="X179" s="9">
        <v>1.5187E-12</v>
      </c>
    </row>
    <row r="180" spans="1:24" x14ac:dyDescent="0.35">
      <c r="A180" t="s">
        <v>797</v>
      </c>
      <c r="B180" s="16" t="str" cm="1">
        <f t="array" ref="B180:C180">_xlfn.TEXTSPLIT(A180," ")</f>
        <v>2022.11.10</v>
      </c>
      <c r="C180" s="16" t="str">
        <v>12:51:32,22</v>
      </c>
      <c r="D180" s="16" t="str" cm="1">
        <f t="array" ref="D180:F180">_xlfn.TEXTSPLIT(C180,":")</f>
        <v>12</v>
      </c>
      <c r="E180" s="16" t="str">
        <v>51</v>
      </c>
      <c r="F180" s="16" t="str">
        <v>32,22</v>
      </c>
      <c r="G180" s="16" t="str">
        <f t="shared" si="20"/>
        <v>32.22</v>
      </c>
      <c r="H180" s="16">
        <f t="shared" si="19"/>
        <v>3.692283333333334</v>
      </c>
      <c r="I180">
        <v>78.124600000000001</v>
      </c>
      <c r="J180" s="6">
        <v>20.725200000000001</v>
      </c>
      <c r="K180">
        <v>0.93720000000000003</v>
      </c>
      <c r="L180" s="7">
        <v>0.21149999999999999</v>
      </c>
      <c r="M180">
        <v>1E-4</v>
      </c>
      <c r="N180">
        <v>1.5E-3</v>
      </c>
      <c r="O180" s="8">
        <v>646</v>
      </c>
      <c r="P180">
        <v>0.16450000000000001</v>
      </c>
      <c r="Q180">
        <v>0.151</v>
      </c>
      <c r="R180">
        <v>1.0895999999999999</v>
      </c>
      <c r="S180" s="9">
        <v>4.3779999999999998E-10</v>
      </c>
      <c r="T180" s="9">
        <v>1.3655E-14</v>
      </c>
      <c r="U180" s="9">
        <v>9.6146999999999999E-11</v>
      </c>
      <c r="V180" s="9">
        <v>7.9333000000000005E-12</v>
      </c>
      <c r="W180" s="9">
        <v>2.9987E-15</v>
      </c>
      <c r="X180" s="9">
        <v>1.5161999999999999E-12</v>
      </c>
    </row>
    <row r="181" spans="1:24" x14ac:dyDescent="0.35">
      <c r="A181" t="s">
        <v>798</v>
      </c>
      <c r="B181" s="16" t="str" cm="1">
        <f t="array" ref="B181:C181">_xlfn.TEXTSPLIT(A181," ")</f>
        <v>2022.11.10</v>
      </c>
      <c r="C181" s="16" t="str">
        <v>12:52:55,16</v>
      </c>
      <c r="D181" s="16" t="str" cm="1">
        <f t="array" ref="D181:F181">_xlfn.TEXTSPLIT(C181,":")</f>
        <v>12</v>
      </c>
      <c r="E181" s="16" t="str">
        <v>52</v>
      </c>
      <c r="F181" s="16" t="str">
        <v>55,16</v>
      </c>
      <c r="G181" s="16" t="str">
        <f t="shared" si="20"/>
        <v>55.16</v>
      </c>
      <c r="H181" s="16">
        <f t="shared" si="19"/>
        <v>3.7153222222222233</v>
      </c>
      <c r="I181">
        <v>78.126999999999995</v>
      </c>
      <c r="J181" s="6">
        <v>20.722300000000001</v>
      </c>
      <c r="K181">
        <v>0.93669999999999998</v>
      </c>
      <c r="L181" s="7">
        <v>0.2117</v>
      </c>
      <c r="M181">
        <v>1E-3</v>
      </c>
      <c r="N181">
        <v>1.2999999999999999E-3</v>
      </c>
      <c r="O181" s="8">
        <v>635</v>
      </c>
      <c r="P181">
        <v>0.16389999999999999</v>
      </c>
      <c r="Q181">
        <v>0.15210000000000001</v>
      </c>
      <c r="R181">
        <v>1.0770999999999999</v>
      </c>
      <c r="S181" s="9">
        <v>4.3778999999999999E-10</v>
      </c>
      <c r="T181" s="9">
        <v>1.2801E-14</v>
      </c>
      <c r="U181" s="9">
        <v>9.6129E-11</v>
      </c>
      <c r="V181" s="9">
        <v>7.9289999999999998E-12</v>
      </c>
      <c r="W181" s="9">
        <v>5.0239000000000002E-15</v>
      </c>
      <c r="X181" s="9">
        <v>1.5218E-12</v>
      </c>
    </row>
    <row r="182" spans="1:24" x14ac:dyDescent="0.35">
      <c r="A182" t="s">
        <v>799</v>
      </c>
      <c r="B182" s="16" t="str" cm="1">
        <f t="array" ref="B182:C182">_xlfn.TEXTSPLIT(A182," ")</f>
        <v>2022.11.10</v>
      </c>
      <c r="C182" s="16" t="str">
        <v>12:54:24,61</v>
      </c>
      <c r="D182" s="16" t="str" cm="1">
        <f t="array" ref="D182:F182">_xlfn.TEXTSPLIT(C182,":")</f>
        <v>12</v>
      </c>
      <c r="E182" s="16" t="str">
        <v>54</v>
      </c>
      <c r="F182" s="16" t="str">
        <v>24,61</v>
      </c>
      <c r="G182" s="16" t="str">
        <f t="shared" si="20"/>
        <v>24.61</v>
      </c>
      <c r="H182" s="16">
        <f t="shared" si="19"/>
        <v>3.7401694444444455</v>
      </c>
      <c r="I182">
        <v>78.125900000000001</v>
      </c>
      <c r="J182" s="6">
        <v>20.721900000000002</v>
      </c>
      <c r="K182">
        <v>0.9365</v>
      </c>
      <c r="L182" s="7">
        <v>0.2137</v>
      </c>
      <c r="M182">
        <v>5.9999999999999995E-4</v>
      </c>
      <c r="N182">
        <v>1.4E-3</v>
      </c>
      <c r="O182" s="8">
        <v>637</v>
      </c>
      <c r="P182">
        <v>0.16600000000000001</v>
      </c>
      <c r="Q182">
        <v>0.15210000000000001</v>
      </c>
      <c r="R182">
        <v>1.0913999999999999</v>
      </c>
      <c r="S182" s="9">
        <v>4.3789000000000003E-10</v>
      </c>
      <c r="T182" s="9">
        <v>1.3477E-14</v>
      </c>
      <c r="U182" s="9">
        <v>9.6149000000000003E-11</v>
      </c>
      <c r="V182" s="9">
        <v>7.9289000000000003E-12</v>
      </c>
      <c r="W182" s="9">
        <v>4.2854999999999999E-15</v>
      </c>
      <c r="X182" s="9">
        <v>1.5345999999999999E-12</v>
      </c>
    </row>
    <row r="183" spans="1:24" x14ac:dyDescent="0.35">
      <c r="A183" t="s">
        <v>800</v>
      </c>
      <c r="B183" s="16" t="str" cm="1">
        <f t="array" ref="B183:C183">_xlfn.TEXTSPLIT(A183," ")</f>
        <v>2022.11.10</v>
      </c>
      <c r="C183" s="16" t="str">
        <v>12:55:47,42</v>
      </c>
      <c r="D183" s="16" t="str" cm="1">
        <f t="array" ref="D183:F183">_xlfn.TEXTSPLIT(C183,":")</f>
        <v>12</v>
      </c>
      <c r="E183" s="16" t="str">
        <v>55</v>
      </c>
      <c r="F183" s="16" t="str">
        <v>47,42</v>
      </c>
      <c r="G183" s="16" t="str">
        <f t="shared" si="20"/>
        <v>47.42</v>
      </c>
      <c r="H183" s="16">
        <f t="shared" si="19"/>
        <v>3.7631722222222219</v>
      </c>
      <c r="I183">
        <v>78.128299999999996</v>
      </c>
      <c r="J183" s="6">
        <v>20.718599999999999</v>
      </c>
      <c r="K183">
        <v>0.93659999999999999</v>
      </c>
      <c r="L183" s="7">
        <v>0.21510000000000001</v>
      </c>
      <c r="M183">
        <v>1E-4</v>
      </c>
      <c r="N183">
        <v>1.2999999999999999E-3</v>
      </c>
      <c r="O183" s="8">
        <v>645</v>
      </c>
      <c r="P183">
        <v>0.16719999999999999</v>
      </c>
      <c r="Q183">
        <v>0.15720000000000001</v>
      </c>
      <c r="R183">
        <v>1.0634999999999999</v>
      </c>
      <c r="S183" s="9">
        <v>4.3782999999999998E-10</v>
      </c>
      <c r="T183" s="9">
        <v>1.3015E-14</v>
      </c>
      <c r="U183" s="9">
        <v>9.6117999999999996E-11</v>
      </c>
      <c r="V183" s="9">
        <v>7.9286E-12</v>
      </c>
      <c r="W183" s="9">
        <v>2.8633999999999999E-15</v>
      </c>
      <c r="X183" s="9">
        <v>1.5417E-12</v>
      </c>
    </row>
    <row r="184" spans="1:24" x14ac:dyDescent="0.35">
      <c r="A184" t="s">
        <v>801</v>
      </c>
      <c r="B184" s="16" t="str" cm="1">
        <f t="array" ref="B184:C184">_xlfn.TEXTSPLIT(A184," ")</f>
        <v>2022.11.10</v>
      </c>
      <c r="C184" s="16" t="str">
        <v>12:57:10,80</v>
      </c>
      <c r="D184" s="16" t="str" cm="1">
        <f t="array" ref="D184:F184">_xlfn.TEXTSPLIT(C184,":")</f>
        <v>12</v>
      </c>
      <c r="E184" s="16" t="str">
        <v>57</v>
      </c>
      <c r="F184" s="16" t="str">
        <v>10,80</v>
      </c>
      <c r="G184" s="16" t="str">
        <f t="shared" si="20"/>
        <v>10.80</v>
      </c>
      <c r="H184" s="16">
        <f t="shared" si="19"/>
        <v>3.7863333333333333</v>
      </c>
      <c r="I184">
        <v>78.131</v>
      </c>
      <c r="J184" s="6">
        <v>20.713999999999999</v>
      </c>
      <c r="K184">
        <v>0.93679999999999997</v>
      </c>
      <c r="L184" s="7">
        <v>0.21659999999999999</v>
      </c>
      <c r="M184">
        <v>0</v>
      </c>
      <c r="N184">
        <v>1.6000000000000001E-3</v>
      </c>
      <c r="O184" s="8">
        <v>644</v>
      </c>
      <c r="P184">
        <v>0.16839999999999999</v>
      </c>
      <c r="Q184">
        <v>0.15820000000000001</v>
      </c>
      <c r="R184">
        <v>1.0647</v>
      </c>
      <c r="S184" s="9">
        <v>4.3776999999999998E-10</v>
      </c>
      <c r="T184" s="9">
        <v>1.4374999999999999E-14</v>
      </c>
      <c r="U184" s="9">
        <v>9.6080000000000006E-11</v>
      </c>
      <c r="V184" s="9">
        <v>7.9288000000000007E-12</v>
      </c>
      <c r="W184" s="9">
        <v>1.0418000000000001E-15</v>
      </c>
      <c r="X184" s="9">
        <v>1.5519000000000001E-12</v>
      </c>
    </row>
    <row r="185" spans="1:24" x14ac:dyDescent="0.35">
      <c r="A185" t="s">
        <v>802</v>
      </c>
      <c r="B185" s="16" t="str" cm="1">
        <f t="array" ref="B185:C185">_xlfn.TEXTSPLIT(A185," ")</f>
        <v>2022.11.10</v>
      </c>
      <c r="C185" s="16" t="str">
        <v>12:58:40,44</v>
      </c>
      <c r="D185" s="16" t="str" cm="1">
        <f t="array" ref="D185:F185">_xlfn.TEXTSPLIT(C185,":")</f>
        <v>12</v>
      </c>
      <c r="E185" s="16" t="str">
        <v>58</v>
      </c>
      <c r="F185" s="16" t="str">
        <v>40,44</v>
      </c>
      <c r="G185" s="16" t="str">
        <f t="shared" si="20"/>
        <v>40.44</v>
      </c>
      <c r="H185" s="16">
        <f t="shared" si="19"/>
        <v>3.8112333333333339</v>
      </c>
      <c r="I185">
        <v>78.121399999999994</v>
      </c>
      <c r="J185" s="6">
        <v>20.7225</v>
      </c>
      <c r="K185">
        <v>0.93659999999999999</v>
      </c>
      <c r="L185" s="7">
        <v>0.2167</v>
      </c>
      <c r="M185">
        <v>1.4E-3</v>
      </c>
      <c r="N185">
        <v>1.6000000000000001E-3</v>
      </c>
      <c r="O185" s="8">
        <v>634</v>
      </c>
      <c r="P185">
        <v>0.16900000000000001</v>
      </c>
      <c r="Q185">
        <v>0.14929999999999999</v>
      </c>
      <c r="R185">
        <v>1.1319999999999999</v>
      </c>
      <c r="S185" s="9">
        <v>4.3767E-10</v>
      </c>
      <c r="T185" s="9">
        <v>1.4088E-14</v>
      </c>
      <c r="U185" s="9">
        <v>9.6111E-11</v>
      </c>
      <c r="V185" s="9">
        <v>7.9262000000000007E-12</v>
      </c>
      <c r="W185" s="9">
        <v>6.0584E-15</v>
      </c>
      <c r="X185" s="9">
        <v>1.558E-12</v>
      </c>
    </row>
    <row r="186" spans="1:24" x14ac:dyDescent="0.35">
      <c r="A186" t="s">
        <v>803</v>
      </c>
      <c r="B186" s="16" t="str" cm="1">
        <f t="array" ref="B186:C186">_xlfn.TEXTSPLIT(A186," ")</f>
        <v>2022.11.10</v>
      </c>
      <c r="C186" s="16" t="str">
        <v>13:00:03,68</v>
      </c>
      <c r="D186" s="16" t="str" cm="1">
        <f t="array" ref="D186:F186">_xlfn.TEXTSPLIT(C186,":")</f>
        <v>13</v>
      </c>
      <c r="E186" s="16" t="str">
        <v>00</v>
      </c>
      <c r="F186" s="16" t="str">
        <v>03,68</v>
      </c>
      <c r="G186" s="16" t="str">
        <f t="shared" si="20"/>
        <v>03.68</v>
      </c>
      <c r="H186" s="16">
        <f t="shared" si="19"/>
        <v>3.8343555555555557</v>
      </c>
      <c r="I186">
        <v>78.130399999999995</v>
      </c>
      <c r="J186" s="6">
        <v>20.712399999999999</v>
      </c>
      <c r="K186">
        <v>0.93669999999999998</v>
      </c>
      <c r="L186" s="7">
        <v>0.21790000000000001</v>
      </c>
      <c r="M186">
        <v>6.9999999999999999E-4</v>
      </c>
      <c r="N186">
        <v>1.9E-3</v>
      </c>
      <c r="O186" s="8">
        <v>641</v>
      </c>
      <c r="P186">
        <v>0.17050000000000001</v>
      </c>
      <c r="Q186">
        <v>0.1694</v>
      </c>
      <c r="R186">
        <v>1.0067999999999999</v>
      </c>
      <c r="S186" s="9">
        <v>4.3784000000000001E-10</v>
      </c>
      <c r="T186" s="9">
        <v>1.5532000000000001E-14</v>
      </c>
      <c r="U186" s="9">
        <v>9.6089000000000005E-11</v>
      </c>
      <c r="V186" s="9">
        <v>7.9296000000000005E-12</v>
      </c>
      <c r="W186" s="9">
        <v>4.573E-15</v>
      </c>
      <c r="X186" s="9">
        <v>1.5645E-12</v>
      </c>
    </row>
    <row r="187" spans="1:24" x14ac:dyDescent="0.35">
      <c r="A187" t="s">
        <v>804</v>
      </c>
      <c r="B187" s="16" t="str" cm="1">
        <f t="array" ref="B187:C187">_xlfn.TEXTSPLIT(A187," ")</f>
        <v>2022.11.10</v>
      </c>
      <c r="C187" s="16" t="str">
        <v>13:01:26,72</v>
      </c>
      <c r="D187" s="16" t="str" cm="1">
        <f t="array" ref="D187:F187">_xlfn.TEXTSPLIT(C187,":")</f>
        <v>13</v>
      </c>
      <c r="E187" s="16" t="str">
        <v>01</v>
      </c>
      <c r="F187" s="16" t="str">
        <v>26,72</v>
      </c>
      <c r="G187" s="16" t="str">
        <f t="shared" si="20"/>
        <v>26.72</v>
      </c>
      <c r="H187" s="16">
        <f t="shared" si="19"/>
        <v>3.8574222222222243</v>
      </c>
      <c r="I187">
        <v>78.132499999999993</v>
      </c>
      <c r="J187" s="6">
        <v>20.707599999999999</v>
      </c>
      <c r="K187">
        <v>0.93710000000000004</v>
      </c>
      <c r="L187" s="7">
        <v>0.21959999999999999</v>
      </c>
      <c r="M187">
        <v>1E-3</v>
      </c>
      <c r="N187">
        <v>2.2000000000000001E-3</v>
      </c>
      <c r="O187" s="8">
        <v>666</v>
      </c>
      <c r="P187">
        <v>0.17199999999999999</v>
      </c>
      <c r="Q187">
        <v>0.1676</v>
      </c>
      <c r="R187">
        <v>1.026</v>
      </c>
      <c r="S187" s="9">
        <v>4.3943999999999998E-10</v>
      </c>
      <c r="T187" s="9">
        <v>1.6926000000000001E-14</v>
      </c>
      <c r="U187" s="9">
        <v>9.6414999999999997E-11</v>
      </c>
      <c r="V187" s="9">
        <v>7.9610999999999993E-12</v>
      </c>
      <c r="W187" s="9">
        <v>5.3611999999999996E-15</v>
      </c>
      <c r="X187" s="9">
        <v>1.5831E-12</v>
      </c>
    </row>
    <row r="188" spans="1:24" x14ac:dyDescent="0.35">
      <c r="A188" t="s">
        <v>805</v>
      </c>
      <c r="B188" s="16" t="str" cm="1">
        <f t="array" ref="B188:C188">_xlfn.TEXTSPLIT(A188," ")</f>
        <v>2022.11.10</v>
      </c>
      <c r="C188" s="16" t="str">
        <v>13:02:56,36</v>
      </c>
      <c r="D188" s="16" t="str" cm="1">
        <f t="array" ref="D188:F188">_xlfn.TEXTSPLIT(C188,":")</f>
        <v>13</v>
      </c>
      <c r="E188" s="16" t="str">
        <v>02</v>
      </c>
      <c r="F188" s="16" t="str">
        <v>56,36</v>
      </c>
      <c r="G188" s="16" t="str">
        <f t="shared" si="20"/>
        <v>56.36</v>
      </c>
      <c r="H188" s="16">
        <f t="shared" si="19"/>
        <v>3.8823222222222231</v>
      </c>
      <c r="I188">
        <v>78.131699999999995</v>
      </c>
      <c r="J188" s="6">
        <v>20.708100000000002</v>
      </c>
      <c r="K188">
        <v>0.93720000000000003</v>
      </c>
      <c r="L188" s="7">
        <v>0.22120000000000001</v>
      </c>
      <c r="M188">
        <v>4.0000000000000002E-4</v>
      </c>
      <c r="N188">
        <v>1.4E-3</v>
      </c>
      <c r="O188" s="8">
        <v>644</v>
      </c>
      <c r="P188">
        <v>0.1734</v>
      </c>
      <c r="Q188">
        <v>0.16750000000000001</v>
      </c>
      <c r="R188">
        <v>1.0354000000000001</v>
      </c>
      <c r="S188" s="9">
        <v>4.3761E-10</v>
      </c>
      <c r="T188" s="9">
        <v>1.3536000000000001E-14</v>
      </c>
      <c r="U188" s="9">
        <v>9.6016999999999995E-11</v>
      </c>
      <c r="V188" s="9">
        <v>7.9289000000000003E-12</v>
      </c>
      <c r="W188" s="9">
        <v>3.7891E-15</v>
      </c>
      <c r="X188" s="9">
        <v>1.5852E-12</v>
      </c>
    </row>
    <row r="189" spans="1:24" x14ac:dyDescent="0.35">
      <c r="A189" t="s">
        <v>806</v>
      </c>
      <c r="B189" s="16" t="str" cm="1">
        <f t="array" ref="B189:C189">_xlfn.TEXTSPLIT(A189," ")</f>
        <v>2022.11.10</v>
      </c>
      <c r="C189" s="16" t="str">
        <v>13:04:19,44</v>
      </c>
      <c r="D189" s="16" t="str" cm="1">
        <f t="array" ref="D189:F189">_xlfn.TEXTSPLIT(C189,":")</f>
        <v>13</v>
      </c>
      <c r="E189" s="16" t="str">
        <v>04</v>
      </c>
      <c r="F189" s="16" t="str">
        <v>19,44</v>
      </c>
      <c r="G189" s="16" t="str">
        <f t="shared" si="20"/>
        <v>19.44</v>
      </c>
      <c r="H189" s="16">
        <f t="shared" si="19"/>
        <v>3.9054000000000002</v>
      </c>
      <c r="I189">
        <v>78.130399999999995</v>
      </c>
      <c r="J189" s="6">
        <v>20.708600000000001</v>
      </c>
      <c r="K189">
        <v>0.9365</v>
      </c>
      <c r="L189" s="7">
        <v>0.22220000000000001</v>
      </c>
      <c r="M189">
        <v>1.1000000000000001E-3</v>
      </c>
      <c r="N189">
        <v>1.1000000000000001E-3</v>
      </c>
      <c r="O189" s="8">
        <v>634</v>
      </c>
      <c r="P189">
        <v>0.17430000000000001</v>
      </c>
      <c r="Q189">
        <v>0.16600000000000001</v>
      </c>
      <c r="R189">
        <v>1.0501</v>
      </c>
      <c r="S189" s="9">
        <v>4.3769000000000002E-10</v>
      </c>
      <c r="T189" s="9">
        <v>1.2021E-14</v>
      </c>
      <c r="U189" s="9">
        <v>9.6039000000000003E-11</v>
      </c>
      <c r="V189" s="9">
        <v>7.9247000000000008E-12</v>
      </c>
      <c r="W189" s="9">
        <v>5.3550999999999998E-15</v>
      </c>
      <c r="X189" s="9">
        <v>1.5962E-12</v>
      </c>
    </row>
    <row r="190" spans="1:24" x14ac:dyDescent="0.35">
      <c r="A190" t="s">
        <v>807</v>
      </c>
      <c r="B190" s="16" t="str" cm="1">
        <f t="array" ref="B190:C190">_xlfn.TEXTSPLIT(A190," ")</f>
        <v>2022.11.10</v>
      </c>
      <c r="C190" s="16" t="str">
        <v>13:05:49,14</v>
      </c>
      <c r="D190" s="16" t="str" cm="1">
        <f t="array" ref="D190:F190">_xlfn.TEXTSPLIT(C190,":")</f>
        <v>13</v>
      </c>
      <c r="E190" s="16" t="str">
        <v>05</v>
      </c>
      <c r="F190" s="16" t="str">
        <v>49,14</v>
      </c>
      <c r="G190" s="16" t="str">
        <f t="shared" si="20"/>
        <v>49.14</v>
      </c>
      <c r="H190" s="16">
        <f t="shared" si="19"/>
        <v>3.930316666666668</v>
      </c>
      <c r="I190">
        <v>78.128900000000002</v>
      </c>
      <c r="J190" s="6">
        <v>20.708100000000002</v>
      </c>
      <c r="K190">
        <v>0.93720000000000003</v>
      </c>
      <c r="L190" s="7">
        <v>0.22409999999999999</v>
      </c>
      <c r="M190">
        <v>0</v>
      </c>
      <c r="N190">
        <v>1.6999999999999999E-3</v>
      </c>
      <c r="O190" s="8">
        <v>636</v>
      </c>
      <c r="P190">
        <v>0.1762</v>
      </c>
      <c r="Q190">
        <v>0.16420000000000001</v>
      </c>
      <c r="R190">
        <v>1.0730999999999999</v>
      </c>
      <c r="S190" s="9">
        <v>4.3749000000000001E-10</v>
      </c>
      <c r="T190" s="9">
        <v>1.4807999999999999E-14</v>
      </c>
      <c r="U190" s="9">
        <v>9.5995E-11</v>
      </c>
      <c r="V190" s="9">
        <v>7.9273000000000008E-12</v>
      </c>
      <c r="W190" s="9">
        <v>2.7878999999999998E-15</v>
      </c>
      <c r="X190" s="9">
        <v>1.6038000000000001E-12</v>
      </c>
    </row>
    <row r="191" spans="1:24" x14ac:dyDescent="0.35">
      <c r="A191" t="s">
        <v>808</v>
      </c>
      <c r="B191" s="16" t="str" cm="1">
        <f t="array" ref="B191:C191">_xlfn.TEXTSPLIT(A191," ")</f>
        <v>2022.11.10</v>
      </c>
      <c r="C191" s="16" t="str">
        <v>13:07:12,24</v>
      </c>
      <c r="D191" s="16" t="str" cm="1">
        <f t="array" ref="D191:F191">_xlfn.TEXTSPLIT(C191,":")</f>
        <v>13</v>
      </c>
      <c r="E191" s="16" t="str">
        <v>07</v>
      </c>
      <c r="F191" s="16" t="str">
        <v>12,24</v>
      </c>
      <c r="G191" s="16" t="str">
        <f t="shared" si="20"/>
        <v>12.24</v>
      </c>
      <c r="H191" s="16">
        <f t="shared" si="19"/>
        <v>3.9534000000000002</v>
      </c>
      <c r="I191">
        <v>78.127399999999994</v>
      </c>
      <c r="J191" s="6">
        <v>20.707100000000001</v>
      </c>
      <c r="K191">
        <v>0.93710000000000004</v>
      </c>
      <c r="L191" s="7">
        <v>0.22550000000000001</v>
      </c>
      <c r="M191">
        <v>1.2999999999999999E-3</v>
      </c>
      <c r="N191">
        <v>1.5E-3</v>
      </c>
      <c r="O191" s="8">
        <v>639</v>
      </c>
      <c r="P191">
        <v>0.17760000000000001</v>
      </c>
      <c r="Q191">
        <v>0.17169999999999999</v>
      </c>
      <c r="R191">
        <v>1.0345</v>
      </c>
      <c r="S191" s="9">
        <v>4.3761E-10</v>
      </c>
      <c r="T191" s="9">
        <v>1.3708999999999999E-14</v>
      </c>
      <c r="U191" s="9">
        <v>9.6018000000000004E-11</v>
      </c>
      <c r="V191" s="9">
        <v>7.9293000000000002E-12</v>
      </c>
      <c r="W191" s="9">
        <v>5.8808999999999998E-15</v>
      </c>
      <c r="X191" s="9">
        <v>1.6198E-12</v>
      </c>
    </row>
    <row r="192" spans="1:24" x14ac:dyDescent="0.35">
      <c r="A192" t="s">
        <v>809</v>
      </c>
      <c r="B192" s="16" t="str" cm="1">
        <f t="array" ref="B192:C192">_xlfn.TEXTSPLIT(A192," ")</f>
        <v>2022.11.10</v>
      </c>
      <c r="C192" s="16" t="str">
        <v>13:08:35,33</v>
      </c>
      <c r="D192" s="16" t="str" cm="1">
        <f t="array" ref="D192:F192">_xlfn.TEXTSPLIT(C192,":")</f>
        <v>13</v>
      </c>
      <c r="E192" s="16" t="str">
        <v>08</v>
      </c>
      <c r="F192" s="16" t="str">
        <v>35,33</v>
      </c>
      <c r="G192" s="16" t="str">
        <f t="shared" si="20"/>
        <v>35.33</v>
      </c>
      <c r="H192" s="16">
        <f t="shared" si="19"/>
        <v>3.9764805555555558</v>
      </c>
      <c r="I192">
        <v>78.125699999999995</v>
      </c>
      <c r="J192" s="6">
        <v>20.708600000000001</v>
      </c>
      <c r="K192">
        <v>0.93689999999999996</v>
      </c>
      <c r="L192" s="7">
        <v>0.22750000000000001</v>
      </c>
      <c r="M192">
        <v>0</v>
      </c>
      <c r="N192">
        <v>1.1999999999999999E-3</v>
      </c>
      <c r="O192" s="8">
        <v>648</v>
      </c>
      <c r="P192">
        <v>0.18</v>
      </c>
      <c r="Q192">
        <v>0.17349999999999999</v>
      </c>
      <c r="R192">
        <v>1.0370999999999999</v>
      </c>
      <c r="S192" s="9">
        <v>4.3752E-10</v>
      </c>
      <c r="T192" s="9">
        <v>1.2757E-14</v>
      </c>
      <c r="U192" s="9">
        <v>9.6007999999999996E-11</v>
      </c>
      <c r="V192" s="9">
        <v>7.9257999999999992E-12</v>
      </c>
      <c r="W192" s="9">
        <v>1.0401000000000001E-15</v>
      </c>
      <c r="X192" s="9">
        <v>1.6281000000000001E-12</v>
      </c>
    </row>
    <row r="193" spans="1:24" x14ac:dyDescent="0.35">
      <c r="A193" t="s">
        <v>810</v>
      </c>
      <c r="B193" s="16" t="str" cm="1">
        <f t="array" ref="B193:C193">_xlfn.TEXTSPLIT(A193," ")</f>
        <v>2022.11.10</v>
      </c>
      <c r="C193" s="16" t="str">
        <v>13:10:04,73</v>
      </c>
      <c r="D193" s="16" t="str" cm="1">
        <f t="array" ref="D193:F193">_xlfn.TEXTSPLIT(C193,":")</f>
        <v>13</v>
      </c>
      <c r="E193" s="16" t="str">
        <v>10</v>
      </c>
      <c r="F193" s="16" t="str">
        <v>04,73</v>
      </c>
      <c r="G193" s="16" t="str">
        <f t="shared" si="20"/>
        <v>04.73</v>
      </c>
      <c r="H193" s="16">
        <f t="shared" si="19"/>
        <v>4.0013138888888893</v>
      </c>
      <c r="I193">
        <v>78.126499999999993</v>
      </c>
      <c r="J193" s="6">
        <v>20.706900000000001</v>
      </c>
      <c r="K193">
        <v>0.93720000000000003</v>
      </c>
      <c r="L193" s="7">
        <v>0.22839999999999999</v>
      </c>
      <c r="M193">
        <v>0</v>
      </c>
      <c r="N193">
        <v>1.1000000000000001E-3</v>
      </c>
      <c r="O193" s="8">
        <v>651</v>
      </c>
      <c r="P193">
        <v>0.18060000000000001</v>
      </c>
      <c r="Q193">
        <v>0.17</v>
      </c>
      <c r="R193">
        <v>1.0625</v>
      </c>
      <c r="S193" s="9">
        <v>4.3740999999999999E-10</v>
      </c>
      <c r="T193" s="9">
        <v>1.1976000000000001E-14</v>
      </c>
      <c r="U193" s="9">
        <v>9.5974999999999997E-11</v>
      </c>
      <c r="V193" s="9">
        <v>7.926E-12</v>
      </c>
      <c r="W193" s="9">
        <v>2.6325999999999998E-15</v>
      </c>
      <c r="X193" s="9">
        <v>1.6336E-12</v>
      </c>
    </row>
    <row r="194" spans="1:24" x14ac:dyDescent="0.35">
      <c r="A194" t="s">
        <v>811</v>
      </c>
      <c r="B194" s="16" t="str" cm="1">
        <f t="array" ref="B194:C194">_xlfn.TEXTSPLIT(A194," ")</f>
        <v>2022.11.10</v>
      </c>
      <c r="C194" s="16" t="str">
        <v>13:11:27,74</v>
      </c>
      <c r="D194" s="16" t="str" cm="1">
        <f t="array" ref="D194:F194">_xlfn.TEXTSPLIT(C194,":")</f>
        <v>13</v>
      </c>
      <c r="E194" s="16" t="str">
        <v>11</v>
      </c>
      <c r="F194" s="16" t="str">
        <v>27,74</v>
      </c>
      <c r="G194" s="16" t="str">
        <f t="shared" si="20"/>
        <v>27.74</v>
      </c>
      <c r="H194" s="16">
        <f t="shared" ref="H194:H257" si="21">(D194+(E194/60)+(G194/(60*60)))-$AF$3</f>
        <v>4.0243722222222225</v>
      </c>
      <c r="I194">
        <v>78.127499999999998</v>
      </c>
      <c r="J194" s="6">
        <v>20.705500000000001</v>
      </c>
      <c r="K194">
        <v>0.93710000000000004</v>
      </c>
      <c r="L194" s="7">
        <v>0.2278</v>
      </c>
      <c r="M194">
        <v>5.0000000000000001E-4</v>
      </c>
      <c r="N194">
        <v>1.6000000000000001E-3</v>
      </c>
      <c r="O194" s="8">
        <v>638</v>
      </c>
      <c r="P194">
        <v>0.17979999999999999</v>
      </c>
      <c r="Q194">
        <v>0.1724</v>
      </c>
      <c r="R194">
        <v>1.0427</v>
      </c>
      <c r="S194" s="9">
        <v>4.3726E-10</v>
      </c>
      <c r="T194" s="9">
        <v>1.4051000000000001E-14</v>
      </c>
      <c r="U194" s="9">
        <v>9.5933999999999994E-11</v>
      </c>
      <c r="V194" s="9">
        <v>7.9222999999999999E-12</v>
      </c>
      <c r="W194" s="9">
        <v>3.8995999999999997E-15</v>
      </c>
      <c r="X194" s="9">
        <v>1.6312E-12</v>
      </c>
    </row>
    <row r="195" spans="1:24" x14ac:dyDescent="0.35">
      <c r="A195" t="s">
        <v>812</v>
      </c>
      <c r="B195" s="16" t="str" cm="1">
        <f t="array" ref="B195:C195">_xlfn.TEXTSPLIT(A195," ")</f>
        <v>2022.11.10</v>
      </c>
      <c r="C195" s="16" t="str">
        <v>13:12:50,67</v>
      </c>
      <c r="D195" s="16" t="str" cm="1">
        <f t="array" ref="D195:F195">_xlfn.TEXTSPLIT(C195,":")</f>
        <v>13</v>
      </c>
      <c r="E195" s="16" t="str">
        <v>12</v>
      </c>
      <c r="F195" s="16" t="str">
        <v>50,67</v>
      </c>
      <c r="G195" s="16" t="str">
        <f t="shared" si="20"/>
        <v>50.67</v>
      </c>
      <c r="H195" s="16">
        <f t="shared" si="21"/>
        <v>4.0474083333333333</v>
      </c>
      <c r="I195">
        <v>78.132499999999993</v>
      </c>
      <c r="J195" s="6">
        <v>20.700600000000001</v>
      </c>
      <c r="K195">
        <v>0.93659999999999999</v>
      </c>
      <c r="L195" s="7">
        <v>0.2291</v>
      </c>
      <c r="M195">
        <v>0</v>
      </c>
      <c r="N195">
        <v>1.1999999999999999E-3</v>
      </c>
      <c r="O195" s="8">
        <v>670</v>
      </c>
      <c r="P195">
        <v>0.1812</v>
      </c>
      <c r="Q195">
        <v>0.1736</v>
      </c>
      <c r="R195">
        <v>1.0437000000000001</v>
      </c>
      <c r="S195" s="9">
        <v>4.3901000000000002E-10</v>
      </c>
      <c r="T195" s="9">
        <v>1.2762E-14</v>
      </c>
      <c r="U195" s="9">
        <v>9.6287999999999994E-11</v>
      </c>
      <c r="V195" s="9">
        <v>7.9496000000000008E-12</v>
      </c>
      <c r="W195" s="9">
        <v>1.3486000000000001E-15</v>
      </c>
      <c r="X195" s="9">
        <v>1.6446000000000001E-12</v>
      </c>
    </row>
    <row r="196" spans="1:24" x14ac:dyDescent="0.35">
      <c r="A196" t="s">
        <v>813</v>
      </c>
      <c r="B196" s="16" t="str" cm="1">
        <f t="array" ref="B196:C196">_xlfn.TEXTSPLIT(A196," ")</f>
        <v>2022.11.10</v>
      </c>
      <c r="C196" s="16" t="str">
        <v>13:14:20,05</v>
      </c>
      <c r="D196" s="16" t="str" cm="1">
        <f t="array" ref="D196:F196">_xlfn.TEXTSPLIT(C196,":")</f>
        <v>13</v>
      </c>
      <c r="E196" s="16" t="str">
        <v>14</v>
      </c>
      <c r="F196" s="16" t="str">
        <v>20,05</v>
      </c>
      <c r="G196" s="16" t="str">
        <f t="shared" si="20"/>
        <v>20.05</v>
      </c>
      <c r="H196" s="16">
        <f t="shared" si="21"/>
        <v>4.0722361111111116</v>
      </c>
      <c r="I196">
        <v>78.128</v>
      </c>
      <c r="J196" s="6">
        <v>20.702500000000001</v>
      </c>
      <c r="K196">
        <v>0.93710000000000004</v>
      </c>
      <c r="L196" s="7">
        <v>0.23089999999999999</v>
      </c>
      <c r="M196">
        <v>5.0000000000000001E-4</v>
      </c>
      <c r="N196">
        <v>1E-3</v>
      </c>
      <c r="O196" s="8">
        <v>647</v>
      </c>
      <c r="P196">
        <v>0.18379999999999999</v>
      </c>
      <c r="Q196">
        <v>0.17580000000000001</v>
      </c>
      <c r="R196">
        <v>1.0452999999999999</v>
      </c>
      <c r="S196" s="9">
        <v>4.3738999999999998E-10</v>
      </c>
      <c r="T196" s="9">
        <v>1.1813E-14</v>
      </c>
      <c r="U196" s="9">
        <v>9.5945999999999994E-11</v>
      </c>
      <c r="V196" s="9">
        <v>7.9248000000000003E-12</v>
      </c>
      <c r="W196" s="9">
        <v>3.8340000000000004E-15</v>
      </c>
      <c r="X196" s="9">
        <v>1.6532000000000001E-12</v>
      </c>
    </row>
    <row r="197" spans="1:24" x14ac:dyDescent="0.35">
      <c r="A197" t="s">
        <v>814</v>
      </c>
      <c r="B197" s="16" t="str" cm="1">
        <f t="array" ref="B197:C197">_xlfn.TEXTSPLIT(A197," ")</f>
        <v>2022.11.10</v>
      </c>
      <c r="C197" s="16" t="str">
        <v>13:15:43,03</v>
      </c>
      <c r="D197" s="16" t="str" cm="1">
        <f t="array" ref="D197:F197">_xlfn.TEXTSPLIT(C197,":")</f>
        <v>13</v>
      </c>
      <c r="E197" s="16" t="str">
        <v>15</v>
      </c>
      <c r="F197" s="16" t="str">
        <v>43,03</v>
      </c>
      <c r="G197" s="16" t="str">
        <f t="shared" si="20"/>
        <v>43.03</v>
      </c>
      <c r="H197" s="16">
        <f t="shared" si="21"/>
        <v>4.0952861111111112</v>
      </c>
      <c r="I197">
        <v>78.129400000000004</v>
      </c>
      <c r="J197" s="6">
        <v>20.699000000000002</v>
      </c>
      <c r="K197">
        <v>0.9365</v>
      </c>
      <c r="L197" s="7">
        <v>0.23269999999999999</v>
      </c>
      <c r="M197">
        <v>1E-3</v>
      </c>
      <c r="N197">
        <v>1.4E-3</v>
      </c>
      <c r="O197" s="8">
        <v>649</v>
      </c>
      <c r="P197">
        <v>0.185</v>
      </c>
      <c r="Q197">
        <v>0.17530000000000001</v>
      </c>
      <c r="R197">
        <v>1.0556000000000001</v>
      </c>
      <c r="S197" s="9">
        <v>4.3746000000000001E-10</v>
      </c>
      <c r="T197" s="9">
        <v>1.3218E-14</v>
      </c>
      <c r="U197" s="9">
        <v>9.5944000000000002E-11</v>
      </c>
      <c r="V197" s="9">
        <v>7.9211000000000002E-12</v>
      </c>
      <c r="W197" s="9">
        <v>5.2385000000000002E-15</v>
      </c>
      <c r="X197" s="9">
        <v>1.6685E-12</v>
      </c>
    </row>
    <row r="198" spans="1:24" x14ac:dyDescent="0.35">
      <c r="A198" t="s">
        <v>815</v>
      </c>
      <c r="B198" s="16" t="str" cm="1">
        <f t="array" ref="B198:C198">_xlfn.TEXTSPLIT(A198," ")</f>
        <v>2022.11.10</v>
      </c>
      <c r="C198" s="16" t="str">
        <v>13:17:12,42</v>
      </c>
      <c r="D198" s="16" t="str" cm="1">
        <f t="array" ref="D198:F198">_xlfn.TEXTSPLIT(C198,":")</f>
        <v>13</v>
      </c>
      <c r="E198" s="16" t="str">
        <v>17</v>
      </c>
      <c r="F198" s="16" t="str">
        <v>12,42</v>
      </c>
      <c r="G198" s="16" t="str">
        <f t="shared" si="20"/>
        <v>12.42</v>
      </c>
      <c r="H198" s="16">
        <f t="shared" si="21"/>
        <v>4.120116666666668</v>
      </c>
      <c r="I198">
        <v>78.132999999999996</v>
      </c>
      <c r="J198" s="6">
        <v>20.695599999999999</v>
      </c>
      <c r="K198">
        <v>0.93700000000000006</v>
      </c>
      <c r="L198" s="7">
        <v>0.2319</v>
      </c>
      <c r="M198">
        <v>8.9999999999999998E-4</v>
      </c>
      <c r="N198">
        <v>1.6999999999999999E-3</v>
      </c>
      <c r="O198" s="8">
        <v>638</v>
      </c>
      <c r="P198">
        <v>0.18459999999999999</v>
      </c>
      <c r="Q198">
        <v>0.18290000000000001</v>
      </c>
      <c r="R198">
        <v>1.0096000000000001</v>
      </c>
      <c r="S198" s="9">
        <v>4.3734000000000001E-10</v>
      </c>
      <c r="T198" s="9">
        <v>1.4439E-14</v>
      </c>
      <c r="U198" s="9">
        <v>9.5897999999999995E-11</v>
      </c>
      <c r="V198" s="9">
        <v>7.9227999999999993E-12</v>
      </c>
      <c r="W198" s="9">
        <v>4.9442000000000002E-15</v>
      </c>
      <c r="X198" s="9">
        <v>1.6617000000000001E-12</v>
      </c>
    </row>
    <row r="199" spans="1:24" x14ac:dyDescent="0.35">
      <c r="A199" t="s">
        <v>816</v>
      </c>
      <c r="B199" s="16" t="str" cm="1">
        <f t="array" ref="B199:C199">_xlfn.TEXTSPLIT(A199," ")</f>
        <v>2022.11.10</v>
      </c>
      <c r="C199" s="16" t="str">
        <v>13:18:35,26</v>
      </c>
      <c r="D199" s="16" t="str" cm="1">
        <f t="array" ref="D199:F199">_xlfn.TEXTSPLIT(C199,":")</f>
        <v>13</v>
      </c>
      <c r="E199" s="16" t="str">
        <v>18</v>
      </c>
      <c r="F199" s="16" t="str">
        <v>35,26</v>
      </c>
      <c r="G199" s="16" t="str">
        <f t="shared" si="20"/>
        <v>35.26</v>
      </c>
      <c r="H199" s="16">
        <f t="shared" si="21"/>
        <v>4.1431277777777797</v>
      </c>
      <c r="I199">
        <v>78.125600000000006</v>
      </c>
      <c r="J199" s="6">
        <v>20.700299999999999</v>
      </c>
      <c r="K199">
        <v>0.93710000000000004</v>
      </c>
      <c r="L199" s="7">
        <v>0.23530000000000001</v>
      </c>
      <c r="M199">
        <v>5.9999999999999995E-4</v>
      </c>
      <c r="N199">
        <v>1.1000000000000001E-3</v>
      </c>
      <c r="O199" s="8">
        <v>643</v>
      </c>
      <c r="P199">
        <v>0.18820000000000001</v>
      </c>
      <c r="Q199">
        <v>0.17780000000000001</v>
      </c>
      <c r="R199">
        <v>1.0581</v>
      </c>
      <c r="S199" s="9">
        <v>4.3710000000000002E-10</v>
      </c>
      <c r="T199" s="9">
        <v>1.2107000000000001E-14</v>
      </c>
      <c r="U199" s="9">
        <v>9.5876000000000001E-11</v>
      </c>
      <c r="V199" s="9">
        <v>7.9196999999999999E-12</v>
      </c>
      <c r="W199" s="9">
        <v>4.1777E-15</v>
      </c>
      <c r="X199" s="9">
        <v>1.6837E-12</v>
      </c>
    </row>
    <row r="200" spans="1:24" x14ac:dyDescent="0.35">
      <c r="A200" t="s">
        <v>817</v>
      </c>
      <c r="B200" s="16" t="str" cm="1">
        <f t="array" ref="B200:C200">_xlfn.TEXTSPLIT(A200," ")</f>
        <v>2022.11.10</v>
      </c>
      <c r="C200" s="16" t="str">
        <v>13:19:58,58</v>
      </c>
      <c r="D200" s="16" t="str" cm="1">
        <f t="array" ref="D200:F200">_xlfn.TEXTSPLIT(C200,":")</f>
        <v>13</v>
      </c>
      <c r="E200" s="16" t="str">
        <v>19</v>
      </c>
      <c r="F200" s="16" t="str">
        <v>58,58</v>
      </c>
      <c r="G200" s="16" t="str">
        <f t="shared" si="20"/>
        <v>58.58</v>
      </c>
      <c r="H200" s="16">
        <f t="shared" si="21"/>
        <v>4.1662722222222222</v>
      </c>
      <c r="I200">
        <v>78.131100000000004</v>
      </c>
      <c r="J200" s="6">
        <v>20.690999999999999</v>
      </c>
      <c r="K200">
        <v>0.93700000000000006</v>
      </c>
      <c r="L200" s="7">
        <v>0.23860000000000001</v>
      </c>
      <c r="M200">
        <v>5.0000000000000001E-4</v>
      </c>
      <c r="N200">
        <v>1.9E-3</v>
      </c>
      <c r="O200" s="8">
        <v>633</v>
      </c>
      <c r="P200">
        <v>0.19070000000000001</v>
      </c>
      <c r="Q200">
        <v>0.186</v>
      </c>
      <c r="R200">
        <v>1.0256000000000001</v>
      </c>
      <c r="S200" s="9">
        <v>4.3716000000000002E-10</v>
      </c>
      <c r="T200" s="9">
        <v>1.5288000000000001E-14</v>
      </c>
      <c r="U200" s="9">
        <v>9.5837999999999998E-11</v>
      </c>
      <c r="V200" s="9">
        <v>7.9190999999999992E-12</v>
      </c>
      <c r="W200" s="9">
        <v>4.1269000000000001E-15</v>
      </c>
      <c r="X200" s="9">
        <v>1.7070000000000001E-12</v>
      </c>
    </row>
    <row r="201" spans="1:24" x14ac:dyDescent="0.35">
      <c r="A201" t="s">
        <v>818</v>
      </c>
      <c r="B201" s="16" t="str" cm="1">
        <f t="array" ref="B201:C201">_xlfn.TEXTSPLIT(A201," ")</f>
        <v>2022.11.10</v>
      </c>
      <c r="C201" s="16" t="str">
        <v>13:21:28,37</v>
      </c>
      <c r="D201" s="16" t="str" cm="1">
        <f t="array" ref="D201:F201">_xlfn.TEXTSPLIT(C201,":")</f>
        <v>13</v>
      </c>
      <c r="E201" s="16" t="str">
        <v>21</v>
      </c>
      <c r="F201" s="16" t="str">
        <v>28,37</v>
      </c>
      <c r="G201" s="16" t="str">
        <f t="shared" si="20"/>
        <v>28.37</v>
      </c>
      <c r="H201" s="16">
        <f t="shared" si="21"/>
        <v>4.191213888888889</v>
      </c>
      <c r="I201">
        <v>78.124700000000004</v>
      </c>
      <c r="J201" s="6">
        <v>20.6938</v>
      </c>
      <c r="K201">
        <v>0.93710000000000004</v>
      </c>
      <c r="L201" s="7">
        <v>0.24060000000000001</v>
      </c>
      <c r="M201">
        <v>1.8E-3</v>
      </c>
      <c r="N201">
        <v>1.9E-3</v>
      </c>
      <c r="O201" s="8">
        <v>632</v>
      </c>
      <c r="P201">
        <v>0.19239999999999999</v>
      </c>
      <c r="Q201">
        <v>0.1787</v>
      </c>
      <c r="R201">
        <v>1.0767</v>
      </c>
      <c r="S201" s="9">
        <v>4.3714E-10</v>
      </c>
      <c r="T201" s="9">
        <v>1.5600000000000001E-14</v>
      </c>
      <c r="U201" s="9">
        <v>9.5855999999999997E-11</v>
      </c>
      <c r="V201" s="9">
        <v>7.9207999999999999E-12</v>
      </c>
      <c r="W201" s="9">
        <v>7.1665E-15</v>
      </c>
      <c r="X201" s="9">
        <v>1.7264E-12</v>
      </c>
    </row>
    <row r="202" spans="1:24" x14ac:dyDescent="0.35">
      <c r="A202" t="s">
        <v>819</v>
      </c>
      <c r="B202" s="16" t="str" cm="1">
        <f t="array" ref="B202:C202">_xlfn.TEXTSPLIT(A202," ")</f>
        <v>2022.11.10</v>
      </c>
      <c r="C202" s="16" t="str">
        <v>13:22:51,33</v>
      </c>
      <c r="D202" s="16" t="str" cm="1">
        <f t="array" ref="D202:F202">_xlfn.TEXTSPLIT(C202,":")</f>
        <v>13</v>
      </c>
      <c r="E202" s="16" t="str">
        <v>22</v>
      </c>
      <c r="F202" s="16" t="str">
        <v>51,33</v>
      </c>
      <c r="G202" s="16" t="str">
        <f t="shared" si="20"/>
        <v>51.33</v>
      </c>
      <c r="H202" s="16">
        <f t="shared" si="21"/>
        <v>4.2142583333333352</v>
      </c>
      <c r="I202">
        <v>78.124099999999999</v>
      </c>
      <c r="J202" s="6">
        <v>20.692299999999999</v>
      </c>
      <c r="K202">
        <v>0.93700000000000006</v>
      </c>
      <c r="L202" s="7">
        <v>0.24410000000000001</v>
      </c>
      <c r="M202">
        <v>8.9999999999999998E-4</v>
      </c>
      <c r="N202">
        <v>1.6000000000000001E-3</v>
      </c>
      <c r="O202" s="8">
        <v>637</v>
      </c>
      <c r="P202">
        <v>0.19650000000000001</v>
      </c>
      <c r="Q202">
        <v>0.1855</v>
      </c>
      <c r="R202">
        <v>1.0589999999999999</v>
      </c>
      <c r="S202" s="9">
        <v>4.3722000000000002E-10</v>
      </c>
      <c r="T202" s="9">
        <v>1.4268999999999999E-14</v>
      </c>
      <c r="U202" s="9">
        <v>9.5866000000000005E-11</v>
      </c>
      <c r="V202" s="9">
        <v>7.9215999999999997E-12</v>
      </c>
      <c r="W202" s="9">
        <v>5.0775000000000002E-15</v>
      </c>
      <c r="X202" s="9">
        <v>1.7478000000000001E-12</v>
      </c>
    </row>
    <row r="203" spans="1:24" x14ac:dyDescent="0.35">
      <c r="A203" t="s">
        <v>820</v>
      </c>
      <c r="B203" s="16" t="str" cm="1">
        <f t="array" ref="B203:C203">_xlfn.TEXTSPLIT(A203," ")</f>
        <v>2022.11.10</v>
      </c>
      <c r="C203" s="16" t="str">
        <v>13:24:14,19</v>
      </c>
      <c r="D203" s="16" t="str" cm="1">
        <f t="array" ref="D203:F203">_xlfn.TEXTSPLIT(C203,":")</f>
        <v>13</v>
      </c>
      <c r="E203" s="16" t="str">
        <v>24</v>
      </c>
      <c r="F203" s="16" t="str">
        <v>14,19</v>
      </c>
      <c r="G203" s="16" t="str">
        <f t="shared" si="20"/>
        <v>14.19</v>
      </c>
      <c r="H203" s="16">
        <f t="shared" si="21"/>
        <v>4.2372750000000003</v>
      </c>
      <c r="I203">
        <v>78.128200000000007</v>
      </c>
      <c r="J203" s="6">
        <v>20.686199999999999</v>
      </c>
      <c r="K203">
        <v>0.93689999999999996</v>
      </c>
      <c r="L203" s="7">
        <v>0.24629999999999999</v>
      </c>
      <c r="M203">
        <v>1E-3</v>
      </c>
      <c r="N203">
        <v>1.5E-3</v>
      </c>
      <c r="O203" s="8">
        <v>660</v>
      </c>
      <c r="P203">
        <v>0.1986</v>
      </c>
      <c r="Q203">
        <v>0.18759999999999999</v>
      </c>
      <c r="R203">
        <v>1.0587</v>
      </c>
      <c r="S203" s="9">
        <v>4.3899999999999998E-10</v>
      </c>
      <c r="T203" s="9">
        <v>1.3647999999999999E-14</v>
      </c>
      <c r="U203" s="9">
        <v>9.6221999999999996E-11</v>
      </c>
      <c r="V203" s="9">
        <v>7.9523999999999999E-12</v>
      </c>
      <c r="W203" s="9">
        <v>5.2143999999999997E-15</v>
      </c>
      <c r="X203" s="9">
        <v>1.7704E-12</v>
      </c>
    </row>
    <row r="204" spans="1:24" x14ac:dyDescent="0.35">
      <c r="A204" t="s">
        <v>821</v>
      </c>
      <c r="B204" s="16" t="str" cm="1">
        <f t="array" ref="B204:C204">_xlfn.TEXTSPLIT(A204," ")</f>
        <v>2022.11.10</v>
      </c>
      <c r="C204" s="16" t="str">
        <v>13:25:43,80</v>
      </c>
      <c r="D204" s="16" t="str" cm="1">
        <f t="array" ref="D204:F204">_xlfn.TEXTSPLIT(C204,":")</f>
        <v>13</v>
      </c>
      <c r="E204" s="16" t="str">
        <v>25</v>
      </c>
      <c r="F204" s="16" t="str">
        <v>43,80</v>
      </c>
      <c r="G204" s="16" t="str">
        <f t="shared" si="20"/>
        <v>43.80</v>
      </c>
      <c r="H204" s="16">
        <f t="shared" si="21"/>
        <v>4.2621666666666673</v>
      </c>
      <c r="I204">
        <v>78.123800000000003</v>
      </c>
      <c r="J204" s="6">
        <v>20.691099999999999</v>
      </c>
      <c r="K204">
        <v>0.9375</v>
      </c>
      <c r="L204" s="7">
        <v>0.24579999999999999</v>
      </c>
      <c r="M204">
        <v>0</v>
      </c>
      <c r="N204">
        <v>1.9E-3</v>
      </c>
      <c r="O204" s="8">
        <v>643</v>
      </c>
      <c r="P204">
        <v>0.19789999999999999</v>
      </c>
      <c r="Q204">
        <v>0.18240000000000001</v>
      </c>
      <c r="R204">
        <v>1.0849</v>
      </c>
      <c r="S204" s="9">
        <v>4.372E-10</v>
      </c>
      <c r="T204" s="9">
        <v>1.5519E-14</v>
      </c>
      <c r="U204" s="9">
        <v>9.5855000000000001E-11</v>
      </c>
      <c r="V204" s="9">
        <v>7.9249999999999995E-12</v>
      </c>
      <c r="W204" s="9">
        <v>1.5797E-15</v>
      </c>
      <c r="X204" s="9">
        <v>1.7559E-12</v>
      </c>
    </row>
    <row r="205" spans="1:24" x14ac:dyDescent="0.35">
      <c r="A205" t="s">
        <v>822</v>
      </c>
      <c r="B205" s="16" t="str" cm="1">
        <f t="array" ref="B205:C205">_xlfn.TEXTSPLIT(A205," ")</f>
        <v>2022.11.10</v>
      </c>
      <c r="C205" s="16" t="str">
        <v>13:27:07,00</v>
      </c>
      <c r="D205" s="16" t="str" cm="1">
        <f t="array" ref="D205:F205">_xlfn.TEXTSPLIT(C205,":")</f>
        <v>13</v>
      </c>
      <c r="E205" s="16" t="str">
        <v>27</v>
      </c>
      <c r="F205" s="16" t="str">
        <v>07,00</v>
      </c>
      <c r="G205" s="16" t="str">
        <f t="shared" si="20"/>
        <v>07.00</v>
      </c>
      <c r="H205" s="16">
        <f t="shared" si="21"/>
        <v>4.2852777777777771</v>
      </c>
      <c r="I205">
        <v>78.127099999999999</v>
      </c>
      <c r="J205" s="6">
        <v>20.6859</v>
      </c>
      <c r="K205">
        <v>0.93669999999999998</v>
      </c>
      <c r="L205" s="7">
        <v>0.24709999999999999</v>
      </c>
      <c r="M205">
        <v>1.5E-3</v>
      </c>
      <c r="N205">
        <v>1.6000000000000001E-3</v>
      </c>
      <c r="O205" s="8">
        <v>650</v>
      </c>
      <c r="P205">
        <v>0.19889999999999999</v>
      </c>
      <c r="Q205">
        <v>0.18590000000000001</v>
      </c>
      <c r="R205">
        <v>1.07</v>
      </c>
      <c r="S205" s="9">
        <v>4.372E-10</v>
      </c>
      <c r="T205" s="9">
        <v>1.4063E-14</v>
      </c>
      <c r="U205" s="9">
        <v>9.5828999999999998E-11</v>
      </c>
      <c r="V205" s="9">
        <v>7.9185000000000002E-12</v>
      </c>
      <c r="W205" s="9">
        <v>6.3862000000000003E-15</v>
      </c>
      <c r="X205" s="9">
        <v>1.7716E-12</v>
      </c>
    </row>
    <row r="206" spans="1:24" x14ac:dyDescent="0.35">
      <c r="A206" t="s">
        <v>823</v>
      </c>
      <c r="B206" s="16" t="str" cm="1">
        <f t="array" ref="B206:C206">_xlfn.TEXTSPLIT(A206," ")</f>
        <v>2022.11.10</v>
      </c>
      <c r="C206" s="16" t="str">
        <v>13:28:36,59</v>
      </c>
      <c r="D206" s="16" t="str" cm="1">
        <f t="array" ref="D206:F206">_xlfn.TEXTSPLIT(C206,":")</f>
        <v>13</v>
      </c>
      <c r="E206" s="16" t="str">
        <v>28</v>
      </c>
      <c r="F206" s="16" t="str">
        <v>36,59</v>
      </c>
      <c r="G206" s="16" t="str">
        <f t="shared" si="20"/>
        <v>36.59</v>
      </c>
      <c r="H206" s="16">
        <f t="shared" si="21"/>
        <v>4.3101638888888889</v>
      </c>
      <c r="I206">
        <v>78.127399999999994</v>
      </c>
      <c r="J206" s="6">
        <v>20.6829</v>
      </c>
      <c r="K206">
        <v>0.93669999999999998</v>
      </c>
      <c r="L206" s="7">
        <v>0.25180000000000002</v>
      </c>
      <c r="M206">
        <v>0</v>
      </c>
      <c r="N206">
        <v>1.1999999999999999E-3</v>
      </c>
      <c r="O206" s="8">
        <v>639</v>
      </c>
      <c r="P206">
        <v>0.20380000000000001</v>
      </c>
      <c r="Q206">
        <v>0.1948</v>
      </c>
      <c r="R206">
        <v>1.0459000000000001</v>
      </c>
      <c r="S206" s="9">
        <v>4.3729E-10</v>
      </c>
      <c r="T206" s="9">
        <v>1.2565E-14</v>
      </c>
      <c r="U206" s="9">
        <v>9.5831999999999998E-11</v>
      </c>
      <c r="V206" s="9">
        <v>7.9196999999999999E-12</v>
      </c>
      <c r="W206" s="9">
        <v>2.4648000000000001E-15</v>
      </c>
      <c r="X206" s="9">
        <v>1.7982999999999999E-12</v>
      </c>
    </row>
    <row r="207" spans="1:24" x14ac:dyDescent="0.35">
      <c r="A207" t="s">
        <v>824</v>
      </c>
      <c r="B207" s="16" t="str" cm="1">
        <f t="array" ref="B207:C207">_xlfn.TEXTSPLIT(A207," ")</f>
        <v>2022.11.10</v>
      </c>
      <c r="C207" s="16" t="str">
        <v>13:29:59,34</v>
      </c>
      <c r="D207" s="16" t="str" cm="1">
        <f t="array" ref="D207:F207">_xlfn.TEXTSPLIT(C207,":")</f>
        <v>13</v>
      </c>
      <c r="E207" s="16" t="str">
        <v>29</v>
      </c>
      <c r="F207" s="16" t="str">
        <v>59,34</v>
      </c>
      <c r="G207" s="16" t="str">
        <f t="shared" si="20"/>
        <v>59.34</v>
      </c>
      <c r="H207" s="16">
        <f t="shared" si="21"/>
        <v>4.3331499999999998</v>
      </c>
      <c r="I207">
        <v>78.127899999999997</v>
      </c>
      <c r="J207" s="6">
        <v>20.678799999999999</v>
      </c>
      <c r="K207">
        <v>0.93700000000000006</v>
      </c>
      <c r="L207" s="7">
        <v>0.25469999999999998</v>
      </c>
      <c r="M207">
        <v>0</v>
      </c>
      <c r="N207">
        <v>1.6000000000000001E-3</v>
      </c>
      <c r="O207" s="8">
        <v>646</v>
      </c>
      <c r="P207">
        <v>0.20699999999999999</v>
      </c>
      <c r="Q207">
        <v>0.1961</v>
      </c>
      <c r="R207">
        <v>1.0557000000000001</v>
      </c>
      <c r="S207" s="9">
        <v>4.3731000000000001E-10</v>
      </c>
      <c r="T207" s="9">
        <v>1.4234999999999999E-14</v>
      </c>
      <c r="U207" s="9">
        <v>9.5817999999999994E-11</v>
      </c>
      <c r="V207" s="9">
        <v>7.9223999999999994E-12</v>
      </c>
      <c r="W207" s="9">
        <v>2.1146999999999998E-15</v>
      </c>
      <c r="X207" s="9">
        <v>1.8193000000000001E-12</v>
      </c>
    </row>
    <row r="208" spans="1:24" x14ac:dyDescent="0.35">
      <c r="A208" t="s">
        <v>825</v>
      </c>
      <c r="B208" s="16" t="str" cm="1">
        <f t="array" ref="B208:C208">_xlfn.TEXTSPLIT(A208," ")</f>
        <v>2022.11.10</v>
      </c>
      <c r="C208" s="16" t="str">
        <v>13:31:22,41</v>
      </c>
      <c r="D208" s="16" t="str" cm="1">
        <f t="array" ref="D208:F208">_xlfn.TEXTSPLIT(C208,":")</f>
        <v>13</v>
      </c>
      <c r="E208" s="16" t="str">
        <v>31</v>
      </c>
      <c r="F208" s="16" t="str">
        <v>22,41</v>
      </c>
      <c r="G208" s="16" t="str">
        <f t="shared" si="20"/>
        <v>22.41</v>
      </c>
      <c r="H208" s="16">
        <f t="shared" si="21"/>
        <v>4.356225000000002</v>
      </c>
      <c r="I208">
        <v>78.123500000000007</v>
      </c>
      <c r="J208" s="6">
        <v>20.6812</v>
      </c>
      <c r="K208">
        <v>0.93679999999999997</v>
      </c>
      <c r="L208" s="7">
        <v>0.25719999999999998</v>
      </c>
      <c r="M208">
        <v>1E-4</v>
      </c>
      <c r="N208">
        <v>1.2999999999999999E-3</v>
      </c>
      <c r="O208" s="8">
        <v>635</v>
      </c>
      <c r="P208">
        <v>0.2089</v>
      </c>
      <c r="Q208">
        <v>0.186</v>
      </c>
      <c r="R208">
        <v>1.1234</v>
      </c>
      <c r="S208" s="9">
        <v>4.3690999999999999E-10</v>
      </c>
      <c r="T208" s="9">
        <v>1.2989E-14</v>
      </c>
      <c r="U208" s="9">
        <v>9.5747000000000006E-11</v>
      </c>
      <c r="V208" s="9">
        <v>7.9136000000000005E-12</v>
      </c>
      <c r="W208" s="9">
        <v>2.8881000000000001E-15</v>
      </c>
      <c r="X208" s="9">
        <v>1.8352000000000001E-12</v>
      </c>
    </row>
    <row r="209" spans="1:24" x14ac:dyDescent="0.35">
      <c r="A209" t="s">
        <v>826</v>
      </c>
      <c r="B209" s="16" t="str" cm="1">
        <f t="array" ref="B209:C209">_xlfn.TEXTSPLIT(A209," ")</f>
        <v>2022.11.10</v>
      </c>
      <c r="C209" s="16" t="str">
        <v>13:32:52,21</v>
      </c>
      <c r="D209" s="16" t="str" cm="1">
        <f t="array" ref="D209:F209">_xlfn.TEXTSPLIT(C209,":")</f>
        <v>13</v>
      </c>
      <c r="E209" s="16" t="str">
        <v>32</v>
      </c>
      <c r="F209" s="16" t="str">
        <v>52,21</v>
      </c>
      <c r="G209" s="16" t="str">
        <f t="shared" si="20"/>
        <v>52.21</v>
      </c>
      <c r="H209" s="16">
        <f t="shared" si="21"/>
        <v>4.3811694444444456</v>
      </c>
      <c r="I209">
        <v>78.127300000000005</v>
      </c>
      <c r="J209" s="6">
        <v>20.679500000000001</v>
      </c>
      <c r="K209">
        <v>0.93710000000000004</v>
      </c>
      <c r="L209" s="7">
        <v>0.2535</v>
      </c>
      <c r="M209">
        <v>1.1000000000000001E-3</v>
      </c>
      <c r="N209">
        <v>1.5E-3</v>
      </c>
      <c r="O209" s="8">
        <v>651</v>
      </c>
      <c r="P209">
        <v>0.2051</v>
      </c>
      <c r="Q209">
        <v>0.19939999999999999</v>
      </c>
      <c r="R209">
        <v>1.0286999999999999</v>
      </c>
      <c r="S209" s="9">
        <v>4.3719000000000002E-10</v>
      </c>
      <c r="T209" s="9">
        <v>1.3760999999999999E-14</v>
      </c>
      <c r="U209" s="9">
        <v>9.5795000000000004E-11</v>
      </c>
      <c r="V209" s="9">
        <v>7.9214000000000006E-12</v>
      </c>
      <c r="W209" s="9">
        <v>5.4791000000000002E-15</v>
      </c>
      <c r="X209" s="9">
        <v>1.8146999999999999E-12</v>
      </c>
    </row>
    <row r="210" spans="1:24" x14ac:dyDescent="0.35">
      <c r="A210" t="s">
        <v>827</v>
      </c>
      <c r="B210" s="16" t="str" cm="1">
        <f t="array" ref="B210:C210">_xlfn.TEXTSPLIT(A210," ")</f>
        <v>2022.11.10</v>
      </c>
      <c r="C210" s="16" t="str">
        <v>13:34:15,39</v>
      </c>
      <c r="D210" s="16" t="str" cm="1">
        <f t="array" ref="D210:F210">_xlfn.TEXTSPLIT(C210,":")</f>
        <v>13</v>
      </c>
      <c r="E210" s="16" t="str">
        <v>34</v>
      </c>
      <c r="F210" s="16" t="str">
        <v>15,39</v>
      </c>
      <c r="G210" s="16" t="str">
        <f t="shared" si="20"/>
        <v>15.39</v>
      </c>
      <c r="H210" s="16">
        <f t="shared" si="21"/>
        <v>4.4042750000000002</v>
      </c>
      <c r="I210">
        <v>78.132400000000004</v>
      </c>
      <c r="J210" s="6">
        <v>20.6752</v>
      </c>
      <c r="K210">
        <v>0.93669999999999998</v>
      </c>
      <c r="L210" s="7">
        <v>0.25280000000000002</v>
      </c>
      <c r="M210">
        <v>1.2999999999999999E-3</v>
      </c>
      <c r="N210">
        <v>1.6000000000000001E-3</v>
      </c>
      <c r="O210" s="8">
        <v>637</v>
      </c>
      <c r="P210">
        <v>0.20419999999999999</v>
      </c>
      <c r="Q210">
        <v>0.2051</v>
      </c>
      <c r="R210">
        <v>0.99539999999999995</v>
      </c>
      <c r="S210" s="9">
        <v>4.3698000000000003E-10</v>
      </c>
      <c r="T210" s="9">
        <v>1.4288999999999998E-14</v>
      </c>
      <c r="U210" s="9">
        <v>9.5724000000000002E-11</v>
      </c>
      <c r="V210" s="9">
        <v>7.9132000000000007E-12</v>
      </c>
      <c r="W210" s="9">
        <v>5.8547999999999996E-15</v>
      </c>
      <c r="X210" s="9">
        <v>1.8097000000000001E-12</v>
      </c>
    </row>
    <row r="211" spans="1:24" x14ac:dyDescent="0.35">
      <c r="A211" t="s">
        <v>828</v>
      </c>
      <c r="B211" s="16" t="str" cm="1">
        <f t="array" ref="B211:C211">_xlfn.TEXTSPLIT(A211," ")</f>
        <v>2022.11.10</v>
      </c>
      <c r="C211" s="16" t="str">
        <v>13:35:38,34</v>
      </c>
      <c r="D211" s="16" t="str" cm="1">
        <f t="array" ref="D211:F211">_xlfn.TEXTSPLIT(C211,":")</f>
        <v>13</v>
      </c>
      <c r="E211" s="16" t="str">
        <v>35</v>
      </c>
      <c r="F211" s="16" t="str">
        <v>38,34</v>
      </c>
      <c r="G211" s="16" t="str">
        <f t="shared" si="20"/>
        <v>38.34</v>
      </c>
      <c r="H211" s="16">
        <f t="shared" si="21"/>
        <v>4.4273166666666679</v>
      </c>
      <c r="I211">
        <v>78.133499999999998</v>
      </c>
      <c r="J211" s="6">
        <v>20.671099999999999</v>
      </c>
      <c r="K211">
        <v>0.93630000000000002</v>
      </c>
      <c r="L211" s="7">
        <v>0.25740000000000002</v>
      </c>
      <c r="M211">
        <v>5.0000000000000001E-4</v>
      </c>
      <c r="N211">
        <v>1.2999999999999999E-3</v>
      </c>
      <c r="O211" s="8">
        <v>670</v>
      </c>
      <c r="P211">
        <v>0.2092</v>
      </c>
      <c r="Q211">
        <v>0.20619999999999999</v>
      </c>
      <c r="R211">
        <v>1.0143</v>
      </c>
      <c r="S211" s="9">
        <v>4.3878000000000001E-10</v>
      </c>
      <c r="T211" s="9">
        <v>1.2774E-14</v>
      </c>
      <c r="U211" s="9">
        <v>9.6098000000000005E-11</v>
      </c>
      <c r="V211" s="9">
        <v>7.9426000000000005E-12</v>
      </c>
      <c r="W211" s="9">
        <v>3.8858000000000002E-15</v>
      </c>
      <c r="X211" s="9">
        <v>1.8462999999999999E-12</v>
      </c>
    </row>
    <row r="212" spans="1:24" x14ac:dyDescent="0.35">
      <c r="A212" t="s">
        <v>829</v>
      </c>
      <c r="B212" s="16" t="str" cm="1">
        <f t="array" ref="B212:C212">_xlfn.TEXTSPLIT(A212," ")</f>
        <v>2022.11.10</v>
      </c>
      <c r="C212" s="16" t="str">
        <v>13:37:07,85</v>
      </c>
      <c r="D212" s="16" t="str" cm="1">
        <f t="array" ref="D212:F212">_xlfn.TEXTSPLIT(C212,":")</f>
        <v>13</v>
      </c>
      <c r="E212" s="16" t="str">
        <v>37</v>
      </c>
      <c r="F212" s="16" t="str">
        <v>07,85</v>
      </c>
      <c r="G212" s="16" t="str">
        <f t="shared" si="20"/>
        <v>07.85</v>
      </c>
      <c r="H212" s="16">
        <f t="shared" si="21"/>
        <v>4.4521805555555574</v>
      </c>
      <c r="I212">
        <v>78.128900000000002</v>
      </c>
      <c r="J212" s="6">
        <v>20.670100000000001</v>
      </c>
      <c r="K212">
        <v>0.93669999999999998</v>
      </c>
      <c r="L212" s="7">
        <v>0.2616</v>
      </c>
      <c r="M212">
        <v>1E-3</v>
      </c>
      <c r="N212">
        <v>1.8E-3</v>
      </c>
      <c r="O212" s="8">
        <v>642</v>
      </c>
      <c r="P212">
        <v>0.21299999999999999</v>
      </c>
      <c r="Q212">
        <v>0.20449999999999999</v>
      </c>
      <c r="R212">
        <v>1.0416000000000001</v>
      </c>
      <c r="S212" s="9">
        <v>4.3740999999999999E-10</v>
      </c>
      <c r="T212" s="9">
        <v>1.5028E-14</v>
      </c>
      <c r="U212" s="9">
        <v>9.5798000000000004E-11</v>
      </c>
      <c r="V212" s="9">
        <v>7.9212999999999994E-12</v>
      </c>
      <c r="W212" s="9">
        <v>5.1803000000000002E-15</v>
      </c>
      <c r="X212" s="9">
        <v>1.8723E-12</v>
      </c>
    </row>
    <row r="213" spans="1:24" x14ac:dyDescent="0.35">
      <c r="A213" t="s">
        <v>830</v>
      </c>
      <c r="B213" s="16" t="str" cm="1">
        <f t="array" ref="B213:C213">_xlfn.TEXTSPLIT(A213," ")</f>
        <v>2022.11.10</v>
      </c>
      <c r="C213" s="16" t="str">
        <v>13:38:31,08</v>
      </c>
      <c r="D213" s="16" t="str" cm="1">
        <f t="array" ref="D213:F213">_xlfn.TEXTSPLIT(C213,":")</f>
        <v>13</v>
      </c>
      <c r="E213" s="16" t="str">
        <v>38</v>
      </c>
      <c r="F213" s="16" t="str">
        <v>31,08</v>
      </c>
      <c r="G213" s="16" t="str">
        <f t="shared" si="20"/>
        <v>31.08</v>
      </c>
      <c r="H213" s="16">
        <f t="shared" si="21"/>
        <v>4.4753000000000007</v>
      </c>
      <c r="I213">
        <v>78.127300000000005</v>
      </c>
      <c r="J213" s="6">
        <v>20.6675</v>
      </c>
      <c r="K213">
        <v>0.93730000000000002</v>
      </c>
      <c r="L213" s="7">
        <v>0.2661</v>
      </c>
      <c r="M213">
        <v>8.0000000000000004E-4</v>
      </c>
      <c r="N213">
        <v>1E-3</v>
      </c>
      <c r="O213" s="8">
        <v>633</v>
      </c>
      <c r="P213">
        <v>0.2175</v>
      </c>
      <c r="Q213">
        <v>0.20250000000000001</v>
      </c>
      <c r="R213">
        <v>1.0741000000000001</v>
      </c>
      <c r="S213" s="9">
        <v>4.3702000000000001E-10</v>
      </c>
      <c r="T213" s="9">
        <v>1.1576E-14</v>
      </c>
      <c r="U213" s="9">
        <v>9.5703000000000003E-11</v>
      </c>
      <c r="V213" s="9">
        <v>7.9195000000000007E-12</v>
      </c>
      <c r="W213" s="9">
        <v>4.6064000000000001E-15</v>
      </c>
      <c r="X213" s="9">
        <v>1.9017999999999998E-12</v>
      </c>
    </row>
    <row r="214" spans="1:24" x14ac:dyDescent="0.35">
      <c r="A214" t="s">
        <v>831</v>
      </c>
      <c r="B214" s="16" t="str" cm="1">
        <f t="array" ref="B214:C214">_xlfn.TEXTSPLIT(A214," ")</f>
        <v>2022.11.10</v>
      </c>
      <c r="C214" s="16" t="str">
        <v>13:40:00,64</v>
      </c>
      <c r="D214" s="16" t="str" cm="1">
        <f t="array" ref="D214:F214">_xlfn.TEXTSPLIT(C214,":")</f>
        <v>13</v>
      </c>
      <c r="E214" s="16" t="str">
        <v>40</v>
      </c>
      <c r="F214" s="16" t="str">
        <v>00,64</v>
      </c>
      <c r="G214" s="16" t="str">
        <f t="shared" si="20"/>
        <v>00.64</v>
      </c>
      <c r="H214" s="16">
        <f t="shared" si="21"/>
        <v>4.5001777777777772</v>
      </c>
      <c r="I214">
        <v>78.123000000000005</v>
      </c>
      <c r="J214" s="6">
        <v>20.672000000000001</v>
      </c>
      <c r="K214">
        <v>0.9365</v>
      </c>
      <c r="L214" s="7">
        <v>0.26640000000000003</v>
      </c>
      <c r="M214">
        <v>4.0000000000000002E-4</v>
      </c>
      <c r="N214">
        <v>1.8E-3</v>
      </c>
      <c r="O214" s="8">
        <v>636</v>
      </c>
      <c r="P214">
        <v>0.21829999999999999</v>
      </c>
      <c r="Q214">
        <v>0.2084</v>
      </c>
      <c r="R214">
        <v>1.0474000000000001</v>
      </c>
      <c r="S214" s="9">
        <v>4.3704000000000002E-10</v>
      </c>
      <c r="T214" s="9">
        <v>1.4984999999999999E-14</v>
      </c>
      <c r="U214" s="9">
        <v>9.5733999999999997E-11</v>
      </c>
      <c r="V214" s="9">
        <v>7.9134999999999993E-12</v>
      </c>
      <c r="W214" s="9">
        <v>3.8746999999999996E-15</v>
      </c>
      <c r="X214" s="9">
        <v>1.9022000000000001E-12</v>
      </c>
    </row>
    <row r="215" spans="1:24" x14ac:dyDescent="0.35">
      <c r="A215" t="s">
        <v>832</v>
      </c>
      <c r="B215" s="16" t="str" cm="1">
        <f t="array" ref="B215:C215">_xlfn.TEXTSPLIT(A215," ")</f>
        <v>2022.11.10</v>
      </c>
      <c r="C215" s="16" t="str">
        <v>13:41:23,72</v>
      </c>
      <c r="D215" s="16" t="str" cm="1">
        <f t="array" ref="D215:F215">_xlfn.TEXTSPLIT(C215,":")</f>
        <v>13</v>
      </c>
      <c r="E215" s="16" t="str">
        <v>41</v>
      </c>
      <c r="F215" s="16" t="str">
        <v>23,72</v>
      </c>
      <c r="G215" s="16" t="str">
        <f t="shared" si="20"/>
        <v>23.72</v>
      </c>
      <c r="H215" s="16">
        <f t="shared" si="21"/>
        <v>4.523255555555556</v>
      </c>
      <c r="I215">
        <v>78.133600000000001</v>
      </c>
      <c r="J215" s="6">
        <v>20.668399999999998</v>
      </c>
      <c r="K215">
        <v>0.93640000000000001</v>
      </c>
      <c r="L215" s="7">
        <v>0.25890000000000002</v>
      </c>
      <c r="M215">
        <v>8.9999999999999998E-4</v>
      </c>
      <c r="N215">
        <v>1.9E-3</v>
      </c>
      <c r="O215" s="8">
        <v>633</v>
      </c>
      <c r="P215">
        <v>0.2107</v>
      </c>
      <c r="Q215">
        <v>0.20499999999999999</v>
      </c>
      <c r="R215">
        <v>1.0278</v>
      </c>
      <c r="S215" s="9">
        <v>4.3691999999999998E-10</v>
      </c>
      <c r="T215" s="9">
        <v>1.5497000000000001E-14</v>
      </c>
      <c r="U215" s="9">
        <v>9.5677E-11</v>
      </c>
      <c r="V215" s="9">
        <v>7.9096000000000001E-12</v>
      </c>
      <c r="W215" s="9">
        <v>5.0430000000000001E-15</v>
      </c>
      <c r="X215" s="9">
        <v>1.8504999999999998E-12</v>
      </c>
    </row>
    <row r="216" spans="1:24" x14ac:dyDescent="0.35">
      <c r="A216" t="s">
        <v>833</v>
      </c>
      <c r="B216" s="16" t="str" cm="1">
        <f t="array" ref="B216:C216">_xlfn.TEXTSPLIT(A216," ")</f>
        <v>2022.11.10</v>
      </c>
      <c r="C216" s="16" t="str">
        <v>13:42:46,79</v>
      </c>
      <c r="D216" s="16" t="str" cm="1">
        <f t="array" ref="D216:F216">_xlfn.TEXTSPLIT(C216,":")</f>
        <v>13</v>
      </c>
      <c r="E216" s="16" t="str">
        <v>42</v>
      </c>
      <c r="F216" s="16" t="str">
        <v>46,79</v>
      </c>
      <c r="G216" s="16" t="str">
        <f t="shared" si="20"/>
        <v>46.79</v>
      </c>
      <c r="H216" s="16">
        <f t="shared" si="21"/>
        <v>4.5463305555555547</v>
      </c>
      <c r="I216">
        <v>78.131799999999998</v>
      </c>
      <c r="J216" s="6">
        <v>20.664999999999999</v>
      </c>
      <c r="K216">
        <v>0.93679999999999997</v>
      </c>
      <c r="L216" s="7">
        <v>0.2646</v>
      </c>
      <c r="M216">
        <v>0</v>
      </c>
      <c r="N216">
        <v>1.8E-3</v>
      </c>
      <c r="O216" s="8">
        <v>642</v>
      </c>
      <c r="P216">
        <v>0.216</v>
      </c>
      <c r="Q216">
        <v>0.20910000000000001</v>
      </c>
      <c r="R216">
        <v>1.0331999999999999</v>
      </c>
      <c r="S216" s="9">
        <v>4.3687000000000001E-10</v>
      </c>
      <c r="T216" s="9">
        <v>1.4959E-14</v>
      </c>
      <c r="U216" s="9">
        <v>9.5652000000000005E-11</v>
      </c>
      <c r="V216" s="9">
        <v>7.9118000000000003E-12</v>
      </c>
      <c r="W216" s="9">
        <v>2.5348999999999998E-15</v>
      </c>
      <c r="X216" s="9">
        <v>1.8869E-12</v>
      </c>
    </row>
    <row r="217" spans="1:24" x14ac:dyDescent="0.35">
      <c r="A217" t="s">
        <v>834</v>
      </c>
      <c r="B217" s="16" t="str" cm="1">
        <f t="array" ref="B217:C217">_xlfn.TEXTSPLIT(A217," ")</f>
        <v>2022.11.10</v>
      </c>
      <c r="C217" s="16" t="str">
        <v>13:44:16,51</v>
      </c>
      <c r="D217" s="16" t="str" cm="1">
        <f t="array" ref="D217:F217">_xlfn.TEXTSPLIT(C217,":")</f>
        <v>13</v>
      </c>
      <c r="E217" s="16" t="str">
        <v>44</v>
      </c>
      <c r="F217" s="16" t="str">
        <v>16,51</v>
      </c>
      <c r="G217" s="16" t="str">
        <f t="shared" si="20"/>
        <v>16.51</v>
      </c>
      <c r="H217" s="16">
        <f t="shared" si="21"/>
        <v>4.5712527777777776</v>
      </c>
      <c r="I217">
        <v>78.127799999999993</v>
      </c>
      <c r="J217" s="6">
        <v>20.6633</v>
      </c>
      <c r="K217">
        <v>0.93700000000000006</v>
      </c>
      <c r="L217" s="7">
        <v>0.26939999999999997</v>
      </c>
      <c r="M217">
        <v>6.9999999999999999E-4</v>
      </c>
      <c r="N217">
        <v>1.8E-3</v>
      </c>
      <c r="O217" s="8">
        <v>633</v>
      </c>
      <c r="P217">
        <v>0.2213</v>
      </c>
      <c r="Q217">
        <v>0.2117</v>
      </c>
      <c r="R217">
        <v>1.0456000000000001</v>
      </c>
      <c r="S217" s="9">
        <v>4.3678000000000002E-10</v>
      </c>
      <c r="T217" s="9">
        <v>1.4809999999999999E-14</v>
      </c>
      <c r="U217" s="9">
        <v>9.5629999999999997E-11</v>
      </c>
      <c r="V217" s="9">
        <v>7.9129999999999999E-12</v>
      </c>
      <c r="W217" s="9">
        <v>4.5072999999999997E-15</v>
      </c>
      <c r="X217" s="9">
        <v>1.9234000000000001E-12</v>
      </c>
    </row>
    <row r="218" spans="1:24" x14ac:dyDescent="0.35">
      <c r="A218" t="s">
        <v>835</v>
      </c>
      <c r="B218" s="16" t="str" cm="1">
        <f t="array" ref="B218:C218">_xlfn.TEXTSPLIT(A218," ")</f>
        <v>2022.11.10</v>
      </c>
      <c r="C218" s="16" t="str">
        <v>13:45:39,82</v>
      </c>
      <c r="D218" s="16" t="str" cm="1">
        <f t="array" ref="D218:F218">_xlfn.TEXTSPLIT(C218,":")</f>
        <v>13</v>
      </c>
      <c r="E218" s="16" t="str">
        <v>45</v>
      </c>
      <c r="F218" s="16" t="str">
        <v>39,82</v>
      </c>
      <c r="G218" s="16" t="str">
        <f t="shared" si="20"/>
        <v>39.82</v>
      </c>
      <c r="H218" s="16">
        <f t="shared" si="21"/>
        <v>4.5943944444444451</v>
      </c>
      <c r="I218">
        <v>78.136499999999998</v>
      </c>
      <c r="J218" s="6">
        <v>20.659300000000002</v>
      </c>
      <c r="K218">
        <v>0.93610000000000004</v>
      </c>
      <c r="L218" s="7">
        <v>0.26619999999999999</v>
      </c>
      <c r="M218">
        <v>1E-4</v>
      </c>
      <c r="N218">
        <v>1.6999999999999999E-3</v>
      </c>
      <c r="O218" s="8">
        <v>635</v>
      </c>
      <c r="P218">
        <v>0.21790000000000001</v>
      </c>
      <c r="Q218">
        <v>0.2177</v>
      </c>
      <c r="R218">
        <v>1.0009999999999999</v>
      </c>
      <c r="S218" s="9">
        <v>4.3667999999999999E-10</v>
      </c>
      <c r="T218" s="9">
        <v>1.4531999999999999E-14</v>
      </c>
      <c r="U218" s="9">
        <v>9.5579999999999995E-11</v>
      </c>
      <c r="V218" s="9">
        <v>7.9029000000000002E-12</v>
      </c>
      <c r="W218" s="9">
        <v>3.0171000000000001E-15</v>
      </c>
      <c r="X218" s="9">
        <v>1.8975999999999999E-12</v>
      </c>
    </row>
    <row r="219" spans="1:24" x14ac:dyDescent="0.35">
      <c r="A219" t="s">
        <v>836</v>
      </c>
      <c r="B219" s="16" t="str" cm="1">
        <f t="array" ref="B219:C219">_xlfn.TEXTSPLIT(A219," ")</f>
        <v>2022.11.10</v>
      </c>
      <c r="C219" s="16" t="str">
        <v>13:47:02,81</v>
      </c>
      <c r="D219" s="16" t="str" cm="1">
        <f t="array" ref="D219:F219">_xlfn.TEXTSPLIT(C219,":")</f>
        <v>13</v>
      </c>
      <c r="E219" s="16" t="str">
        <v>47</v>
      </c>
      <c r="F219" s="16" t="str">
        <v>02,81</v>
      </c>
      <c r="G219" s="16" t="str">
        <f t="shared" si="20"/>
        <v>02.81</v>
      </c>
      <c r="H219" s="16">
        <f t="shared" si="21"/>
        <v>4.6174472222222231</v>
      </c>
      <c r="I219">
        <v>78.124700000000004</v>
      </c>
      <c r="J219" s="6">
        <v>20.662099999999999</v>
      </c>
      <c r="K219">
        <v>0.93700000000000006</v>
      </c>
      <c r="L219" s="7">
        <v>0.27289999999999998</v>
      </c>
      <c r="M219">
        <v>1.6000000000000001E-3</v>
      </c>
      <c r="N219">
        <v>1.8E-3</v>
      </c>
      <c r="O219" s="8">
        <v>664</v>
      </c>
      <c r="P219">
        <v>0.22450000000000001</v>
      </c>
      <c r="Q219">
        <v>0.21290000000000001</v>
      </c>
      <c r="R219">
        <v>1.0544</v>
      </c>
      <c r="S219" s="9">
        <v>4.3839000000000002E-10</v>
      </c>
      <c r="T219" s="9">
        <v>1.4850000000000001E-14</v>
      </c>
      <c r="U219" s="9">
        <v>9.5980000000000001E-11</v>
      </c>
      <c r="V219" s="9">
        <v>7.9422000000000006E-12</v>
      </c>
      <c r="W219" s="9">
        <v>6.7190999999999999E-15</v>
      </c>
      <c r="X219" s="9">
        <v>1.9586000000000002E-12</v>
      </c>
    </row>
    <row r="220" spans="1:24" x14ac:dyDescent="0.35">
      <c r="A220" t="s">
        <v>837</v>
      </c>
      <c r="B220" s="16" t="str" cm="1">
        <f t="array" ref="B220:C220">_xlfn.TEXTSPLIT(A220," ")</f>
        <v>2022.11.10</v>
      </c>
      <c r="C220" s="16" t="str">
        <v>13:48:32,41</v>
      </c>
      <c r="D220" s="16" t="str" cm="1">
        <f t="array" ref="D220:F220">_xlfn.TEXTSPLIT(C220,":")</f>
        <v>13</v>
      </c>
      <c r="E220" s="16" t="str">
        <v>48</v>
      </c>
      <c r="F220" s="16" t="str">
        <v>32,41</v>
      </c>
      <c r="G220" s="16" t="str">
        <f t="shared" si="20"/>
        <v>32.41</v>
      </c>
      <c r="H220" s="16">
        <f t="shared" si="21"/>
        <v>4.6423361111111117</v>
      </c>
      <c r="I220">
        <v>78.122500000000002</v>
      </c>
      <c r="J220" s="6">
        <v>20.6586</v>
      </c>
      <c r="K220">
        <v>0.93710000000000004</v>
      </c>
      <c r="L220" s="7">
        <v>0.27929999999999999</v>
      </c>
      <c r="M220">
        <v>6.9999999999999999E-4</v>
      </c>
      <c r="N220">
        <v>1.8E-3</v>
      </c>
      <c r="O220" s="8">
        <v>642</v>
      </c>
      <c r="P220">
        <v>0.23169999999999999</v>
      </c>
      <c r="Q220">
        <v>0.2147</v>
      </c>
      <c r="R220">
        <v>1.0788</v>
      </c>
      <c r="S220" s="9">
        <v>4.3658000000000001E-10</v>
      </c>
      <c r="T220" s="9">
        <v>1.5025000000000001E-14</v>
      </c>
      <c r="U220" s="9">
        <v>9.5570999999999995E-11</v>
      </c>
      <c r="V220" s="9">
        <v>7.9102000000000008E-12</v>
      </c>
      <c r="W220" s="9">
        <v>4.6721999999999997E-15</v>
      </c>
      <c r="X220" s="9">
        <v>1.9923999999999999E-12</v>
      </c>
    </row>
    <row r="221" spans="1:24" x14ac:dyDescent="0.35">
      <c r="A221" t="s">
        <v>838</v>
      </c>
      <c r="B221" s="16" t="str" cm="1">
        <f t="array" ref="B221:C221">_xlfn.TEXTSPLIT(A221," ")</f>
        <v>2022.11.10</v>
      </c>
      <c r="C221" s="16" t="str">
        <v>13:49:55,49</v>
      </c>
      <c r="D221" s="16" t="str" cm="1">
        <f t="array" ref="D221:F221">_xlfn.TEXTSPLIT(C221,":")</f>
        <v>13</v>
      </c>
      <c r="E221" s="16" t="str">
        <v>49</v>
      </c>
      <c r="F221" s="16" t="str">
        <v>55,49</v>
      </c>
      <c r="G221" s="16" t="str">
        <f t="shared" si="20"/>
        <v>55.49</v>
      </c>
      <c r="H221" s="16">
        <f t="shared" si="21"/>
        <v>4.6654138888888887</v>
      </c>
      <c r="I221">
        <v>78.120400000000004</v>
      </c>
      <c r="J221" s="6">
        <v>20.658899999999999</v>
      </c>
      <c r="K221">
        <v>0.93710000000000004</v>
      </c>
      <c r="L221" s="7">
        <v>0.28120000000000001</v>
      </c>
      <c r="M221">
        <v>6.9999999999999999E-4</v>
      </c>
      <c r="N221">
        <v>1.8E-3</v>
      </c>
      <c r="O221" s="8">
        <v>633</v>
      </c>
      <c r="P221">
        <v>0.23300000000000001</v>
      </c>
      <c r="Q221">
        <v>0.21609999999999999</v>
      </c>
      <c r="R221">
        <v>1.0784</v>
      </c>
      <c r="S221" s="9">
        <v>4.3685999999999998E-10</v>
      </c>
      <c r="T221" s="9">
        <v>1.482E-14</v>
      </c>
      <c r="U221" s="9">
        <v>9.5635000000000001E-11</v>
      </c>
      <c r="V221" s="9">
        <v>7.9156999999999995E-12</v>
      </c>
      <c r="W221" s="9">
        <v>4.6180999999999998E-15</v>
      </c>
      <c r="X221" s="9">
        <v>2.0069999999999998E-12</v>
      </c>
    </row>
    <row r="222" spans="1:24" x14ac:dyDescent="0.35">
      <c r="A222" t="s">
        <v>839</v>
      </c>
      <c r="B222" s="16" t="str" cm="1">
        <f t="array" ref="B222:C222">_xlfn.TEXTSPLIT(A222," ")</f>
        <v>2022.11.10</v>
      </c>
      <c r="C222" s="16" t="str">
        <v>13:51:25,26</v>
      </c>
      <c r="D222" s="16" t="str" cm="1">
        <f t="array" ref="D222:F222">_xlfn.TEXTSPLIT(C222,":")</f>
        <v>13</v>
      </c>
      <c r="E222" s="16" t="str">
        <v>51</v>
      </c>
      <c r="F222" s="16" t="str">
        <v>25,26</v>
      </c>
      <c r="G222" s="16" t="str">
        <f t="shared" si="20"/>
        <v>25.26</v>
      </c>
      <c r="H222" s="16">
        <f t="shared" si="21"/>
        <v>4.6903500000000005</v>
      </c>
      <c r="I222">
        <v>78.125200000000007</v>
      </c>
      <c r="J222" s="6">
        <v>20.660499999999999</v>
      </c>
      <c r="K222">
        <v>0.93720000000000003</v>
      </c>
      <c r="L222" s="7">
        <v>0.27429999999999999</v>
      </c>
      <c r="M222">
        <v>1.1999999999999999E-3</v>
      </c>
      <c r="N222">
        <v>1.6000000000000001E-3</v>
      </c>
      <c r="O222" s="8">
        <v>637</v>
      </c>
      <c r="P222">
        <v>0.22600000000000001</v>
      </c>
      <c r="Q222">
        <v>0.21049999999999999</v>
      </c>
      <c r="R222">
        <v>1.0733999999999999</v>
      </c>
      <c r="S222" s="9">
        <v>4.3705999999999999E-10</v>
      </c>
      <c r="T222" s="9">
        <v>1.4305999999999999E-14</v>
      </c>
      <c r="U222" s="9">
        <v>9.5679999999999999E-11</v>
      </c>
      <c r="V222" s="9">
        <v>7.9193E-12</v>
      </c>
      <c r="W222" s="9">
        <v>5.7208000000000002E-15</v>
      </c>
      <c r="X222" s="9">
        <v>1.9614000000000001E-12</v>
      </c>
    </row>
    <row r="223" spans="1:24" x14ac:dyDescent="0.35">
      <c r="A223" t="s">
        <v>840</v>
      </c>
      <c r="B223" s="16" t="str" cm="1">
        <f t="array" ref="B223:C223">_xlfn.TEXTSPLIT(A223," ")</f>
        <v>2022.11.10</v>
      </c>
      <c r="C223" s="16" t="str">
        <v>13:52:48,31</v>
      </c>
      <c r="D223" s="16" t="str" cm="1">
        <f t="array" ref="D223:F223">_xlfn.TEXTSPLIT(C223,":")</f>
        <v>13</v>
      </c>
      <c r="E223" s="16" t="str">
        <v>52</v>
      </c>
      <c r="F223" s="16" t="str">
        <v>48,31</v>
      </c>
      <c r="G223" s="16" t="str">
        <f t="shared" si="20"/>
        <v>48.31</v>
      </c>
      <c r="H223" s="16">
        <f t="shared" si="21"/>
        <v>4.7134194444444457</v>
      </c>
      <c r="I223">
        <v>78.134399999999999</v>
      </c>
      <c r="J223" s="6">
        <v>20.661200000000001</v>
      </c>
      <c r="K223">
        <v>0.9375</v>
      </c>
      <c r="L223" s="7">
        <v>0.26540000000000002</v>
      </c>
      <c r="M223">
        <v>0</v>
      </c>
      <c r="N223">
        <v>1.5E-3</v>
      </c>
      <c r="O223" s="8">
        <v>639</v>
      </c>
      <c r="P223">
        <v>0.2177</v>
      </c>
      <c r="Q223">
        <v>0.21240000000000001</v>
      </c>
      <c r="R223">
        <v>1.0246</v>
      </c>
      <c r="S223" s="9">
        <v>4.3693999999999999E-10</v>
      </c>
      <c r="T223" s="9">
        <v>1.3828E-14</v>
      </c>
      <c r="U223" s="9">
        <v>9.5647000000000001E-11</v>
      </c>
      <c r="V223" s="9">
        <v>7.9193999999999996E-12</v>
      </c>
      <c r="W223" s="9">
        <v>2.8181999999999999E-15</v>
      </c>
      <c r="X223" s="9">
        <v>1.8924999999999999E-12</v>
      </c>
    </row>
    <row r="224" spans="1:24" x14ac:dyDescent="0.35">
      <c r="A224" t="s">
        <v>841</v>
      </c>
      <c r="B224" s="16" t="str" cm="1">
        <f t="array" ref="B224:C224">_xlfn.TEXTSPLIT(A224," ")</f>
        <v>2022.11.10</v>
      </c>
      <c r="C224" s="16" t="str">
        <v>13:54:11,13</v>
      </c>
      <c r="D224" s="16" t="str" cm="1">
        <f t="array" ref="D224:F224">_xlfn.TEXTSPLIT(C224,":")</f>
        <v>13</v>
      </c>
      <c r="E224" s="16" t="str">
        <v>54</v>
      </c>
      <c r="F224" s="16" t="str">
        <v>11,13</v>
      </c>
      <c r="G224" s="16" t="str">
        <f t="shared" si="20"/>
        <v>11.13</v>
      </c>
      <c r="H224" s="16">
        <f t="shared" si="21"/>
        <v>4.7364250000000006</v>
      </c>
      <c r="I224">
        <v>78.136399999999995</v>
      </c>
      <c r="J224" s="6">
        <v>20.663599999999999</v>
      </c>
      <c r="K224">
        <v>0.93669999999999998</v>
      </c>
      <c r="L224" s="7">
        <v>0.26219999999999999</v>
      </c>
      <c r="M224">
        <v>2.0000000000000001E-4</v>
      </c>
      <c r="N224">
        <v>8.0000000000000004E-4</v>
      </c>
      <c r="O224" s="8">
        <v>648</v>
      </c>
      <c r="P224">
        <v>0.2142</v>
      </c>
      <c r="Q224">
        <v>0.21820000000000001</v>
      </c>
      <c r="R224">
        <v>0.98140000000000005</v>
      </c>
      <c r="S224" s="9">
        <v>4.3693000000000001E-10</v>
      </c>
      <c r="T224" s="9">
        <v>1.0863E-14</v>
      </c>
      <c r="U224" s="9">
        <v>9.5653999999999996E-11</v>
      </c>
      <c r="V224" s="9">
        <v>7.9125000000000005E-12</v>
      </c>
      <c r="W224" s="9">
        <v>3.0861000000000002E-15</v>
      </c>
      <c r="X224" s="9">
        <v>1.8711999999999999E-12</v>
      </c>
    </row>
    <row r="225" spans="1:24" x14ac:dyDescent="0.35">
      <c r="A225" t="s">
        <v>842</v>
      </c>
      <c r="B225" s="16" t="str" cm="1">
        <f t="array" ref="B225:C225">_xlfn.TEXTSPLIT(A225," ")</f>
        <v>2022.11.10</v>
      </c>
      <c r="C225" s="16" t="str">
        <v>13:55:40,74</v>
      </c>
      <c r="D225" s="16" t="str" cm="1">
        <f t="array" ref="D225:F225">_xlfn.TEXTSPLIT(C225,":")</f>
        <v>13</v>
      </c>
      <c r="E225" s="16" t="str">
        <v>55</v>
      </c>
      <c r="F225" s="16" t="str">
        <v>40,74</v>
      </c>
      <c r="G225" s="16" t="str">
        <f t="shared" si="20"/>
        <v>40.74</v>
      </c>
      <c r="H225" s="16">
        <f t="shared" si="21"/>
        <v>4.7613166666666675</v>
      </c>
      <c r="I225">
        <v>78.124399999999994</v>
      </c>
      <c r="J225" s="6">
        <v>20.6584</v>
      </c>
      <c r="K225">
        <v>0.93689999999999996</v>
      </c>
      <c r="L225" s="7">
        <v>0.27850000000000003</v>
      </c>
      <c r="M225">
        <v>5.0000000000000001E-4</v>
      </c>
      <c r="N225">
        <v>1.1000000000000001E-3</v>
      </c>
      <c r="O225" s="8">
        <v>646</v>
      </c>
      <c r="P225">
        <v>0.23050000000000001</v>
      </c>
      <c r="Q225">
        <v>0.22020000000000001</v>
      </c>
      <c r="R225">
        <v>1.0467</v>
      </c>
      <c r="S225" s="9">
        <v>4.3664E-10</v>
      </c>
      <c r="T225" s="9">
        <v>1.2231E-14</v>
      </c>
      <c r="U225" s="9">
        <v>9.5579999999999995E-11</v>
      </c>
      <c r="V225" s="9">
        <v>7.9099000000000005E-12</v>
      </c>
      <c r="W225" s="9">
        <v>3.9987000000000001E-15</v>
      </c>
      <c r="X225" s="9">
        <v>1.9864000000000001E-12</v>
      </c>
    </row>
    <row r="226" spans="1:24" x14ac:dyDescent="0.35">
      <c r="A226" t="s">
        <v>843</v>
      </c>
      <c r="B226" s="16" t="str" cm="1">
        <f t="array" ref="B226:C226">_xlfn.TEXTSPLIT(A226," ")</f>
        <v>2022.11.10</v>
      </c>
      <c r="C226" s="16" t="str">
        <v>13:57:03,82</v>
      </c>
      <c r="D226" s="16" t="str" cm="1">
        <f t="array" ref="D226:F226">_xlfn.TEXTSPLIT(C226,":")</f>
        <v>13</v>
      </c>
      <c r="E226" s="16" t="str">
        <v>57</v>
      </c>
      <c r="F226" s="16" t="str">
        <v>03,82</v>
      </c>
      <c r="G226" s="16" t="str">
        <f t="shared" si="20"/>
        <v>03.82</v>
      </c>
      <c r="H226" s="16">
        <f t="shared" si="21"/>
        <v>4.7843944444444446</v>
      </c>
      <c r="I226">
        <v>78.121200000000002</v>
      </c>
      <c r="J226" s="6">
        <v>20.648599999999998</v>
      </c>
      <c r="K226">
        <v>0.9365</v>
      </c>
      <c r="L226" s="7">
        <v>0.2923</v>
      </c>
      <c r="M226">
        <v>0</v>
      </c>
      <c r="N226">
        <v>1.4E-3</v>
      </c>
      <c r="O226" s="8">
        <v>639</v>
      </c>
      <c r="P226">
        <v>0.2442</v>
      </c>
      <c r="Q226">
        <v>0.22470000000000001</v>
      </c>
      <c r="R226">
        <v>1.0865</v>
      </c>
      <c r="S226" s="9">
        <v>4.3708E-10</v>
      </c>
      <c r="T226" s="9">
        <v>1.3293E-14</v>
      </c>
      <c r="U226" s="9">
        <v>9.5634000000000005E-11</v>
      </c>
      <c r="V226" s="9">
        <v>7.9148999999999997E-12</v>
      </c>
      <c r="W226" s="9">
        <v>1.7779E-15</v>
      </c>
      <c r="X226" s="9">
        <v>2.0829999999999999E-12</v>
      </c>
    </row>
    <row r="227" spans="1:24" x14ac:dyDescent="0.35">
      <c r="A227" t="s">
        <v>844</v>
      </c>
      <c r="B227" s="16" t="str" cm="1">
        <f t="array" ref="B227:C227">_xlfn.TEXTSPLIT(A227," ")</f>
        <v>2022.11.10</v>
      </c>
      <c r="C227" s="16" t="str">
        <v>13:58:26,77</v>
      </c>
      <c r="D227" s="16" t="str" cm="1">
        <f t="array" ref="D227:F227">_xlfn.TEXTSPLIT(C227,":")</f>
        <v>13</v>
      </c>
      <c r="E227" s="16" t="str">
        <v>58</v>
      </c>
      <c r="F227" s="16" t="str">
        <v>26,77</v>
      </c>
      <c r="G227" s="16" t="str">
        <f t="shared" si="20"/>
        <v>26.77</v>
      </c>
      <c r="H227" s="16">
        <f t="shared" si="21"/>
        <v>4.8074361111111124</v>
      </c>
      <c r="I227">
        <v>78.117400000000004</v>
      </c>
      <c r="J227" s="6">
        <v>20.6478</v>
      </c>
      <c r="K227">
        <v>0.93669999999999998</v>
      </c>
      <c r="L227" s="7">
        <v>0.29570000000000002</v>
      </c>
      <c r="M227">
        <v>5.9999999999999995E-4</v>
      </c>
      <c r="N227">
        <v>1.8E-3</v>
      </c>
      <c r="O227" s="8">
        <v>662</v>
      </c>
      <c r="P227">
        <v>0.24790000000000001</v>
      </c>
      <c r="Q227">
        <v>0.22969999999999999</v>
      </c>
      <c r="R227">
        <v>1.0794999999999999</v>
      </c>
      <c r="S227" s="9">
        <v>4.3851000000000002E-10</v>
      </c>
      <c r="T227" s="9">
        <v>1.5077000000000001E-14</v>
      </c>
      <c r="U227" s="9">
        <v>9.5947999999999998E-11</v>
      </c>
      <c r="V227" s="9">
        <v>7.9422000000000006E-12</v>
      </c>
      <c r="W227" s="9">
        <v>4.3196000000000002E-15</v>
      </c>
      <c r="X227" s="9">
        <v>2.1168E-12</v>
      </c>
    </row>
    <row r="228" spans="1:24" x14ac:dyDescent="0.35">
      <c r="A228" t="s">
        <v>845</v>
      </c>
      <c r="B228" s="16" t="str" cm="1">
        <f t="array" ref="B228:C228">_xlfn.TEXTSPLIT(A228," ")</f>
        <v>2022.11.10</v>
      </c>
      <c r="C228" s="16" t="str">
        <v>13:59:56,22</v>
      </c>
      <c r="D228" s="16" t="str" cm="1">
        <f t="array" ref="D228:F228">_xlfn.TEXTSPLIT(C228,":")</f>
        <v>13</v>
      </c>
      <c r="E228" s="16" t="str">
        <v>59</v>
      </c>
      <c r="F228" s="16" t="str">
        <v>56,22</v>
      </c>
      <c r="G228" s="16" t="str">
        <f t="shared" si="20"/>
        <v>56.22</v>
      </c>
      <c r="H228" s="16">
        <f t="shared" si="21"/>
        <v>4.8322833333333328</v>
      </c>
      <c r="I228">
        <v>78.114199999999997</v>
      </c>
      <c r="J228" s="6">
        <v>20.649799999999999</v>
      </c>
      <c r="K228">
        <v>0.93640000000000001</v>
      </c>
      <c r="L228" s="7">
        <v>0.29799999999999999</v>
      </c>
      <c r="M228">
        <v>0</v>
      </c>
      <c r="N228">
        <v>1.6000000000000001E-3</v>
      </c>
      <c r="O228" s="8">
        <v>646</v>
      </c>
      <c r="P228">
        <v>0.24979999999999999</v>
      </c>
      <c r="Q228">
        <v>0.21890000000000001</v>
      </c>
      <c r="R228">
        <v>1.1412</v>
      </c>
      <c r="S228" s="9">
        <v>4.367E-10</v>
      </c>
      <c r="T228" s="9">
        <v>1.4143999999999999E-14</v>
      </c>
      <c r="U228" s="9">
        <v>9.5564999999999995E-11</v>
      </c>
      <c r="V228" s="9">
        <v>7.9074999999999996E-12</v>
      </c>
      <c r="W228" s="9">
        <v>2.1745999999999999E-15</v>
      </c>
      <c r="X228" s="9">
        <v>2.1222E-12</v>
      </c>
    </row>
    <row r="229" spans="1:24" x14ac:dyDescent="0.35">
      <c r="A229" t="s">
        <v>846</v>
      </c>
      <c r="B229" s="16" t="str" cm="1">
        <f t="array" ref="B229:C229">_xlfn.TEXTSPLIT(A229," ")</f>
        <v>2022.11.10</v>
      </c>
      <c r="C229" s="16" t="str">
        <v>14:01:19,22</v>
      </c>
      <c r="D229" s="16" t="str" cm="1">
        <f t="array" ref="D229:F229">_xlfn.TEXTSPLIT(C229,":")</f>
        <v>14</v>
      </c>
      <c r="E229" s="16" t="str">
        <v>01</v>
      </c>
      <c r="F229" s="16" t="str">
        <v>19,22</v>
      </c>
      <c r="G229" s="16" t="str">
        <f t="shared" si="20"/>
        <v>19.22</v>
      </c>
      <c r="H229" s="16">
        <f t="shared" si="21"/>
        <v>4.8553388888888911</v>
      </c>
      <c r="I229">
        <v>78.120800000000003</v>
      </c>
      <c r="J229" s="6">
        <v>20.645</v>
      </c>
      <c r="K229">
        <v>0.93679999999999997</v>
      </c>
      <c r="L229" s="7">
        <v>0.29380000000000001</v>
      </c>
      <c r="M229">
        <v>1.5E-3</v>
      </c>
      <c r="N229">
        <v>1.9E-3</v>
      </c>
      <c r="O229" s="8">
        <v>634</v>
      </c>
      <c r="P229">
        <v>0.24590000000000001</v>
      </c>
      <c r="Q229">
        <v>0.2283</v>
      </c>
      <c r="R229">
        <v>1.077</v>
      </c>
      <c r="S229" s="9">
        <v>4.3681000000000001E-10</v>
      </c>
      <c r="T229" s="9">
        <v>1.5483E-14</v>
      </c>
      <c r="U229" s="9">
        <v>9.5558E-11</v>
      </c>
      <c r="V229" s="9">
        <v>7.9126E-12</v>
      </c>
      <c r="W229" s="9">
        <v>6.6447000000000001E-15</v>
      </c>
      <c r="X229" s="9">
        <v>2.0992000000000002E-12</v>
      </c>
    </row>
    <row r="230" spans="1:24" x14ac:dyDescent="0.35">
      <c r="A230" t="s">
        <v>847</v>
      </c>
      <c r="B230" s="16" t="str" cm="1">
        <f t="array" ref="B230:C230">_xlfn.TEXTSPLIT(A230," ")</f>
        <v>2022.11.10</v>
      </c>
      <c r="C230" s="16" t="str">
        <v>14:02:48,93</v>
      </c>
      <c r="D230" s="16" t="str" cm="1">
        <f t="array" ref="D230:F230">_xlfn.TEXTSPLIT(C230,":")</f>
        <v>14</v>
      </c>
      <c r="E230" s="16" t="str">
        <v>02</v>
      </c>
      <c r="F230" s="16" t="str">
        <v>48,93</v>
      </c>
      <c r="G230" s="16" t="str">
        <f t="shared" si="20"/>
        <v>48.93</v>
      </c>
      <c r="H230" s="16">
        <f t="shared" si="21"/>
        <v>4.8802583333333338</v>
      </c>
      <c r="I230">
        <v>78.115099999999998</v>
      </c>
      <c r="J230" s="6">
        <v>20.6435</v>
      </c>
      <c r="K230">
        <v>0.93700000000000006</v>
      </c>
      <c r="L230" s="7">
        <v>0.30220000000000002</v>
      </c>
      <c r="M230">
        <v>5.0000000000000001E-4</v>
      </c>
      <c r="N230">
        <v>1.6999999999999999E-3</v>
      </c>
      <c r="O230" s="8">
        <v>637</v>
      </c>
      <c r="P230">
        <v>0.25430000000000003</v>
      </c>
      <c r="Q230">
        <v>0.23130000000000001</v>
      </c>
      <c r="R230">
        <v>1.0994999999999999</v>
      </c>
      <c r="S230" s="9">
        <v>4.3694999999999997E-10</v>
      </c>
      <c r="T230" s="9">
        <v>1.4689999999999998E-14</v>
      </c>
      <c r="U230" s="9">
        <v>9.5587000000000003E-11</v>
      </c>
      <c r="V230" s="9">
        <v>7.9171999999999994E-12</v>
      </c>
      <c r="W230" s="9">
        <v>4.0334999999999998E-15</v>
      </c>
      <c r="X230" s="9">
        <v>2.1544000000000002E-12</v>
      </c>
    </row>
    <row r="231" spans="1:24" x14ac:dyDescent="0.35">
      <c r="A231" t="s">
        <v>848</v>
      </c>
      <c r="B231" s="16" t="str" cm="1">
        <f t="array" ref="B231:C231">_xlfn.TEXTSPLIT(A231," ")</f>
        <v>2022.11.10</v>
      </c>
      <c r="C231" s="16" t="str">
        <v>14:04:11,74</v>
      </c>
      <c r="D231" s="16" t="str" cm="1">
        <f t="array" ref="D231:F231">_xlfn.TEXTSPLIT(C231,":")</f>
        <v>14</v>
      </c>
      <c r="E231" s="16" t="str">
        <v>04</v>
      </c>
      <c r="F231" s="16" t="str">
        <v>11,74</v>
      </c>
      <c r="G231" s="16" t="str">
        <f t="shared" si="20"/>
        <v>11.74</v>
      </c>
      <c r="H231" s="16">
        <f t="shared" si="21"/>
        <v>4.903261111111112</v>
      </c>
      <c r="I231">
        <v>78.111999999999995</v>
      </c>
      <c r="J231" s="6">
        <v>20.640899999999998</v>
      </c>
      <c r="K231">
        <v>0.93689999999999996</v>
      </c>
      <c r="L231" s="7">
        <v>0.30840000000000001</v>
      </c>
      <c r="M231">
        <v>5.0000000000000001E-4</v>
      </c>
      <c r="N231">
        <v>1.4E-3</v>
      </c>
      <c r="O231" s="8">
        <v>638</v>
      </c>
      <c r="P231">
        <v>0.25969999999999999</v>
      </c>
      <c r="Q231">
        <v>0.2316</v>
      </c>
      <c r="R231">
        <v>1.1214</v>
      </c>
      <c r="S231" s="9">
        <v>4.3684000000000001E-10</v>
      </c>
      <c r="T231" s="9">
        <v>1.3348E-14</v>
      </c>
      <c r="U231" s="9">
        <v>9.5555999999999996E-11</v>
      </c>
      <c r="V231" s="9">
        <v>7.9140000000000004E-12</v>
      </c>
      <c r="W231" s="9">
        <v>3.9542000000000002E-15</v>
      </c>
      <c r="X231" s="9">
        <v>2.1975999999999998E-12</v>
      </c>
    </row>
    <row r="232" spans="1:24" x14ac:dyDescent="0.35">
      <c r="A232" t="s">
        <v>849</v>
      </c>
      <c r="B232" s="16" t="str" cm="1">
        <f t="array" ref="B232:C232">_xlfn.TEXTSPLIT(A232," ")</f>
        <v>2022.11.10</v>
      </c>
      <c r="C232" s="16" t="str">
        <v>14:05:34,92</v>
      </c>
      <c r="D232" s="16" t="str" cm="1">
        <f t="array" ref="D232:F232">_xlfn.TEXTSPLIT(C232,":")</f>
        <v>14</v>
      </c>
      <c r="E232" s="16" t="str">
        <v>05</v>
      </c>
      <c r="F232" s="16" t="str">
        <v>34,92</v>
      </c>
      <c r="G232" s="16" t="str">
        <f t="shared" si="20"/>
        <v>34.92</v>
      </c>
      <c r="H232" s="16">
        <f t="shared" si="21"/>
        <v>4.9263666666666683</v>
      </c>
      <c r="I232">
        <v>78.115799999999993</v>
      </c>
      <c r="J232" s="6">
        <v>20.638100000000001</v>
      </c>
      <c r="K232">
        <v>0.93669999999999998</v>
      </c>
      <c r="L232" s="7">
        <v>0.30759999999999998</v>
      </c>
      <c r="M232">
        <v>0</v>
      </c>
      <c r="N232">
        <v>1.8E-3</v>
      </c>
      <c r="O232" s="8">
        <v>643</v>
      </c>
      <c r="P232">
        <v>0.25940000000000002</v>
      </c>
      <c r="Q232">
        <v>0.2339</v>
      </c>
      <c r="R232">
        <v>1.1091</v>
      </c>
      <c r="S232" s="9">
        <v>4.3622000000000002E-10</v>
      </c>
      <c r="T232" s="9">
        <v>1.4796000000000001E-14</v>
      </c>
      <c r="U232" s="9">
        <v>9.5402000000000006E-11</v>
      </c>
      <c r="V232" s="9">
        <v>7.9013000000000007E-12</v>
      </c>
      <c r="W232" s="9">
        <v>2.5738000000000001E-15</v>
      </c>
      <c r="X232" s="9">
        <v>2.1873000000000002E-12</v>
      </c>
    </row>
    <row r="233" spans="1:24" x14ac:dyDescent="0.35">
      <c r="A233" t="s">
        <v>850</v>
      </c>
      <c r="B233" s="16" t="str" cm="1">
        <f t="array" ref="B233:C233">_xlfn.TEXTSPLIT(A233," ")</f>
        <v>2022.11.10</v>
      </c>
      <c r="C233" s="16" t="str">
        <v>14:07:04,77</v>
      </c>
      <c r="D233" s="16" t="str" cm="1">
        <f t="array" ref="D233:F233">_xlfn.TEXTSPLIT(C233,":")</f>
        <v>14</v>
      </c>
      <c r="E233" s="16" t="str">
        <v>07</v>
      </c>
      <c r="F233" s="16" t="str">
        <v>04,77</v>
      </c>
      <c r="G233" s="16" t="str">
        <f t="shared" si="20"/>
        <v>04.77</v>
      </c>
      <c r="H233" s="16">
        <f t="shared" si="21"/>
        <v>4.9513250000000006</v>
      </c>
      <c r="I233">
        <v>78.117599999999996</v>
      </c>
      <c r="J233" s="6">
        <v>20.635999999999999</v>
      </c>
      <c r="K233">
        <v>0.9375</v>
      </c>
      <c r="L233" s="7">
        <v>0.3075</v>
      </c>
      <c r="M233">
        <v>0</v>
      </c>
      <c r="N233">
        <v>1.5E-3</v>
      </c>
      <c r="O233" s="8">
        <v>643</v>
      </c>
      <c r="P233">
        <v>0.25890000000000002</v>
      </c>
      <c r="Q233">
        <v>0.2442</v>
      </c>
      <c r="R233">
        <v>1.0601</v>
      </c>
      <c r="S233" s="9">
        <v>4.3635E-10</v>
      </c>
      <c r="T233" s="9">
        <v>1.3612999999999999E-14</v>
      </c>
      <c r="U233" s="9">
        <v>9.5420000000000005E-11</v>
      </c>
      <c r="V233" s="9">
        <v>7.9096999999999997E-12</v>
      </c>
      <c r="W233" s="9">
        <v>1.4413999999999999E-15</v>
      </c>
      <c r="X233" s="9">
        <v>2.1871999999999998E-12</v>
      </c>
    </row>
    <row r="234" spans="1:24" x14ac:dyDescent="0.35">
      <c r="A234" t="s">
        <v>851</v>
      </c>
      <c r="B234" s="16" t="str" cm="1">
        <f t="array" ref="B234:C234">_xlfn.TEXTSPLIT(A234," ")</f>
        <v>2022.11.10</v>
      </c>
      <c r="C234" s="16" t="str">
        <v>14:08:27,90</v>
      </c>
      <c r="D234" s="16" t="str" cm="1">
        <f t="array" ref="D234:F234">_xlfn.TEXTSPLIT(C234,":")</f>
        <v>14</v>
      </c>
      <c r="E234" s="16" t="str">
        <v>08</v>
      </c>
      <c r="F234" s="16" t="str">
        <v>27,90</v>
      </c>
      <c r="G234" s="16" t="str">
        <f t="shared" si="20"/>
        <v>27.90</v>
      </c>
      <c r="H234" s="16">
        <f t="shared" si="21"/>
        <v>4.9744166666666665</v>
      </c>
      <c r="I234">
        <v>78.115300000000005</v>
      </c>
      <c r="J234" s="6">
        <v>20.636600000000001</v>
      </c>
      <c r="K234">
        <v>0.93700000000000006</v>
      </c>
      <c r="L234" s="7">
        <v>0.30809999999999998</v>
      </c>
      <c r="M234">
        <v>6.9999999999999999E-4</v>
      </c>
      <c r="N234">
        <v>2.3E-3</v>
      </c>
      <c r="O234" s="8">
        <v>635</v>
      </c>
      <c r="P234">
        <v>0.25950000000000001</v>
      </c>
      <c r="Q234">
        <v>0.23519999999999999</v>
      </c>
      <c r="R234">
        <v>1.103</v>
      </c>
      <c r="S234" s="9">
        <v>4.3611999999999999E-10</v>
      </c>
      <c r="T234" s="9">
        <v>1.6912E-14</v>
      </c>
      <c r="U234" s="9">
        <v>9.5374999999999994E-11</v>
      </c>
      <c r="V234" s="9">
        <v>7.9017000000000006E-12</v>
      </c>
      <c r="W234" s="9">
        <v>4.7410999999999997E-15</v>
      </c>
      <c r="X234" s="9">
        <v>2.193E-12</v>
      </c>
    </row>
    <row r="235" spans="1:24" x14ac:dyDescent="0.35">
      <c r="A235" t="s">
        <v>852</v>
      </c>
      <c r="B235" s="16" t="str" cm="1">
        <f t="array" ref="B235:C235">_xlfn.TEXTSPLIT(A235," ")</f>
        <v>2022.11.10</v>
      </c>
      <c r="C235" s="16" t="str">
        <v>14:09:50,90</v>
      </c>
      <c r="D235" s="16" t="str" cm="1">
        <f t="array" ref="D235:F235">_xlfn.TEXTSPLIT(C235,":")</f>
        <v>14</v>
      </c>
      <c r="E235" s="16" t="str">
        <v>09</v>
      </c>
      <c r="F235" s="16" t="str">
        <v>50,90</v>
      </c>
      <c r="G235" s="16" t="str">
        <f t="shared" si="20"/>
        <v>50.90</v>
      </c>
      <c r="H235" s="16">
        <f t="shared" si="21"/>
        <v>4.997472222222223</v>
      </c>
      <c r="I235">
        <v>78.114000000000004</v>
      </c>
      <c r="J235" s="6">
        <v>20.631599999999999</v>
      </c>
      <c r="K235">
        <v>0.93689999999999996</v>
      </c>
      <c r="L235" s="7">
        <v>0.315</v>
      </c>
      <c r="M235">
        <v>1E-3</v>
      </c>
      <c r="N235">
        <v>1.5E-3</v>
      </c>
      <c r="O235" s="8">
        <v>664</v>
      </c>
      <c r="P235">
        <v>0.26679999999999998</v>
      </c>
      <c r="Q235">
        <v>0.23730000000000001</v>
      </c>
      <c r="R235">
        <v>1.1241000000000001</v>
      </c>
      <c r="S235" s="9">
        <v>4.3828999999999999E-10</v>
      </c>
      <c r="T235" s="9">
        <v>1.3914E-14</v>
      </c>
      <c r="U235" s="9">
        <v>9.5825999999999998E-11</v>
      </c>
      <c r="V235" s="9">
        <v>7.9405999999999995E-12</v>
      </c>
      <c r="W235" s="9">
        <v>5.2781999999999997E-15</v>
      </c>
      <c r="X235" s="9">
        <v>2.2537999999999999E-12</v>
      </c>
    </row>
    <row r="236" spans="1:24" x14ac:dyDescent="0.35">
      <c r="A236" t="s">
        <v>853</v>
      </c>
      <c r="B236" s="16" t="str" cm="1">
        <f t="array" ref="B236:C236">_xlfn.TEXTSPLIT(A236," ")</f>
        <v>2022.11.10</v>
      </c>
      <c r="C236" s="16" t="str">
        <v>14:11:20,55</v>
      </c>
      <c r="D236" s="16" t="str" cm="1">
        <f t="array" ref="D236:F236">_xlfn.TEXTSPLIT(C236,":")</f>
        <v>14</v>
      </c>
      <c r="E236" s="16" t="str">
        <v>11</v>
      </c>
      <c r="F236" s="16" t="str">
        <v>20,55</v>
      </c>
      <c r="G236" s="16" t="str">
        <f t="shared" si="20"/>
        <v>20.55</v>
      </c>
      <c r="H236" s="16">
        <f t="shared" si="21"/>
        <v>5.0223750000000003</v>
      </c>
      <c r="I236">
        <v>78.1096</v>
      </c>
      <c r="J236" s="6">
        <v>20.6313</v>
      </c>
      <c r="K236">
        <v>0.93700000000000006</v>
      </c>
      <c r="L236" s="7">
        <v>0.32040000000000002</v>
      </c>
      <c r="M236">
        <v>2.9999999999999997E-4</v>
      </c>
      <c r="N236">
        <v>1.4E-3</v>
      </c>
      <c r="O236" s="8">
        <v>636</v>
      </c>
      <c r="P236">
        <v>0.27189999999999998</v>
      </c>
      <c r="Q236">
        <v>0.24110000000000001</v>
      </c>
      <c r="R236">
        <v>1.1275999999999999</v>
      </c>
      <c r="S236" s="9">
        <v>4.3622000000000002E-10</v>
      </c>
      <c r="T236" s="9">
        <v>1.3332E-14</v>
      </c>
      <c r="U236" s="9">
        <v>9.5376999999999998E-11</v>
      </c>
      <c r="V236" s="9">
        <v>7.9040999999999998E-12</v>
      </c>
      <c r="W236" s="9">
        <v>3.4842000000000001E-15</v>
      </c>
      <c r="X236" s="9">
        <v>2.2783000000000001E-12</v>
      </c>
    </row>
    <row r="237" spans="1:24" x14ac:dyDescent="0.35">
      <c r="A237" t="s">
        <v>854</v>
      </c>
      <c r="B237" s="16" t="str" cm="1">
        <f t="array" ref="B237:C237">_xlfn.TEXTSPLIT(A237," ")</f>
        <v>2022.11.10</v>
      </c>
      <c r="C237" s="16" t="str">
        <v>14:12:43,50</v>
      </c>
      <c r="D237" s="16" t="str" cm="1">
        <f t="array" ref="D237:F237">_xlfn.TEXTSPLIT(C237,":")</f>
        <v>14</v>
      </c>
      <c r="E237" s="16" t="str">
        <v>12</v>
      </c>
      <c r="F237" s="16" t="str">
        <v>43,50</v>
      </c>
      <c r="G237" s="16" t="str">
        <f t="shared" ref="G237:G300" si="22">SUBSTITUTE(F237,",",".")</f>
        <v>43.50</v>
      </c>
      <c r="H237" s="16">
        <f t="shared" si="21"/>
        <v>5.0454166666666662</v>
      </c>
      <c r="I237">
        <v>78.116699999999994</v>
      </c>
      <c r="J237" s="6">
        <v>20.620799999999999</v>
      </c>
      <c r="K237">
        <v>0.93610000000000004</v>
      </c>
      <c r="L237" s="7">
        <v>0.32429999999999998</v>
      </c>
      <c r="M237">
        <v>2.9999999999999997E-4</v>
      </c>
      <c r="N237">
        <v>1.6999999999999999E-3</v>
      </c>
      <c r="O237" s="8">
        <v>634</v>
      </c>
      <c r="P237">
        <v>0.27539999999999998</v>
      </c>
      <c r="Q237">
        <v>0.2477</v>
      </c>
      <c r="R237">
        <v>1.1117999999999999</v>
      </c>
      <c r="S237" s="9">
        <v>4.3664E-10</v>
      </c>
      <c r="T237" s="9">
        <v>1.4751E-14</v>
      </c>
      <c r="U237" s="9">
        <v>9.5412000000000001E-11</v>
      </c>
      <c r="V237" s="9">
        <v>7.9035000000000008E-12</v>
      </c>
      <c r="W237" s="9">
        <v>3.5896999999999999E-15</v>
      </c>
      <c r="X237" s="9">
        <v>2.3078999999999999E-12</v>
      </c>
    </row>
    <row r="238" spans="1:24" x14ac:dyDescent="0.35">
      <c r="A238" t="s">
        <v>855</v>
      </c>
      <c r="B238" s="16" t="str" cm="1">
        <f t="array" ref="B238:C238">_xlfn.TEXTSPLIT(A238," ")</f>
        <v>2022.11.10</v>
      </c>
      <c r="C238" s="16" t="str">
        <v>14:14:13,24</v>
      </c>
      <c r="D238" s="16" t="str" cm="1">
        <f t="array" ref="D238:F238">_xlfn.TEXTSPLIT(C238,":")</f>
        <v>14</v>
      </c>
      <c r="E238" s="16" t="str">
        <v>14</v>
      </c>
      <c r="F238" s="16" t="str">
        <v>13,24</v>
      </c>
      <c r="G238" s="16" t="str">
        <f t="shared" si="22"/>
        <v>13.24</v>
      </c>
      <c r="H238" s="16">
        <f t="shared" si="21"/>
        <v>5.0703444444444443</v>
      </c>
      <c r="I238">
        <v>78.111099999999993</v>
      </c>
      <c r="J238" s="6">
        <v>20.6236</v>
      </c>
      <c r="K238">
        <v>0.93659999999999999</v>
      </c>
      <c r="L238" s="7">
        <v>0.32669999999999999</v>
      </c>
      <c r="M238">
        <v>5.0000000000000001E-4</v>
      </c>
      <c r="N238">
        <v>1.5E-3</v>
      </c>
      <c r="O238" s="8">
        <v>635</v>
      </c>
      <c r="P238">
        <v>0.2777</v>
      </c>
      <c r="Q238">
        <v>0.24790000000000001</v>
      </c>
      <c r="R238">
        <v>1.1201000000000001</v>
      </c>
      <c r="S238" s="9">
        <v>4.3638E-10</v>
      </c>
      <c r="T238" s="9">
        <v>1.3652E-14</v>
      </c>
      <c r="U238" s="9">
        <v>9.5374999999999994E-11</v>
      </c>
      <c r="V238" s="9">
        <v>7.9035000000000008E-12</v>
      </c>
      <c r="W238" s="9">
        <v>4.0564000000000002E-15</v>
      </c>
      <c r="X238" s="9">
        <v>2.3247E-12</v>
      </c>
    </row>
    <row r="239" spans="1:24" x14ac:dyDescent="0.35">
      <c r="A239" t="s">
        <v>856</v>
      </c>
      <c r="B239" s="16" t="str" cm="1">
        <f t="array" ref="B239:C239">_xlfn.TEXTSPLIT(A239," ")</f>
        <v>2022.11.10</v>
      </c>
      <c r="C239" s="16" t="str">
        <v>14:15:36,47</v>
      </c>
      <c r="D239" s="16" t="str" cm="1">
        <f t="array" ref="D239:F239">_xlfn.TEXTSPLIT(C239,":")</f>
        <v>14</v>
      </c>
      <c r="E239" s="16" t="str">
        <v>15</v>
      </c>
      <c r="F239" s="16" t="str">
        <v>36,47</v>
      </c>
      <c r="G239" s="16" t="str">
        <f t="shared" si="22"/>
        <v>36.47</v>
      </c>
      <c r="H239" s="16">
        <f t="shared" si="21"/>
        <v>5.0934638888888895</v>
      </c>
      <c r="I239">
        <v>78.114599999999996</v>
      </c>
      <c r="J239" s="6">
        <v>20.62</v>
      </c>
      <c r="K239">
        <v>0.93710000000000004</v>
      </c>
      <c r="L239" s="7">
        <v>0.3266</v>
      </c>
      <c r="M239">
        <v>2.9999999999999997E-4</v>
      </c>
      <c r="N239">
        <v>1.4E-3</v>
      </c>
      <c r="O239" s="8">
        <v>633</v>
      </c>
      <c r="P239">
        <v>0.2777</v>
      </c>
      <c r="Q239">
        <v>0.25080000000000002</v>
      </c>
      <c r="R239">
        <v>1.1073</v>
      </c>
      <c r="S239" s="9">
        <v>4.3614000000000001E-10</v>
      </c>
      <c r="T239" s="9">
        <v>1.3464999999999999E-14</v>
      </c>
      <c r="U239" s="9">
        <v>9.5301000000000005E-11</v>
      </c>
      <c r="V239" s="9">
        <v>7.9028000000000006E-12</v>
      </c>
      <c r="W239" s="9">
        <v>3.5156000000000002E-15</v>
      </c>
      <c r="X239" s="9">
        <v>2.3217000000000001E-12</v>
      </c>
    </row>
    <row r="240" spans="1:24" x14ac:dyDescent="0.35">
      <c r="A240" t="s">
        <v>857</v>
      </c>
      <c r="B240" s="16" t="str" cm="1">
        <f t="array" ref="B240:C240">_xlfn.TEXTSPLIT(A240," ")</f>
        <v>2022.11.10</v>
      </c>
      <c r="C240" s="16" t="str">
        <v>14:16:59,39</v>
      </c>
      <c r="D240" s="16" t="str" cm="1">
        <f t="array" ref="D240:F240">_xlfn.TEXTSPLIT(C240,":")</f>
        <v>14</v>
      </c>
      <c r="E240" s="16" t="str">
        <v>16</v>
      </c>
      <c r="F240" s="16" t="str">
        <v>59,39</v>
      </c>
      <c r="G240" s="16" t="str">
        <f t="shared" si="22"/>
        <v>59.39</v>
      </c>
      <c r="H240" s="16">
        <f t="shared" si="21"/>
        <v>5.1164972222222236</v>
      </c>
      <c r="I240">
        <v>78.119500000000002</v>
      </c>
      <c r="J240" s="6">
        <v>20.619800000000001</v>
      </c>
      <c r="K240">
        <v>0.93710000000000004</v>
      </c>
      <c r="L240" s="7">
        <v>0.32119999999999999</v>
      </c>
      <c r="M240">
        <v>8.9999999999999998E-4</v>
      </c>
      <c r="N240">
        <v>1.5E-3</v>
      </c>
      <c r="O240" s="8">
        <v>640</v>
      </c>
      <c r="P240">
        <v>0.27239999999999998</v>
      </c>
      <c r="Q240">
        <v>0.25269999999999998</v>
      </c>
      <c r="R240">
        <v>1.0777000000000001</v>
      </c>
      <c r="S240" s="9">
        <v>4.3626E-10</v>
      </c>
      <c r="T240" s="9">
        <v>1.3523E-14</v>
      </c>
      <c r="U240" s="9">
        <v>9.5322000000000004E-11</v>
      </c>
      <c r="V240" s="9">
        <v>7.9050000000000007E-12</v>
      </c>
      <c r="W240" s="9">
        <v>5.0386999999999996E-15</v>
      </c>
      <c r="X240" s="9">
        <v>2.2866E-12</v>
      </c>
    </row>
    <row r="241" spans="1:24" x14ac:dyDescent="0.35">
      <c r="A241" t="s">
        <v>858</v>
      </c>
      <c r="B241" s="16" t="str" cm="1">
        <f t="array" ref="B241:C241">_xlfn.TEXTSPLIT(A241," ")</f>
        <v>2022.11.10</v>
      </c>
      <c r="C241" s="16" t="str">
        <v>14:18:28,91</v>
      </c>
      <c r="D241" s="16" t="str" cm="1">
        <f t="array" ref="D241:F241">_xlfn.TEXTSPLIT(C241,":")</f>
        <v>14</v>
      </c>
      <c r="E241" s="16" t="str">
        <v>18</v>
      </c>
      <c r="F241" s="16" t="str">
        <v>28,91</v>
      </c>
      <c r="G241" s="16" t="str">
        <f t="shared" si="22"/>
        <v>28.91</v>
      </c>
      <c r="H241" s="16">
        <f t="shared" si="21"/>
        <v>5.1413638888888897</v>
      </c>
      <c r="I241">
        <v>78.122699999999995</v>
      </c>
      <c r="J241" s="6">
        <v>20.630800000000001</v>
      </c>
      <c r="K241">
        <v>0.9365</v>
      </c>
      <c r="L241" s="7">
        <v>0.30759999999999998</v>
      </c>
      <c r="M241">
        <v>5.9999999999999995E-4</v>
      </c>
      <c r="N241">
        <v>1.8E-3</v>
      </c>
      <c r="O241" s="8">
        <v>646</v>
      </c>
      <c r="P241">
        <v>0.25890000000000002</v>
      </c>
      <c r="Q241">
        <v>0.24640000000000001</v>
      </c>
      <c r="R241">
        <v>1.0507</v>
      </c>
      <c r="S241" s="9">
        <v>4.3623E-10</v>
      </c>
      <c r="T241" s="9">
        <v>1.5089999999999999E-14</v>
      </c>
      <c r="U241" s="9">
        <v>9.5362999999999994E-11</v>
      </c>
      <c r="V241" s="9">
        <v>7.8988999999999998E-12</v>
      </c>
      <c r="W241" s="9">
        <v>4.3834000000000002E-15</v>
      </c>
      <c r="X241" s="9">
        <v>2.1893E-12</v>
      </c>
    </row>
    <row r="242" spans="1:24" x14ac:dyDescent="0.35">
      <c r="A242" t="s">
        <v>859</v>
      </c>
      <c r="B242" s="16" t="str" cm="1">
        <f t="array" ref="B242:C242">_xlfn.TEXTSPLIT(A242," ")</f>
        <v>2022.11.10</v>
      </c>
      <c r="C242" s="16" t="str">
        <v>14:19:51,97</v>
      </c>
      <c r="D242" s="16" t="str" cm="1">
        <f t="array" ref="D242:F242">_xlfn.TEXTSPLIT(C242,":")</f>
        <v>14</v>
      </c>
      <c r="E242" s="16" t="str">
        <v>19</v>
      </c>
      <c r="F242" s="16" t="str">
        <v>51,97</v>
      </c>
      <c r="G242" s="16" t="str">
        <f t="shared" si="22"/>
        <v>51.97</v>
      </c>
      <c r="H242" s="16">
        <f t="shared" si="21"/>
        <v>5.1644361111111117</v>
      </c>
      <c r="I242">
        <v>78.127600000000001</v>
      </c>
      <c r="J242" s="6">
        <v>20.616199999999999</v>
      </c>
      <c r="K242">
        <v>0.93710000000000004</v>
      </c>
      <c r="L242" s="7">
        <v>0.31690000000000002</v>
      </c>
      <c r="M242">
        <v>4.0000000000000002E-4</v>
      </c>
      <c r="N242">
        <v>1.8E-3</v>
      </c>
      <c r="O242" s="8">
        <v>636</v>
      </c>
      <c r="P242">
        <v>0.2681</v>
      </c>
      <c r="Q242">
        <v>0.25779999999999997</v>
      </c>
      <c r="R242">
        <v>1.0401</v>
      </c>
      <c r="S242" s="9">
        <v>4.3635999999999998E-10</v>
      </c>
      <c r="T242" s="9">
        <v>1.4915999999999999E-14</v>
      </c>
      <c r="U242" s="9">
        <v>9.5317999999999996E-11</v>
      </c>
      <c r="V242" s="9">
        <v>7.9055999999999998E-12</v>
      </c>
      <c r="W242" s="9">
        <v>3.9569000000000001E-15</v>
      </c>
      <c r="X242" s="9">
        <v>2.2546000000000001E-12</v>
      </c>
    </row>
    <row r="243" spans="1:24" x14ac:dyDescent="0.35">
      <c r="A243" t="s">
        <v>860</v>
      </c>
      <c r="B243" s="16" t="str" cm="1">
        <f t="array" ref="B243:C243">_xlfn.TEXTSPLIT(A243," ")</f>
        <v>2022.11.10</v>
      </c>
      <c r="C243" s="16" t="str">
        <v>14:21:15,18</v>
      </c>
      <c r="D243" s="16" t="str" cm="1">
        <f t="array" ref="D243:F243">_xlfn.TEXTSPLIT(C243,":")</f>
        <v>14</v>
      </c>
      <c r="E243" s="16" t="str">
        <v>21</v>
      </c>
      <c r="F243" s="16" t="str">
        <v>15,18</v>
      </c>
      <c r="G243" s="16" t="str">
        <f t="shared" si="22"/>
        <v>15.18</v>
      </c>
      <c r="H243" s="16">
        <f t="shared" si="21"/>
        <v>5.1875499999999999</v>
      </c>
      <c r="I243">
        <v>78.122399999999999</v>
      </c>
      <c r="J243" s="6">
        <v>20.605399999999999</v>
      </c>
      <c r="K243">
        <v>0.93759999999999999</v>
      </c>
      <c r="L243" s="7">
        <v>0.3322</v>
      </c>
      <c r="M243">
        <v>8.9999999999999998E-4</v>
      </c>
      <c r="N243">
        <v>1.5E-3</v>
      </c>
      <c r="O243" s="8">
        <v>663</v>
      </c>
      <c r="P243">
        <v>0.2833</v>
      </c>
      <c r="Q243">
        <v>0.27229999999999999</v>
      </c>
      <c r="R243">
        <v>1.0402</v>
      </c>
      <c r="S243" s="9">
        <v>4.3811E-10</v>
      </c>
      <c r="T243" s="9">
        <v>1.3580000000000001E-14</v>
      </c>
      <c r="U243" s="9">
        <v>9.5655000000000005E-11</v>
      </c>
      <c r="V243" s="9">
        <v>7.9426000000000005E-12</v>
      </c>
      <c r="W243" s="9">
        <v>5.0447000000000001E-15</v>
      </c>
      <c r="X243" s="9">
        <v>2.3736999999999999E-12</v>
      </c>
    </row>
    <row r="244" spans="1:24" x14ac:dyDescent="0.35">
      <c r="A244" t="s">
        <v>861</v>
      </c>
      <c r="B244" s="16" t="str" cm="1">
        <f t="array" ref="B244:C244">_xlfn.TEXTSPLIT(A244," ")</f>
        <v>2022.11.10</v>
      </c>
      <c r="C244" s="16" t="str">
        <v>14:22:44,58</v>
      </c>
      <c r="D244" s="16" t="str" cm="1">
        <f t="array" ref="D244:F244">_xlfn.TEXTSPLIT(C244,":")</f>
        <v>14</v>
      </c>
      <c r="E244" s="16" t="str">
        <v>22</v>
      </c>
      <c r="F244" s="16" t="str">
        <v>44,58</v>
      </c>
      <c r="G244" s="16" t="str">
        <f t="shared" si="22"/>
        <v>44.58</v>
      </c>
      <c r="H244" s="16">
        <f t="shared" si="21"/>
        <v>5.2123833333333351</v>
      </c>
      <c r="I244">
        <v>78.117699999999999</v>
      </c>
      <c r="J244" s="6">
        <v>20.600899999999999</v>
      </c>
      <c r="K244">
        <v>0.93710000000000004</v>
      </c>
      <c r="L244" s="7">
        <v>0.34179999999999999</v>
      </c>
      <c r="M244">
        <v>1.1000000000000001E-3</v>
      </c>
      <c r="N244">
        <v>1.4E-3</v>
      </c>
      <c r="O244" s="8">
        <v>643</v>
      </c>
      <c r="P244">
        <v>0.29339999999999999</v>
      </c>
      <c r="Q244">
        <v>0.27229999999999999</v>
      </c>
      <c r="R244">
        <v>1.0773999999999999</v>
      </c>
      <c r="S244" s="9">
        <v>4.3646000000000001E-10</v>
      </c>
      <c r="T244" s="9">
        <v>1.3275000000000001E-14</v>
      </c>
      <c r="U244" s="9">
        <v>9.5278000000000002E-11</v>
      </c>
      <c r="V244" s="9">
        <v>7.9085999999999996E-12</v>
      </c>
      <c r="W244" s="9">
        <v>5.4972000000000003E-15</v>
      </c>
      <c r="X244" s="9">
        <v>2.4334000000000001E-12</v>
      </c>
    </row>
    <row r="245" spans="1:24" x14ac:dyDescent="0.35">
      <c r="A245" t="s">
        <v>862</v>
      </c>
      <c r="B245" s="16" t="str" cm="1">
        <f t="array" ref="B245:C245">_xlfn.TEXTSPLIT(A245," ")</f>
        <v>2022.11.10</v>
      </c>
      <c r="C245" s="16" t="str">
        <v>14:24:07,62</v>
      </c>
      <c r="D245" s="16" t="str" cm="1">
        <f t="array" ref="D245:F245">_xlfn.TEXTSPLIT(C245,":")</f>
        <v>14</v>
      </c>
      <c r="E245" s="16" t="str">
        <v>24</v>
      </c>
      <c r="F245" s="16" t="str">
        <v>07,62</v>
      </c>
      <c r="G245" s="16" t="str">
        <f t="shared" si="22"/>
        <v>07.62</v>
      </c>
      <c r="H245" s="16">
        <f t="shared" si="21"/>
        <v>5.2354500000000002</v>
      </c>
      <c r="I245">
        <v>78.1143</v>
      </c>
      <c r="J245" s="6">
        <v>20.600899999999999</v>
      </c>
      <c r="K245">
        <v>0.93689999999999996</v>
      </c>
      <c r="L245" s="7">
        <v>0.34439999999999998</v>
      </c>
      <c r="M245">
        <v>1.9E-3</v>
      </c>
      <c r="N245">
        <v>1.6000000000000001E-3</v>
      </c>
      <c r="O245" s="8">
        <v>634</v>
      </c>
      <c r="P245">
        <v>0.2954</v>
      </c>
      <c r="Q245">
        <v>0.26800000000000002</v>
      </c>
      <c r="R245">
        <v>1.1021000000000001</v>
      </c>
      <c r="S245" s="9">
        <v>4.3635999999999998E-10</v>
      </c>
      <c r="T245" s="9">
        <v>1.3943999999999999E-14</v>
      </c>
      <c r="U245" s="9">
        <v>9.5260999999999998E-11</v>
      </c>
      <c r="V245" s="9">
        <v>7.9052999999999994E-12</v>
      </c>
      <c r="W245" s="9">
        <v>7.3281999999999994E-15</v>
      </c>
      <c r="X245" s="9">
        <v>2.4548E-12</v>
      </c>
    </row>
    <row r="246" spans="1:24" x14ac:dyDescent="0.35">
      <c r="A246" t="s">
        <v>863</v>
      </c>
      <c r="B246" s="16" t="str" cm="1">
        <f t="array" ref="B246:C246">_xlfn.TEXTSPLIT(A246," ")</f>
        <v>2022.11.10</v>
      </c>
      <c r="C246" s="16" t="str">
        <v>14:25:37,02</v>
      </c>
      <c r="D246" s="16" t="str" cm="1">
        <f t="array" ref="D246:F246">_xlfn.TEXTSPLIT(C246,":")</f>
        <v>14</v>
      </c>
      <c r="E246" s="16" t="str">
        <v>25</v>
      </c>
      <c r="F246" s="16" t="str">
        <v>37,02</v>
      </c>
      <c r="G246" s="16" t="str">
        <f t="shared" si="22"/>
        <v>37.02</v>
      </c>
      <c r="H246" s="16">
        <f t="shared" si="21"/>
        <v>5.2602833333333336</v>
      </c>
      <c r="I246">
        <v>78.1066</v>
      </c>
      <c r="J246" s="6">
        <v>20.6097</v>
      </c>
      <c r="K246">
        <v>0.93689999999999996</v>
      </c>
      <c r="L246" s="7">
        <v>0.34460000000000002</v>
      </c>
      <c r="M246">
        <v>4.0000000000000002E-4</v>
      </c>
      <c r="N246">
        <v>1.9E-3</v>
      </c>
      <c r="O246" s="8">
        <v>632</v>
      </c>
      <c r="P246">
        <v>0.2964</v>
      </c>
      <c r="Q246">
        <v>0.26279999999999998</v>
      </c>
      <c r="R246">
        <v>1.1277999999999999</v>
      </c>
      <c r="S246" s="9">
        <v>4.3625000000000002E-10</v>
      </c>
      <c r="T246" s="9">
        <v>1.5314999999999999E-14</v>
      </c>
      <c r="U246" s="9">
        <v>9.5286000000000006E-11</v>
      </c>
      <c r="V246" s="9">
        <v>7.9037999999999995E-12</v>
      </c>
      <c r="W246" s="9">
        <v>3.9515999999999998E-15</v>
      </c>
      <c r="X246" s="9">
        <v>2.4493000000000001E-12</v>
      </c>
    </row>
    <row r="247" spans="1:24" x14ac:dyDescent="0.35">
      <c r="A247" t="s">
        <v>864</v>
      </c>
      <c r="B247" s="16" t="str" cm="1">
        <f t="array" ref="B247:C247">_xlfn.TEXTSPLIT(A247," ")</f>
        <v>2022.11.10</v>
      </c>
      <c r="C247" s="16" t="str">
        <v>14:26:59,89</v>
      </c>
      <c r="D247" s="16" t="str" cm="1">
        <f t="array" ref="D247:F247">_xlfn.TEXTSPLIT(C247,":")</f>
        <v>14</v>
      </c>
      <c r="E247" s="16" t="str">
        <v>26</v>
      </c>
      <c r="F247" s="16" t="str">
        <v>59,89</v>
      </c>
      <c r="G247" s="16" t="str">
        <f t="shared" si="22"/>
        <v>59.89</v>
      </c>
      <c r="H247" s="16">
        <f t="shared" si="21"/>
        <v>5.283302777777779</v>
      </c>
      <c r="I247">
        <v>78.111699999999999</v>
      </c>
      <c r="J247" s="6">
        <v>20.6035</v>
      </c>
      <c r="K247">
        <v>0.93740000000000001</v>
      </c>
      <c r="L247" s="7">
        <v>0.34489999999999998</v>
      </c>
      <c r="M247">
        <v>8.0000000000000004E-4</v>
      </c>
      <c r="N247">
        <v>1.6999999999999999E-3</v>
      </c>
      <c r="O247" s="8">
        <v>636</v>
      </c>
      <c r="P247">
        <v>0.29620000000000002</v>
      </c>
      <c r="Q247">
        <v>0.26769999999999999</v>
      </c>
      <c r="R247">
        <v>1.1061000000000001</v>
      </c>
      <c r="S247" s="9">
        <v>4.3649000000000001E-10</v>
      </c>
      <c r="T247" s="9">
        <v>1.4494999999999999E-14</v>
      </c>
      <c r="U247" s="9">
        <v>9.5304000000000005E-11</v>
      </c>
      <c r="V247" s="9">
        <v>7.9122999999999997E-12</v>
      </c>
      <c r="W247" s="9">
        <v>4.8991000000000003E-15</v>
      </c>
      <c r="X247" s="9">
        <v>2.4543000000000002E-12</v>
      </c>
    </row>
    <row r="248" spans="1:24" x14ac:dyDescent="0.35">
      <c r="A248" t="s">
        <v>865</v>
      </c>
      <c r="B248" s="16" t="str" cm="1">
        <f t="array" ref="B248:C248">_xlfn.TEXTSPLIT(A248," ")</f>
        <v>2022.11.10</v>
      </c>
      <c r="C248" s="16" t="str">
        <v>14:28:22,80</v>
      </c>
      <c r="D248" s="16" t="str" cm="1">
        <f t="array" ref="D248:F248">_xlfn.TEXTSPLIT(C248,":")</f>
        <v>14</v>
      </c>
      <c r="E248" s="16" t="str">
        <v>28</v>
      </c>
      <c r="F248" s="16" t="str">
        <v>22,80</v>
      </c>
      <c r="G248" s="16" t="str">
        <f t="shared" si="22"/>
        <v>22.80</v>
      </c>
      <c r="H248" s="16">
        <f t="shared" si="21"/>
        <v>5.3063333333333347</v>
      </c>
      <c r="I248">
        <v>78.111099999999993</v>
      </c>
      <c r="J248" s="6">
        <v>20.603200000000001</v>
      </c>
      <c r="K248">
        <v>0.93730000000000002</v>
      </c>
      <c r="L248" s="7">
        <v>0.34670000000000001</v>
      </c>
      <c r="M248">
        <v>0</v>
      </c>
      <c r="N248">
        <v>1.6999999999999999E-3</v>
      </c>
      <c r="O248" s="8">
        <v>643</v>
      </c>
      <c r="P248">
        <v>0.29770000000000002</v>
      </c>
      <c r="Q248">
        <v>0.27029999999999998</v>
      </c>
      <c r="R248">
        <v>1.1012999999999999</v>
      </c>
      <c r="S248" s="9">
        <v>4.3649999999999999E-10</v>
      </c>
      <c r="T248" s="9">
        <v>1.456E-14</v>
      </c>
      <c r="U248" s="9">
        <v>9.5305999999999996E-11</v>
      </c>
      <c r="V248" s="9">
        <v>7.9112999999999992E-12</v>
      </c>
      <c r="W248" s="9">
        <v>6.7156000000000001E-16</v>
      </c>
      <c r="X248" s="9">
        <v>2.4638000000000001E-12</v>
      </c>
    </row>
    <row r="249" spans="1:24" x14ac:dyDescent="0.35">
      <c r="A249" t="s">
        <v>866</v>
      </c>
      <c r="B249" s="16" t="str" cm="1">
        <f t="array" ref="B249:C249">_xlfn.TEXTSPLIT(A249," ")</f>
        <v>2022.11.10</v>
      </c>
      <c r="C249" s="16" t="str">
        <v>14:29:52,52</v>
      </c>
      <c r="D249" s="16" t="str" cm="1">
        <f t="array" ref="D249:F249">_xlfn.TEXTSPLIT(C249,":")</f>
        <v>14</v>
      </c>
      <c r="E249" s="16" t="str">
        <v>29</v>
      </c>
      <c r="F249" s="16" t="str">
        <v>52,52</v>
      </c>
      <c r="G249" s="16" t="str">
        <f t="shared" si="22"/>
        <v>52.52</v>
      </c>
      <c r="H249" s="16">
        <f t="shared" si="21"/>
        <v>5.3312555555555559</v>
      </c>
      <c r="I249">
        <v>78.111000000000004</v>
      </c>
      <c r="J249" s="6">
        <v>20.6006</v>
      </c>
      <c r="K249">
        <v>0.93710000000000004</v>
      </c>
      <c r="L249" s="7">
        <v>0.3478</v>
      </c>
      <c r="M249">
        <v>1.5E-3</v>
      </c>
      <c r="N249">
        <v>2E-3</v>
      </c>
      <c r="O249" s="8">
        <v>633</v>
      </c>
      <c r="P249">
        <v>0.29959999999999998</v>
      </c>
      <c r="Q249">
        <v>0.27479999999999999</v>
      </c>
      <c r="R249">
        <v>1.0903</v>
      </c>
      <c r="S249" s="9">
        <v>4.3643000000000001E-10</v>
      </c>
      <c r="T249" s="9">
        <v>1.5857999999999999E-14</v>
      </c>
      <c r="U249" s="9">
        <v>9.5278999999999997E-11</v>
      </c>
      <c r="V249" s="9">
        <v>7.9084000000000005E-12</v>
      </c>
      <c r="W249" s="9">
        <v>6.5651000000000001E-15</v>
      </c>
      <c r="X249" s="9">
        <v>2.4775999999999999E-12</v>
      </c>
    </row>
    <row r="250" spans="1:24" x14ac:dyDescent="0.35">
      <c r="A250" t="s">
        <v>867</v>
      </c>
      <c r="B250" s="16" t="str" cm="1">
        <f t="array" ref="B250:C250">_xlfn.TEXTSPLIT(A250," ")</f>
        <v>2022.11.10</v>
      </c>
      <c r="C250" s="16" t="str">
        <v>14:31:15,50</v>
      </c>
      <c r="D250" s="16" t="str" cm="1">
        <f t="array" ref="D250:F250">_xlfn.TEXTSPLIT(C250,":")</f>
        <v>14</v>
      </c>
      <c r="E250" s="16" t="str">
        <v>31</v>
      </c>
      <c r="F250" s="16" t="str">
        <v>15,50</v>
      </c>
      <c r="G250" s="16" t="str">
        <f t="shared" si="22"/>
        <v>15.50</v>
      </c>
      <c r="H250" s="16">
        <f t="shared" si="21"/>
        <v>5.3543055555555572</v>
      </c>
      <c r="I250">
        <v>78.113100000000003</v>
      </c>
      <c r="J250" s="6">
        <v>20.596699999999998</v>
      </c>
      <c r="K250">
        <v>0.93689999999999996</v>
      </c>
      <c r="L250" s="7">
        <v>0.35120000000000001</v>
      </c>
      <c r="M250">
        <v>2.9999999999999997E-4</v>
      </c>
      <c r="N250">
        <v>1.9E-3</v>
      </c>
      <c r="O250" s="8">
        <v>637</v>
      </c>
      <c r="P250">
        <v>0.3034</v>
      </c>
      <c r="Q250">
        <v>0.27700000000000002</v>
      </c>
      <c r="R250">
        <v>1.0951</v>
      </c>
      <c r="S250" s="9">
        <v>4.3660000000000002E-10</v>
      </c>
      <c r="T250" s="9">
        <v>1.5543999999999999E-14</v>
      </c>
      <c r="U250" s="9">
        <v>9.5295000000000005E-11</v>
      </c>
      <c r="V250" s="9">
        <v>7.9092999999999998E-12</v>
      </c>
      <c r="W250" s="9">
        <v>3.6255000000000002E-15</v>
      </c>
      <c r="X250" s="9">
        <v>2.497E-12</v>
      </c>
    </row>
    <row r="251" spans="1:24" x14ac:dyDescent="0.35">
      <c r="A251" t="s">
        <v>868</v>
      </c>
      <c r="B251" s="16" t="str" cm="1">
        <f t="array" ref="B251:C251">_xlfn.TEXTSPLIT(A251," ")</f>
        <v>2022.11.10</v>
      </c>
      <c r="C251" s="16" t="str">
        <v>14:32:38,32</v>
      </c>
      <c r="D251" s="16" t="str" cm="1">
        <f t="array" ref="D251:F251">_xlfn.TEXTSPLIT(C251,":")</f>
        <v>14</v>
      </c>
      <c r="E251" s="16" t="str">
        <v>32</v>
      </c>
      <c r="F251" s="16" t="str">
        <v>38,32</v>
      </c>
      <c r="G251" s="16" t="str">
        <f t="shared" si="22"/>
        <v>38.32</v>
      </c>
      <c r="H251" s="16">
        <f t="shared" si="21"/>
        <v>5.377311111111112</v>
      </c>
      <c r="I251">
        <v>78.112799999999993</v>
      </c>
      <c r="J251" s="6">
        <v>20.595500000000001</v>
      </c>
      <c r="K251">
        <v>0.93679999999999997</v>
      </c>
      <c r="L251" s="7">
        <v>0.35289999999999999</v>
      </c>
      <c r="M251">
        <v>5.0000000000000001E-4</v>
      </c>
      <c r="N251">
        <v>1.5E-3</v>
      </c>
      <c r="O251" s="8">
        <v>665</v>
      </c>
      <c r="P251">
        <v>0.3049</v>
      </c>
      <c r="Q251">
        <v>0.27989999999999998</v>
      </c>
      <c r="R251">
        <v>1.0891999999999999</v>
      </c>
      <c r="S251" s="9">
        <v>4.3805999999999998E-10</v>
      </c>
      <c r="T251" s="9">
        <v>1.3676000000000001E-14</v>
      </c>
      <c r="U251" s="9">
        <v>9.5608000000000002E-11</v>
      </c>
      <c r="V251" s="9">
        <v>7.9356999999999998E-12</v>
      </c>
      <c r="W251" s="9">
        <v>4.0294999999999997E-15</v>
      </c>
      <c r="X251" s="9">
        <v>2.5180999999999999E-12</v>
      </c>
    </row>
    <row r="252" spans="1:24" x14ac:dyDescent="0.35">
      <c r="A252" t="s">
        <v>869</v>
      </c>
      <c r="B252" s="16" t="str" cm="1">
        <f t="array" ref="B252:C252">_xlfn.TEXTSPLIT(A252," ")</f>
        <v>2022.11.10</v>
      </c>
      <c r="C252" s="16" t="str">
        <v>14:34:07,85</v>
      </c>
      <c r="D252" s="16" t="str" cm="1">
        <f t="array" ref="D252:F252">_xlfn.TEXTSPLIT(C252,":")</f>
        <v>14</v>
      </c>
      <c r="E252" s="16" t="str">
        <v>34</v>
      </c>
      <c r="F252" s="16" t="str">
        <v>07,85</v>
      </c>
      <c r="G252" s="16" t="str">
        <f t="shared" si="22"/>
        <v>07.85</v>
      </c>
      <c r="H252" s="16">
        <f t="shared" si="21"/>
        <v>5.4021805555555567</v>
      </c>
      <c r="I252">
        <v>78.115899999999996</v>
      </c>
      <c r="J252" s="6">
        <v>20.590800000000002</v>
      </c>
      <c r="K252">
        <v>0.93689999999999996</v>
      </c>
      <c r="L252" s="7">
        <v>0.35410000000000003</v>
      </c>
      <c r="M252">
        <v>8.9999999999999998E-4</v>
      </c>
      <c r="N252">
        <v>1.2999999999999999E-3</v>
      </c>
      <c r="O252" s="8">
        <v>641</v>
      </c>
      <c r="P252">
        <v>0.3054</v>
      </c>
      <c r="Q252">
        <v>0.28249999999999997</v>
      </c>
      <c r="R252">
        <v>1.0811999999999999</v>
      </c>
      <c r="S252" s="9">
        <v>4.3631000000000002E-10</v>
      </c>
      <c r="T252" s="9">
        <v>1.3063999999999999E-14</v>
      </c>
      <c r="U252" s="9">
        <v>9.5200000000000005E-11</v>
      </c>
      <c r="V252" s="9">
        <v>7.9040000000000002E-12</v>
      </c>
      <c r="W252" s="9">
        <v>5.0340000000000002E-15</v>
      </c>
      <c r="X252" s="9">
        <v>2.5188000000000001E-12</v>
      </c>
    </row>
    <row r="253" spans="1:24" x14ac:dyDescent="0.35">
      <c r="A253" t="s">
        <v>870</v>
      </c>
      <c r="B253" s="16" t="str" cm="1">
        <f t="array" ref="B253:C253">_xlfn.TEXTSPLIT(A253," ")</f>
        <v>2022.11.10</v>
      </c>
      <c r="C253" s="16" t="str">
        <v>14:35:31,01</v>
      </c>
      <c r="D253" s="16" t="str" cm="1">
        <f t="array" ref="D253:F253">_xlfn.TEXTSPLIT(C253,":")</f>
        <v>14</v>
      </c>
      <c r="E253" s="16" t="str">
        <v>35</v>
      </c>
      <c r="F253" s="16" t="str">
        <v>31,01</v>
      </c>
      <c r="G253" s="16" t="str">
        <f t="shared" si="22"/>
        <v>31.01</v>
      </c>
      <c r="H253" s="16">
        <f t="shared" si="21"/>
        <v>5.4252805555555561</v>
      </c>
      <c r="I253">
        <v>78.116600000000005</v>
      </c>
      <c r="J253" s="6">
        <v>20.587700000000002</v>
      </c>
      <c r="K253">
        <v>0.93689999999999996</v>
      </c>
      <c r="L253" s="7">
        <v>0.35620000000000002</v>
      </c>
      <c r="M253">
        <v>1E-3</v>
      </c>
      <c r="N253">
        <v>1.5E-3</v>
      </c>
      <c r="O253" s="8">
        <v>644</v>
      </c>
      <c r="P253">
        <v>0.30759999999999998</v>
      </c>
      <c r="Q253">
        <v>0.28320000000000001</v>
      </c>
      <c r="R253">
        <v>1.0863</v>
      </c>
      <c r="S253" s="9">
        <v>4.3634000000000002E-10</v>
      </c>
      <c r="T253" s="9">
        <v>1.3777999999999999E-14</v>
      </c>
      <c r="U253" s="9">
        <v>9.5192000000000001E-11</v>
      </c>
      <c r="V253" s="9">
        <v>7.9048999999999996E-12</v>
      </c>
      <c r="W253" s="9">
        <v>5.2431000000000003E-15</v>
      </c>
      <c r="X253" s="9">
        <v>2.5338E-12</v>
      </c>
    </row>
    <row r="254" spans="1:24" x14ac:dyDescent="0.35">
      <c r="A254" t="s">
        <v>871</v>
      </c>
      <c r="B254" s="16" t="str" cm="1">
        <f t="array" ref="B254:C254">_xlfn.TEXTSPLIT(A254," ")</f>
        <v>2022.11.10</v>
      </c>
      <c r="C254" s="16" t="str">
        <v>14:37:00,74</v>
      </c>
      <c r="D254" s="16" t="str" cm="1">
        <f t="array" ref="D254:F254">_xlfn.TEXTSPLIT(C254,":")</f>
        <v>14</v>
      </c>
      <c r="E254" s="16" t="str">
        <v>37</v>
      </c>
      <c r="F254" s="16" t="str">
        <v>00,74</v>
      </c>
      <c r="G254" s="16" t="str">
        <f t="shared" si="22"/>
        <v>00.74</v>
      </c>
      <c r="H254" s="16">
        <f t="shared" si="21"/>
        <v>5.4502055555555557</v>
      </c>
      <c r="I254">
        <v>78.112300000000005</v>
      </c>
      <c r="J254" s="6">
        <v>20.589300000000001</v>
      </c>
      <c r="K254">
        <v>0.93720000000000003</v>
      </c>
      <c r="L254" s="7">
        <v>0.35899999999999999</v>
      </c>
      <c r="M254">
        <v>1E-3</v>
      </c>
      <c r="N254">
        <v>1.1999999999999999E-3</v>
      </c>
      <c r="O254" s="8">
        <v>634</v>
      </c>
      <c r="P254">
        <v>0.311</v>
      </c>
      <c r="Q254">
        <v>0.27879999999999999</v>
      </c>
      <c r="R254">
        <v>1.1155999999999999</v>
      </c>
      <c r="S254" s="9">
        <v>4.3629E-10</v>
      </c>
      <c r="T254" s="9">
        <v>1.2538E-14</v>
      </c>
      <c r="U254" s="9">
        <v>9.5192000000000001E-11</v>
      </c>
      <c r="V254" s="9">
        <v>7.9066999999999998E-12</v>
      </c>
      <c r="W254" s="9">
        <v>5.2657999999999997E-15</v>
      </c>
      <c r="X254" s="9">
        <v>2.5533E-12</v>
      </c>
    </row>
    <row r="255" spans="1:24" x14ac:dyDescent="0.35">
      <c r="A255" t="s">
        <v>872</v>
      </c>
      <c r="B255" s="16" t="str" cm="1">
        <f t="array" ref="B255:C255">_xlfn.TEXTSPLIT(A255," ")</f>
        <v>2022.11.10</v>
      </c>
      <c r="C255" s="16" t="str">
        <v>14:38:23,81</v>
      </c>
      <c r="D255" s="16" t="str" cm="1">
        <f t="array" ref="D255:F255">_xlfn.TEXTSPLIT(C255,":")</f>
        <v>14</v>
      </c>
      <c r="E255" s="16" t="str">
        <v>38</v>
      </c>
      <c r="F255" s="16" t="str">
        <v>23,81</v>
      </c>
      <c r="G255" s="16" t="str">
        <f t="shared" si="22"/>
        <v>23.81</v>
      </c>
      <c r="H255" s="16">
        <f t="shared" si="21"/>
        <v>5.4732805555555561</v>
      </c>
      <c r="I255">
        <v>78.119399999999999</v>
      </c>
      <c r="J255" s="6">
        <v>20.581</v>
      </c>
      <c r="K255">
        <v>0.93679999999999997</v>
      </c>
      <c r="L255" s="7">
        <v>0.36070000000000002</v>
      </c>
      <c r="M255">
        <v>2.9999999999999997E-4</v>
      </c>
      <c r="N255">
        <v>1.6000000000000001E-3</v>
      </c>
      <c r="O255" s="8">
        <v>641</v>
      </c>
      <c r="P255">
        <v>0.31219999999999998</v>
      </c>
      <c r="Q255">
        <v>0.2949</v>
      </c>
      <c r="R255">
        <v>1.0588</v>
      </c>
      <c r="S255" s="9">
        <v>4.3641999999999998E-10</v>
      </c>
      <c r="T255" s="9">
        <v>1.4288999999999998E-14</v>
      </c>
      <c r="U255" s="9">
        <v>9.5174999999999997E-11</v>
      </c>
      <c r="V255" s="9">
        <v>7.9048999999999996E-12</v>
      </c>
      <c r="W255" s="9">
        <v>3.7335999999999998E-15</v>
      </c>
      <c r="X255" s="9">
        <v>2.5634000000000002E-12</v>
      </c>
    </row>
    <row r="256" spans="1:24" x14ac:dyDescent="0.35">
      <c r="A256" t="s">
        <v>873</v>
      </c>
      <c r="B256" s="16" t="str" cm="1">
        <f t="array" ref="B256:C256">_xlfn.TEXTSPLIT(A256," ")</f>
        <v>2022.11.10</v>
      </c>
      <c r="C256" s="16" t="str">
        <v>14:39:47,01</v>
      </c>
      <c r="D256" s="16" t="str" cm="1">
        <f t="array" ref="D256:F256">_xlfn.TEXTSPLIT(C256,":")</f>
        <v>14</v>
      </c>
      <c r="E256" s="16" t="str">
        <v>39</v>
      </c>
      <c r="F256" s="16" t="str">
        <v>47,01</v>
      </c>
      <c r="G256" s="16" t="str">
        <f t="shared" si="22"/>
        <v>47.01</v>
      </c>
      <c r="H256" s="16">
        <f t="shared" si="21"/>
        <v>5.4963916666666677</v>
      </c>
      <c r="I256">
        <v>78.114599999999996</v>
      </c>
      <c r="J256" s="6">
        <v>20.584499999999998</v>
      </c>
      <c r="K256">
        <v>0.93740000000000001</v>
      </c>
      <c r="L256" s="7">
        <v>0.36170000000000002</v>
      </c>
      <c r="M256">
        <v>6.9999999999999999E-4</v>
      </c>
      <c r="N256">
        <v>1.1000000000000001E-3</v>
      </c>
      <c r="O256" s="8">
        <v>633</v>
      </c>
      <c r="P256">
        <v>0.31359999999999999</v>
      </c>
      <c r="Q256">
        <v>0.28970000000000001</v>
      </c>
      <c r="R256">
        <v>1.0827</v>
      </c>
      <c r="S256" s="9">
        <v>4.3649999999999999E-10</v>
      </c>
      <c r="T256" s="9">
        <v>1.2021E-14</v>
      </c>
      <c r="U256" s="9">
        <v>9.5213E-11</v>
      </c>
      <c r="V256" s="9">
        <v>7.9114000000000004E-12</v>
      </c>
      <c r="W256" s="9">
        <v>4.3948999999999997E-15</v>
      </c>
      <c r="X256" s="9">
        <v>2.5722999999999999E-12</v>
      </c>
    </row>
    <row r="257" spans="1:24" x14ac:dyDescent="0.35">
      <c r="A257" t="s">
        <v>874</v>
      </c>
      <c r="B257" s="16" t="str" cm="1">
        <f t="array" ref="B257:C257">_xlfn.TEXTSPLIT(A257," ")</f>
        <v>2022.11.10</v>
      </c>
      <c r="C257" s="16" t="str">
        <v>14:41:16,72</v>
      </c>
      <c r="D257" s="16" t="str" cm="1">
        <f t="array" ref="D257:F257">_xlfn.TEXTSPLIT(C257,":")</f>
        <v>14</v>
      </c>
      <c r="E257" s="16" t="str">
        <v>41</v>
      </c>
      <c r="F257" s="16" t="str">
        <v>16,72</v>
      </c>
      <c r="G257" s="16" t="str">
        <f t="shared" si="22"/>
        <v>16.72</v>
      </c>
      <c r="H257" s="16">
        <f t="shared" si="21"/>
        <v>5.5213111111111122</v>
      </c>
      <c r="I257">
        <v>78.117999999999995</v>
      </c>
      <c r="J257" s="6">
        <v>20.5806</v>
      </c>
      <c r="K257">
        <v>0.93720000000000003</v>
      </c>
      <c r="L257" s="7">
        <v>0.36180000000000001</v>
      </c>
      <c r="M257">
        <v>8.0000000000000004E-4</v>
      </c>
      <c r="N257">
        <v>1.5E-3</v>
      </c>
      <c r="O257" s="8">
        <v>636</v>
      </c>
      <c r="P257">
        <v>0.31409999999999999</v>
      </c>
      <c r="Q257">
        <v>0.3024</v>
      </c>
      <c r="R257">
        <v>1.0385</v>
      </c>
      <c r="S257" s="9">
        <v>4.362E-10</v>
      </c>
      <c r="T257" s="9">
        <v>1.3773E-14</v>
      </c>
      <c r="U257" s="9">
        <v>9.5126000000000003E-11</v>
      </c>
      <c r="V257" s="9">
        <v>7.9044000000000001E-12</v>
      </c>
      <c r="W257" s="9">
        <v>4.8842E-15</v>
      </c>
      <c r="X257" s="9">
        <v>2.5716000000000001E-12</v>
      </c>
    </row>
    <row r="258" spans="1:24" x14ac:dyDescent="0.35">
      <c r="A258" t="s">
        <v>875</v>
      </c>
      <c r="B258" s="16" t="str" cm="1">
        <f t="array" ref="B258:C258">_xlfn.TEXTSPLIT(A258," ")</f>
        <v>2022.11.10</v>
      </c>
      <c r="C258" s="16" t="str">
        <v>14:42:39,82</v>
      </c>
      <c r="D258" s="16" t="str" cm="1">
        <f t="array" ref="D258:F258">_xlfn.TEXTSPLIT(C258,":")</f>
        <v>14</v>
      </c>
      <c r="E258" s="16" t="str">
        <v>42</v>
      </c>
      <c r="F258" s="16" t="str">
        <v>39,82</v>
      </c>
      <c r="G258" s="16" t="str">
        <f t="shared" si="22"/>
        <v>39.82</v>
      </c>
      <c r="H258" s="16">
        <f t="shared" ref="H258:H321" si="23">(D258+(E258/60)+(G258/(60*60)))-$AF$3</f>
        <v>5.5443944444444444</v>
      </c>
      <c r="I258">
        <v>78.115399999999994</v>
      </c>
      <c r="J258" s="6">
        <v>20.582999999999998</v>
      </c>
      <c r="K258">
        <v>0.93700000000000006</v>
      </c>
      <c r="L258" s="7">
        <v>0.36220000000000002</v>
      </c>
      <c r="M258">
        <v>8.0000000000000004E-4</v>
      </c>
      <c r="N258">
        <v>1.6000000000000001E-3</v>
      </c>
      <c r="O258" s="8">
        <v>638</v>
      </c>
      <c r="P258">
        <v>0.31380000000000002</v>
      </c>
      <c r="Q258">
        <v>0.29289999999999999</v>
      </c>
      <c r="R258">
        <v>1.0711999999999999</v>
      </c>
      <c r="S258" s="9">
        <v>4.3616000000000002E-10</v>
      </c>
      <c r="T258" s="9">
        <v>1.4064E-14</v>
      </c>
      <c r="U258" s="9">
        <v>9.5130999999999994E-11</v>
      </c>
      <c r="V258" s="9">
        <v>7.9019999999999992E-12</v>
      </c>
      <c r="W258" s="9">
        <v>4.9228000000000002E-15</v>
      </c>
      <c r="X258" s="9">
        <v>2.5744E-12</v>
      </c>
    </row>
    <row r="259" spans="1:24" x14ac:dyDescent="0.35">
      <c r="A259" t="s">
        <v>876</v>
      </c>
      <c r="B259" s="16" t="str" cm="1">
        <f t="array" ref="B259:C259">_xlfn.TEXTSPLIT(A259," ")</f>
        <v>2022.11.10</v>
      </c>
      <c r="C259" s="16" t="str">
        <v>14:44:02,94</v>
      </c>
      <c r="D259" s="16" t="str" cm="1">
        <f t="array" ref="D259:F259">_xlfn.TEXTSPLIT(C259,":")</f>
        <v>14</v>
      </c>
      <c r="E259" s="16" t="str">
        <v>44</v>
      </c>
      <c r="F259" s="16" t="str">
        <v>02,94</v>
      </c>
      <c r="G259" s="16" t="str">
        <f t="shared" si="22"/>
        <v>02.94</v>
      </c>
      <c r="H259" s="16">
        <f t="shared" si="23"/>
        <v>5.5674833333333336</v>
      </c>
      <c r="I259">
        <v>78.122600000000006</v>
      </c>
      <c r="J259" s="6">
        <v>20.573699999999999</v>
      </c>
      <c r="K259">
        <v>0.93659999999999999</v>
      </c>
      <c r="L259" s="7">
        <v>0.36449999999999999</v>
      </c>
      <c r="M259">
        <v>1.1000000000000001E-3</v>
      </c>
      <c r="N259">
        <v>1.5E-3</v>
      </c>
      <c r="O259" s="8">
        <v>668</v>
      </c>
      <c r="P259">
        <v>0.31619999999999998</v>
      </c>
      <c r="Q259">
        <v>0.30549999999999999</v>
      </c>
      <c r="R259">
        <v>1.0348999999999999</v>
      </c>
      <c r="S259" s="9">
        <v>4.3790000000000001E-10</v>
      </c>
      <c r="T259" s="9">
        <v>1.3777E-14</v>
      </c>
      <c r="U259" s="9">
        <v>9.5459000000000004E-11</v>
      </c>
      <c r="V259" s="9">
        <v>7.9299000000000008E-12</v>
      </c>
      <c r="W259" s="9">
        <v>5.4445E-15</v>
      </c>
      <c r="X259" s="9">
        <v>2.6012999999999998E-12</v>
      </c>
    </row>
    <row r="260" spans="1:24" x14ac:dyDescent="0.35">
      <c r="A260" t="s">
        <v>877</v>
      </c>
      <c r="B260" s="16" t="str" cm="1">
        <f t="array" ref="B260:C260">_xlfn.TEXTSPLIT(A260," ")</f>
        <v>2022.11.10</v>
      </c>
      <c r="C260" s="16" t="str">
        <v>14:45:32,74</v>
      </c>
      <c r="D260" s="16" t="str" cm="1">
        <f t="array" ref="D260:F260">_xlfn.TEXTSPLIT(C260,":")</f>
        <v>14</v>
      </c>
      <c r="E260" s="16" t="str">
        <v>45</v>
      </c>
      <c r="F260" s="16" t="str">
        <v>32,74</v>
      </c>
      <c r="G260" s="16" t="str">
        <f t="shared" si="22"/>
        <v>32.74</v>
      </c>
      <c r="H260" s="16">
        <f t="shared" si="23"/>
        <v>5.5924277777777789</v>
      </c>
      <c r="I260">
        <v>78.113100000000003</v>
      </c>
      <c r="J260" s="6">
        <v>20.580300000000001</v>
      </c>
      <c r="K260">
        <v>0.93700000000000006</v>
      </c>
      <c r="L260" s="7">
        <v>0.3679</v>
      </c>
      <c r="M260">
        <v>0</v>
      </c>
      <c r="N260">
        <v>1.6999999999999999E-3</v>
      </c>
      <c r="O260" s="8">
        <v>642</v>
      </c>
      <c r="P260">
        <v>0.3201</v>
      </c>
      <c r="Q260">
        <v>0.28949999999999998</v>
      </c>
      <c r="R260">
        <v>1.1055999999999999</v>
      </c>
      <c r="S260" s="9">
        <v>4.3614000000000001E-10</v>
      </c>
      <c r="T260" s="9">
        <v>1.4522E-14</v>
      </c>
      <c r="U260" s="9">
        <v>9.5117000000000004E-11</v>
      </c>
      <c r="V260" s="9">
        <v>7.9022999999999996E-12</v>
      </c>
      <c r="W260" s="9">
        <v>1.0885E-15</v>
      </c>
      <c r="X260" s="9">
        <v>2.6105999999999998E-12</v>
      </c>
    </row>
    <row r="261" spans="1:24" x14ac:dyDescent="0.35">
      <c r="A261" t="s">
        <v>878</v>
      </c>
      <c r="B261" s="16" t="str" cm="1">
        <f t="array" ref="B261:C261">_xlfn.TEXTSPLIT(A261," ")</f>
        <v>2022.11.10</v>
      </c>
      <c r="C261" s="16" t="str">
        <v>14:46:56,03</v>
      </c>
      <c r="D261" s="16" t="str" cm="1">
        <f t="array" ref="D261:F261">_xlfn.TEXTSPLIT(C261,":")</f>
        <v>14</v>
      </c>
      <c r="E261" s="16" t="str">
        <v>46</v>
      </c>
      <c r="F261" s="16" t="str">
        <v>56,03</v>
      </c>
      <c r="G261" s="16" t="str">
        <f t="shared" si="22"/>
        <v>56.03</v>
      </c>
      <c r="H261" s="16">
        <f t="shared" si="23"/>
        <v>5.6155638888888895</v>
      </c>
      <c r="I261">
        <v>78.113500000000002</v>
      </c>
      <c r="J261" s="6">
        <v>20.5779</v>
      </c>
      <c r="K261">
        <v>0.93689999999999996</v>
      </c>
      <c r="L261" s="7">
        <v>0.36919999999999997</v>
      </c>
      <c r="M261">
        <v>1.1999999999999999E-3</v>
      </c>
      <c r="N261">
        <v>1.2999999999999999E-3</v>
      </c>
      <c r="O261" s="8">
        <v>634</v>
      </c>
      <c r="P261">
        <v>0.3206</v>
      </c>
      <c r="Q261">
        <v>0.28949999999999998</v>
      </c>
      <c r="R261">
        <v>1.1074999999999999</v>
      </c>
      <c r="S261" s="9">
        <v>4.3626E-10</v>
      </c>
      <c r="T261" s="9">
        <v>1.2865000000000001E-14</v>
      </c>
      <c r="U261" s="9">
        <v>9.5132999999999999E-11</v>
      </c>
      <c r="V261" s="9">
        <v>7.9035000000000008E-12</v>
      </c>
      <c r="W261" s="9">
        <v>5.7444E-15</v>
      </c>
      <c r="X261" s="9">
        <v>2.6257E-12</v>
      </c>
    </row>
    <row r="262" spans="1:24" x14ac:dyDescent="0.35">
      <c r="A262" t="s">
        <v>879</v>
      </c>
      <c r="B262" s="16" t="str" cm="1">
        <f t="array" ref="B262:C262">_xlfn.TEXTSPLIT(A262," ")</f>
        <v>2022.11.10</v>
      </c>
      <c r="C262" s="16" t="str">
        <v>14:48:25,52</v>
      </c>
      <c r="D262" s="16" t="str" cm="1">
        <f t="array" ref="D262:F262">_xlfn.TEXTSPLIT(C262,":")</f>
        <v>14</v>
      </c>
      <c r="E262" s="16" t="str">
        <v>48</v>
      </c>
      <c r="F262" s="16" t="str">
        <v>25,52</v>
      </c>
      <c r="G262" s="16" t="str">
        <f t="shared" si="22"/>
        <v>25.52</v>
      </c>
      <c r="H262" s="16">
        <f t="shared" si="23"/>
        <v>5.6404222222222238</v>
      </c>
      <c r="I262">
        <v>78.115799999999993</v>
      </c>
      <c r="J262" s="6">
        <v>20.572399999999998</v>
      </c>
      <c r="K262">
        <v>0.9375</v>
      </c>
      <c r="L262" s="7">
        <v>0.37219999999999998</v>
      </c>
      <c r="M262">
        <v>6.9999999999999999E-4</v>
      </c>
      <c r="N262">
        <v>1.4E-3</v>
      </c>
      <c r="O262" s="8">
        <v>636</v>
      </c>
      <c r="P262">
        <v>0.3241</v>
      </c>
      <c r="Q262">
        <v>0.30580000000000002</v>
      </c>
      <c r="R262">
        <v>1.06</v>
      </c>
      <c r="S262" s="9">
        <v>4.3632E-10</v>
      </c>
      <c r="T262" s="9">
        <v>1.3312E-14</v>
      </c>
      <c r="U262" s="9">
        <v>9.5117000000000004E-11</v>
      </c>
      <c r="V262" s="9">
        <v>7.9089999999999995E-12</v>
      </c>
      <c r="W262" s="9">
        <v>4.4237999999999998E-15</v>
      </c>
      <c r="X262" s="9">
        <v>2.6452000000000001E-12</v>
      </c>
    </row>
    <row r="263" spans="1:24" x14ac:dyDescent="0.35">
      <c r="A263" t="s">
        <v>880</v>
      </c>
      <c r="B263" s="16" t="str" cm="1">
        <f t="array" ref="B263:C263">_xlfn.TEXTSPLIT(A263," ")</f>
        <v>2022.11.10</v>
      </c>
      <c r="C263" s="16" t="str">
        <v>14:49:48,17</v>
      </c>
      <c r="D263" s="16" t="str" cm="1">
        <f t="array" ref="D263:F263">_xlfn.TEXTSPLIT(C263,":")</f>
        <v>14</v>
      </c>
      <c r="E263" s="16" t="str">
        <v>49</v>
      </c>
      <c r="F263" s="16" t="str">
        <v>48,17</v>
      </c>
      <c r="G263" s="16" t="str">
        <f t="shared" si="22"/>
        <v>48.17</v>
      </c>
      <c r="H263" s="16">
        <f t="shared" si="23"/>
        <v>5.6633805555555554</v>
      </c>
      <c r="I263">
        <v>78.117500000000007</v>
      </c>
      <c r="J263" s="6">
        <v>20.568000000000001</v>
      </c>
      <c r="K263">
        <v>0.93769999999999998</v>
      </c>
      <c r="L263" s="7">
        <v>0.37519999999999998</v>
      </c>
      <c r="M263">
        <v>0</v>
      </c>
      <c r="N263">
        <v>1.6999999999999999E-3</v>
      </c>
      <c r="O263" s="8">
        <v>642</v>
      </c>
      <c r="P263">
        <v>0.32669999999999999</v>
      </c>
      <c r="Q263">
        <v>0.31130000000000002</v>
      </c>
      <c r="R263">
        <v>1.0496000000000001</v>
      </c>
      <c r="S263" s="9">
        <v>4.3617999999999999E-10</v>
      </c>
      <c r="T263" s="9">
        <v>1.4427999999999999E-14</v>
      </c>
      <c r="U263" s="9">
        <v>9.5063000000000006E-11</v>
      </c>
      <c r="V263" s="9">
        <v>7.9081999999999998E-12</v>
      </c>
      <c r="W263" s="9">
        <v>2.6608000000000002E-15</v>
      </c>
      <c r="X263" s="9">
        <v>2.6624E-12</v>
      </c>
    </row>
    <row r="264" spans="1:24" x14ac:dyDescent="0.35">
      <c r="A264" t="s">
        <v>881</v>
      </c>
      <c r="B264" s="16" t="str" cm="1">
        <f t="array" ref="B264:C264">_xlfn.TEXTSPLIT(A264," ")</f>
        <v>2022.11.10</v>
      </c>
      <c r="C264" s="16" t="str">
        <v>14:51:11,12</v>
      </c>
      <c r="D264" s="16" t="str" cm="1">
        <f t="array" ref="D264:F264">_xlfn.TEXTSPLIT(C264,":")</f>
        <v>14</v>
      </c>
      <c r="E264" s="16" t="str">
        <v>51</v>
      </c>
      <c r="F264" s="16" t="str">
        <v>11,12</v>
      </c>
      <c r="G264" s="16" t="str">
        <f t="shared" si="22"/>
        <v>11.12</v>
      </c>
      <c r="H264" s="16">
        <f t="shared" si="23"/>
        <v>5.6864222222222232</v>
      </c>
      <c r="I264">
        <v>78.116</v>
      </c>
      <c r="J264" s="6">
        <v>20.567799999999998</v>
      </c>
      <c r="K264">
        <v>0.93659999999999999</v>
      </c>
      <c r="L264" s="7">
        <v>0.37719999999999998</v>
      </c>
      <c r="M264">
        <v>1E-3</v>
      </c>
      <c r="N264">
        <v>1.5E-3</v>
      </c>
      <c r="O264" s="8">
        <v>632</v>
      </c>
      <c r="P264">
        <v>0.32890000000000003</v>
      </c>
      <c r="Q264">
        <v>0.30580000000000002</v>
      </c>
      <c r="R264">
        <v>1.0757000000000001</v>
      </c>
      <c r="S264" s="9">
        <v>4.3613000000000002E-10</v>
      </c>
      <c r="T264" s="9">
        <v>1.376E-14</v>
      </c>
      <c r="U264" s="9">
        <v>9.5052999999999997E-11</v>
      </c>
      <c r="V264" s="9">
        <v>7.8978999999999993E-12</v>
      </c>
      <c r="W264" s="9">
        <v>5.2250999999999996E-15</v>
      </c>
      <c r="X264" s="9">
        <v>2.6799999999999999E-12</v>
      </c>
    </row>
    <row r="265" spans="1:24" x14ac:dyDescent="0.35">
      <c r="A265" t="s">
        <v>882</v>
      </c>
      <c r="B265" s="16" t="str" cm="1">
        <f t="array" ref="B265:C265">_xlfn.TEXTSPLIT(A265," ")</f>
        <v>2022.11.10</v>
      </c>
      <c r="C265" s="16" t="str">
        <v>14:52:40,63</v>
      </c>
      <c r="D265" s="16" t="str" cm="1">
        <f t="array" ref="D265:F265">_xlfn.TEXTSPLIT(C265,":")</f>
        <v>14</v>
      </c>
      <c r="E265" s="16" t="str">
        <v>52</v>
      </c>
      <c r="F265" s="16" t="str">
        <v>40,63</v>
      </c>
      <c r="G265" s="16" t="str">
        <f t="shared" si="22"/>
        <v>40.63</v>
      </c>
      <c r="H265" s="16">
        <f t="shared" si="23"/>
        <v>5.7112861111111126</v>
      </c>
      <c r="I265">
        <v>78.115200000000002</v>
      </c>
      <c r="J265" s="6">
        <v>20.5641</v>
      </c>
      <c r="K265">
        <v>0.93740000000000001</v>
      </c>
      <c r="L265" s="7">
        <v>0.38109999999999999</v>
      </c>
      <c r="M265">
        <v>1E-3</v>
      </c>
      <c r="N265">
        <v>1.1999999999999999E-3</v>
      </c>
      <c r="O265" s="8">
        <v>634</v>
      </c>
      <c r="P265">
        <v>0.33300000000000002</v>
      </c>
      <c r="Q265">
        <v>0.31440000000000001</v>
      </c>
      <c r="R265">
        <v>1.0589999999999999</v>
      </c>
      <c r="S265" s="9">
        <v>4.3599000000000001E-10</v>
      </c>
      <c r="T265" s="9">
        <v>1.2560000000000001E-14</v>
      </c>
      <c r="U265" s="9">
        <v>9.5005999999999995E-11</v>
      </c>
      <c r="V265" s="9">
        <v>7.9025000000000003E-12</v>
      </c>
      <c r="W265" s="9">
        <v>5.0851999999999999E-15</v>
      </c>
      <c r="X265" s="9">
        <v>2.7066000000000002E-12</v>
      </c>
    </row>
    <row r="266" spans="1:24" x14ac:dyDescent="0.35">
      <c r="A266" t="s">
        <v>883</v>
      </c>
      <c r="B266" s="16" t="str" cm="1">
        <f t="array" ref="B266:C266">_xlfn.TEXTSPLIT(A266," ")</f>
        <v>2022.11.10</v>
      </c>
      <c r="C266" s="16" t="str">
        <v>14:54:03,75</v>
      </c>
      <c r="D266" s="16" t="str" cm="1">
        <f t="array" ref="D266:F266">_xlfn.TEXTSPLIT(C266,":")</f>
        <v>14</v>
      </c>
      <c r="E266" s="16" t="str">
        <v>54</v>
      </c>
      <c r="F266" s="16" t="str">
        <v>03,75</v>
      </c>
      <c r="G266" s="16" t="str">
        <f t="shared" si="22"/>
        <v>03.75</v>
      </c>
      <c r="H266" s="16">
        <f t="shared" si="23"/>
        <v>5.7343750000000018</v>
      </c>
      <c r="I266">
        <v>78.116799999999998</v>
      </c>
      <c r="J266" s="6">
        <v>20.561499999999999</v>
      </c>
      <c r="K266">
        <v>0.93740000000000001</v>
      </c>
      <c r="L266" s="7">
        <v>0.38229999999999997</v>
      </c>
      <c r="M266">
        <v>5.0000000000000001E-4</v>
      </c>
      <c r="N266">
        <v>1.5E-3</v>
      </c>
      <c r="O266" s="8">
        <v>637</v>
      </c>
      <c r="P266">
        <v>0.33439999999999998</v>
      </c>
      <c r="Q266">
        <v>0.31890000000000002</v>
      </c>
      <c r="R266">
        <v>1.0486</v>
      </c>
      <c r="S266" s="9">
        <v>4.3614999999999999E-10</v>
      </c>
      <c r="T266" s="9">
        <v>1.3681E-14</v>
      </c>
      <c r="U266" s="9">
        <v>9.5026999999999994E-11</v>
      </c>
      <c r="V266" s="9">
        <v>7.9052999999999994E-12</v>
      </c>
      <c r="W266" s="9">
        <v>4.0856E-15</v>
      </c>
      <c r="X266" s="9">
        <v>2.7145000000000002E-12</v>
      </c>
    </row>
    <row r="267" spans="1:24" x14ac:dyDescent="0.35">
      <c r="A267" t="s">
        <v>884</v>
      </c>
      <c r="B267" s="16" t="str" cm="1">
        <f t="array" ref="B267:C267">_xlfn.TEXTSPLIT(A267," ")</f>
        <v>2022.11.10</v>
      </c>
      <c r="C267" s="16" t="str">
        <v>14:55:26,85</v>
      </c>
      <c r="D267" s="16" t="str" cm="1">
        <f t="array" ref="D267:F267">_xlfn.TEXTSPLIT(C267,":")</f>
        <v>14</v>
      </c>
      <c r="E267" s="16" t="str">
        <v>55</v>
      </c>
      <c r="F267" s="16" t="str">
        <v>26,85</v>
      </c>
      <c r="G267" s="16" t="str">
        <f t="shared" si="22"/>
        <v>26.85</v>
      </c>
      <c r="H267" s="16">
        <f t="shared" si="23"/>
        <v>5.757458333333334</v>
      </c>
      <c r="I267">
        <v>78.125900000000001</v>
      </c>
      <c r="J267" s="6">
        <v>20.555</v>
      </c>
      <c r="K267">
        <v>0.93669999999999998</v>
      </c>
      <c r="L267" s="7">
        <v>0.3805</v>
      </c>
      <c r="M267">
        <v>5.9999999999999995E-4</v>
      </c>
      <c r="N267">
        <v>1.4E-3</v>
      </c>
      <c r="O267" s="8">
        <v>667</v>
      </c>
      <c r="P267">
        <v>0.3327</v>
      </c>
      <c r="Q267">
        <v>0.32450000000000001</v>
      </c>
      <c r="R267">
        <v>1.0253000000000001</v>
      </c>
      <c r="S267" s="9">
        <v>4.3807000000000002E-10</v>
      </c>
      <c r="T267" s="9">
        <v>1.3161000000000001E-14</v>
      </c>
      <c r="U267" s="9">
        <v>9.5403000000000001E-11</v>
      </c>
      <c r="V267" s="9">
        <v>7.9330999999999998E-12</v>
      </c>
      <c r="W267" s="9">
        <v>4.2220999999999997E-15</v>
      </c>
      <c r="X267" s="9">
        <v>2.7132000000000002E-12</v>
      </c>
    </row>
    <row r="268" spans="1:24" x14ac:dyDescent="0.35">
      <c r="A268" t="s">
        <v>885</v>
      </c>
      <c r="B268" s="16" t="str" cm="1">
        <f t="array" ref="B268:C268">_xlfn.TEXTSPLIT(A268," ")</f>
        <v>2022.11.10</v>
      </c>
      <c r="C268" s="16" t="str">
        <v>14:56:56,65</v>
      </c>
      <c r="D268" s="16" t="str" cm="1">
        <f t="array" ref="D268:F268">_xlfn.TEXTSPLIT(C268,":")</f>
        <v>14</v>
      </c>
      <c r="E268" s="16" t="str">
        <v>56</v>
      </c>
      <c r="F268" s="16" t="str">
        <v>56,65</v>
      </c>
      <c r="G268" s="16" t="str">
        <f t="shared" si="22"/>
        <v>56.65</v>
      </c>
      <c r="H268" s="16">
        <f t="shared" si="23"/>
        <v>5.7824027777777793</v>
      </c>
      <c r="I268">
        <v>78.120999999999995</v>
      </c>
      <c r="J268" s="6">
        <v>20.563400000000001</v>
      </c>
      <c r="K268">
        <v>0.93740000000000001</v>
      </c>
      <c r="L268" s="7">
        <v>0.37480000000000002</v>
      </c>
      <c r="M268">
        <v>1.5E-3</v>
      </c>
      <c r="N268">
        <v>1.9E-3</v>
      </c>
      <c r="O268" s="8">
        <v>632</v>
      </c>
      <c r="P268">
        <v>0.3266</v>
      </c>
      <c r="Q268">
        <v>0.31269999999999998</v>
      </c>
      <c r="R268">
        <v>1.0445</v>
      </c>
      <c r="S268" s="9">
        <v>4.362E-10</v>
      </c>
      <c r="T268" s="9">
        <v>1.5305000000000001E-14</v>
      </c>
      <c r="U268" s="9">
        <v>9.5042000000000006E-11</v>
      </c>
      <c r="V268" s="9">
        <v>7.9055000000000002E-12</v>
      </c>
      <c r="W268" s="9">
        <v>6.6690000000000001E-15</v>
      </c>
      <c r="X268" s="9">
        <v>2.6663000000000001E-12</v>
      </c>
    </row>
    <row r="269" spans="1:24" x14ac:dyDescent="0.35">
      <c r="A269" t="s">
        <v>886</v>
      </c>
      <c r="B269" s="16" t="str" cm="1">
        <f t="array" ref="B269:C269">_xlfn.TEXTSPLIT(A269," ")</f>
        <v>2022.11.10</v>
      </c>
      <c r="C269" s="16" t="str">
        <v>14:58:19,90</v>
      </c>
      <c r="D269" s="16" t="str" cm="1">
        <f t="array" ref="D269:F269">_xlfn.TEXTSPLIT(C269,":")</f>
        <v>14</v>
      </c>
      <c r="E269" s="16" t="str">
        <v>58</v>
      </c>
      <c r="F269" s="16" t="str">
        <v>19,90</v>
      </c>
      <c r="G269" s="16" t="str">
        <f t="shared" si="22"/>
        <v>19.90</v>
      </c>
      <c r="H269" s="16">
        <f t="shared" si="23"/>
        <v>5.8055277777777778</v>
      </c>
      <c r="I269">
        <v>78.129199999999997</v>
      </c>
      <c r="J269" s="6">
        <v>20.5535</v>
      </c>
      <c r="K269">
        <v>0.93689999999999996</v>
      </c>
      <c r="L269" s="7">
        <v>0.37719999999999998</v>
      </c>
      <c r="M269">
        <v>1.9E-3</v>
      </c>
      <c r="N269">
        <v>1.2999999999999999E-3</v>
      </c>
      <c r="O269" s="8">
        <v>635</v>
      </c>
      <c r="P269">
        <v>0.32900000000000001</v>
      </c>
      <c r="Q269">
        <v>0.32329999999999998</v>
      </c>
      <c r="R269">
        <v>1.0175000000000001</v>
      </c>
      <c r="S269" s="9">
        <v>4.3623E-10</v>
      </c>
      <c r="T269" s="9">
        <v>1.2949E-14</v>
      </c>
      <c r="U269" s="9">
        <v>9.4993999999999995E-11</v>
      </c>
      <c r="V269" s="9">
        <v>7.9014999999999998E-12</v>
      </c>
      <c r="W269" s="9">
        <v>7.3939999999999998E-15</v>
      </c>
      <c r="X269" s="9">
        <v>2.6840999999999998E-12</v>
      </c>
    </row>
    <row r="270" spans="1:24" x14ac:dyDescent="0.35">
      <c r="A270" t="s">
        <v>887</v>
      </c>
      <c r="B270" s="16" t="str" cm="1">
        <f t="array" ref="B270:C270">_xlfn.TEXTSPLIT(A270," ")</f>
        <v>2022.11.10</v>
      </c>
      <c r="C270" s="16" t="str">
        <v>14:59:49,65</v>
      </c>
      <c r="D270" s="16" t="str" cm="1">
        <f t="array" ref="D270:F270">_xlfn.TEXTSPLIT(C270,":")</f>
        <v>14</v>
      </c>
      <c r="E270" s="16" t="str">
        <v>59</v>
      </c>
      <c r="F270" s="16" t="str">
        <v>49,65</v>
      </c>
      <c r="G270" s="16" t="str">
        <f t="shared" si="22"/>
        <v>49.65</v>
      </c>
      <c r="H270" s="16">
        <f t="shared" si="23"/>
        <v>5.8304583333333326</v>
      </c>
      <c r="I270">
        <v>78.121300000000005</v>
      </c>
      <c r="J270" s="6">
        <v>20.553999999999998</v>
      </c>
      <c r="K270">
        <v>0.9375</v>
      </c>
      <c r="L270" s="7">
        <v>0.38529999999999998</v>
      </c>
      <c r="M270">
        <v>5.9999999999999995E-4</v>
      </c>
      <c r="N270">
        <v>1.4E-3</v>
      </c>
      <c r="O270" s="8">
        <v>633</v>
      </c>
      <c r="P270">
        <v>0.33700000000000002</v>
      </c>
      <c r="Q270">
        <v>0.3241</v>
      </c>
      <c r="R270">
        <v>1.0398000000000001</v>
      </c>
      <c r="S270" s="9">
        <v>4.3608000000000001E-10</v>
      </c>
      <c r="T270" s="9">
        <v>1.3059E-14</v>
      </c>
      <c r="U270" s="9">
        <v>9.4972E-11</v>
      </c>
      <c r="V270" s="9">
        <v>7.9040999999999998E-12</v>
      </c>
      <c r="W270" s="9">
        <v>4.1701999999999998E-15</v>
      </c>
      <c r="X270" s="9">
        <v>2.7350999999999999E-12</v>
      </c>
    </row>
    <row r="271" spans="1:24" x14ac:dyDescent="0.35">
      <c r="A271" t="s">
        <v>888</v>
      </c>
      <c r="B271" s="16" t="str" cm="1">
        <f t="array" ref="B271:C271">_xlfn.TEXTSPLIT(A271," ")</f>
        <v>2022.11.10</v>
      </c>
      <c r="C271" s="16" t="str">
        <v>15:01:12,49</v>
      </c>
      <c r="D271" s="16" t="str" cm="1">
        <f t="array" ref="D271:F271">_xlfn.TEXTSPLIT(C271,":")</f>
        <v>15</v>
      </c>
      <c r="E271" s="16" t="str">
        <v>01</v>
      </c>
      <c r="F271" s="16" t="str">
        <v>12,49</v>
      </c>
      <c r="G271" s="16" t="str">
        <f t="shared" si="22"/>
        <v>12.49</v>
      </c>
      <c r="H271" s="16">
        <f t="shared" si="23"/>
        <v>5.8534694444444462</v>
      </c>
      <c r="I271">
        <v>78.125500000000002</v>
      </c>
      <c r="J271" s="6">
        <v>20.541799999999999</v>
      </c>
      <c r="K271">
        <v>0.93720000000000003</v>
      </c>
      <c r="L271" s="7">
        <v>0.3921</v>
      </c>
      <c r="M271">
        <v>1.6999999999999999E-3</v>
      </c>
      <c r="N271">
        <v>1.8E-3</v>
      </c>
      <c r="O271" s="8">
        <v>639</v>
      </c>
      <c r="P271">
        <v>0.34439999999999998</v>
      </c>
      <c r="Q271">
        <v>0.33589999999999998</v>
      </c>
      <c r="R271">
        <v>1.0251999999999999</v>
      </c>
      <c r="S271" s="9">
        <v>4.3628000000000002E-10</v>
      </c>
      <c r="T271" s="9">
        <v>1.4768E-14</v>
      </c>
      <c r="U271" s="9">
        <v>9.4954000000000001E-11</v>
      </c>
      <c r="V271" s="9">
        <v>7.9051000000000003E-12</v>
      </c>
      <c r="W271" s="9">
        <v>7.0414000000000004E-15</v>
      </c>
      <c r="X271" s="9">
        <v>2.7885000000000001E-12</v>
      </c>
    </row>
    <row r="272" spans="1:24" x14ac:dyDescent="0.35">
      <c r="A272" t="s">
        <v>889</v>
      </c>
      <c r="B272" s="16" t="str" cm="1">
        <f t="array" ref="B272:C272">_xlfn.TEXTSPLIT(A272," ")</f>
        <v>2022.11.10</v>
      </c>
      <c r="C272" s="16" t="str">
        <v>15:02:35,55</v>
      </c>
      <c r="D272" s="16" t="str" cm="1">
        <f t="array" ref="D272:F272">_xlfn.TEXTSPLIT(C272,":")</f>
        <v>15</v>
      </c>
      <c r="E272" s="16" t="str">
        <v>02</v>
      </c>
      <c r="F272" s="16" t="str">
        <v>35,55</v>
      </c>
      <c r="G272" s="16" t="str">
        <f t="shared" si="22"/>
        <v>35.55</v>
      </c>
      <c r="H272" s="16">
        <f t="shared" si="23"/>
        <v>5.8765416666666663</v>
      </c>
      <c r="I272">
        <v>78.119900000000001</v>
      </c>
      <c r="J272" s="6">
        <v>20.5413</v>
      </c>
      <c r="K272">
        <v>0.9375</v>
      </c>
      <c r="L272" s="7">
        <v>0.3992</v>
      </c>
      <c r="M272">
        <v>1E-4</v>
      </c>
      <c r="N272">
        <v>2E-3</v>
      </c>
      <c r="O272" s="8">
        <v>631</v>
      </c>
      <c r="P272">
        <v>0.35149999999999998</v>
      </c>
      <c r="Q272">
        <v>0.33100000000000002</v>
      </c>
      <c r="R272">
        <v>1.0620000000000001</v>
      </c>
      <c r="S272" s="9">
        <v>4.3611000000000001E-10</v>
      </c>
      <c r="T272" s="9">
        <v>1.5764E-14</v>
      </c>
      <c r="U272" s="9">
        <v>9.4921000000000002E-11</v>
      </c>
      <c r="V272" s="9">
        <v>7.9051000000000003E-12</v>
      </c>
      <c r="W272" s="9">
        <v>3.3402000000000001E-15</v>
      </c>
      <c r="X272" s="9">
        <v>2.831E-12</v>
      </c>
    </row>
    <row r="273" spans="1:24" x14ac:dyDescent="0.35">
      <c r="A273" t="s">
        <v>890</v>
      </c>
      <c r="B273" s="16" t="str" cm="1">
        <f t="array" ref="B273:C273">_xlfn.TEXTSPLIT(A273," ")</f>
        <v>2022.11.10</v>
      </c>
      <c r="C273" s="16" t="str">
        <v>15:04:05,40</v>
      </c>
      <c r="D273" s="16" t="str" cm="1">
        <f t="array" ref="D273:F273">_xlfn.TEXTSPLIT(C273,":")</f>
        <v>15</v>
      </c>
      <c r="E273" s="16" t="str">
        <v>04</v>
      </c>
      <c r="F273" s="16" t="str">
        <v>05,40</v>
      </c>
      <c r="G273" s="16" t="str">
        <f t="shared" si="22"/>
        <v>05.40</v>
      </c>
      <c r="H273" s="16">
        <f t="shared" si="23"/>
        <v>5.9015000000000004</v>
      </c>
      <c r="I273">
        <v>78.116600000000005</v>
      </c>
      <c r="J273" s="6">
        <v>20.5397</v>
      </c>
      <c r="K273">
        <v>0.93730000000000002</v>
      </c>
      <c r="L273" s="7">
        <v>0.40350000000000003</v>
      </c>
      <c r="M273">
        <v>1.6000000000000001E-3</v>
      </c>
      <c r="N273">
        <v>1.4E-3</v>
      </c>
      <c r="O273" s="8">
        <v>630</v>
      </c>
      <c r="P273">
        <v>0.35570000000000002</v>
      </c>
      <c r="Q273">
        <v>0.33560000000000001</v>
      </c>
      <c r="R273">
        <v>1.0598000000000001</v>
      </c>
      <c r="S273" s="9">
        <v>4.3614999999999999E-10</v>
      </c>
      <c r="T273" s="9">
        <v>1.3188000000000001E-14</v>
      </c>
      <c r="U273" s="9">
        <v>9.4925999999999994E-11</v>
      </c>
      <c r="V273" s="9">
        <v>7.9040000000000002E-12</v>
      </c>
      <c r="W273" s="9">
        <v>6.5726000000000003E-15</v>
      </c>
      <c r="X273" s="9">
        <v>2.8678E-12</v>
      </c>
    </row>
    <row r="274" spans="1:24" x14ac:dyDescent="0.35">
      <c r="A274" t="s">
        <v>891</v>
      </c>
      <c r="B274" s="16" t="str" cm="1">
        <f t="array" ref="B274:C274">_xlfn.TEXTSPLIT(A274," ")</f>
        <v>2022.11.10</v>
      </c>
      <c r="C274" s="16" t="str">
        <v>15:05:28,50</v>
      </c>
      <c r="D274" s="16" t="str" cm="1">
        <f t="array" ref="D274:F274">_xlfn.TEXTSPLIT(C274,":")</f>
        <v>15</v>
      </c>
      <c r="E274" s="16" t="str">
        <v>05</v>
      </c>
      <c r="F274" s="16" t="str">
        <v>28,50</v>
      </c>
      <c r="G274" s="16" t="str">
        <f t="shared" si="22"/>
        <v>28.50</v>
      </c>
      <c r="H274" s="16">
        <f t="shared" si="23"/>
        <v>5.9245833333333344</v>
      </c>
      <c r="I274">
        <v>78.114599999999996</v>
      </c>
      <c r="J274" s="6">
        <v>20.537099999999999</v>
      </c>
      <c r="K274">
        <v>0.93769999999999998</v>
      </c>
      <c r="L274" s="7">
        <v>0.40799999999999997</v>
      </c>
      <c r="M274">
        <v>1.1000000000000001E-3</v>
      </c>
      <c r="N274">
        <v>1.5E-3</v>
      </c>
      <c r="O274" s="8">
        <v>635</v>
      </c>
      <c r="P274">
        <v>0.36080000000000001</v>
      </c>
      <c r="Q274">
        <v>0.34150000000000003</v>
      </c>
      <c r="R274">
        <v>1.0563</v>
      </c>
      <c r="S274" s="9">
        <v>4.3599000000000001E-10</v>
      </c>
      <c r="T274" s="9">
        <v>1.3594E-14</v>
      </c>
      <c r="U274" s="9">
        <v>9.4880999999999995E-11</v>
      </c>
      <c r="V274" s="9">
        <v>7.9047000000000004E-12</v>
      </c>
      <c r="W274" s="9">
        <v>5.6148999999999998E-15</v>
      </c>
      <c r="X274" s="9">
        <v>2.8965E-12</v>
      </c>
    </row>
    <row r="275" spans="1:24" x14ac:dyDescent="0.35">
      <c r="A275" t="s">
        <v>892</v>
      </c>
      <c r="B275" s="16" t="str" cm="1">
        <f t="array" ref="B275:C275">_xlfn.TEXTSPLIT(A275," ")</f>
        <v>2022.11.10</v>
      </c>
      <c r="C275" s="16" t="str">
        <v>15:06:51,51</v>
      </c>
      <c r="D275" s="16" t="str" cm="1">
        <f t="array" ref="D275:F275">_xlfn.TEXTSPLIT(C275,":")</f>
        <v>15</v>
      </c>
      <c r="E275" s="16" t="str">
        <v>06</v>
      </c>
      <c r="F275" s="16" t="str">
        <v>51,51</v>
      </c>
      <c r="G275" s="16" t="str">
        <f t="shared" si="22"/>
        <v>51.51</v>
      </c>
      <c r="H275" s="16">
        <f t="shared" si="23"/>
        <v>5.9476416666666676</v>
      </c>
      <c r="I275">
        <v>78.116900000000001</v>
      </c>
      <c r="J275" s="6">
        <v>20.532699999999998</v>
      </c>
      <c r="K275">
        <v>0.93679999999999997</v>
      </c>
      <c r="L275" s="7">
        <v>0.41189999999999999</v>
      </c>
      <c r="M275">
        <v>8.0000000000000004E-4</v>
      </c>
      <c r="N275">
        <v>1E-3</v>
      </c>
      <c r="O275" s="8">
        <v>663</v>
      </c>
      <c r="P275">
        <v>0.36530000000000001</v>
      </c>
      <c r="Q275">
        <v>0.34179999999999999</v>
      </c>
      <c r="R275">
        <v>1.0689</v>
      </c>
      <c r="S275" s="9">
        <v>4.3761E-10</v>
      </c>
      <c r="T275" s="9">
        <v>1.1493E-14</v>
      </c>
      <c r="U275" s="9">
        <v>9.5209000000000004E-11</v>
      </c>
      <c r="V275" s="9">
        <v>7.9264999999999994E-12</v>
      </c>
      <c r="W275" s="9">
        <v>4.7258000000000004E-15</v>
      </c>
      <c r="X275" s="9">
        <v>2.9332000000000001E-12</v>
      </c>
    </row>
    <row r="276" spans="1:24" x14ac:dyDescent="0.35">
      <c r="A276" t="s">
        <v>893</v>
      </c>
      <c r="B276" s="16" t="str" cm="1">
        <f t="array" ref="B276:C276">_xlfn.TEXTSPLIT(A276," ")</f>
        <v>2022.11.10</v>
      </c>
      <c r="C276" s="16" t="str">
        <v>15:08:20,97</v>
      </c>
      <c r="D276" s="16" t="str" cm="1">
        <f t="array" ref="D276:F276">_xlfn.TEXTSPLIT(C276,":")</f>
        <v>15</v>
      </c>
      <c r="E276" s="16" t="str">
        <v>08</v>
      </c>
      <c r="F276" s="16" t="str">
        <v>20,97</v>
      </c>
      <c r="G276" s="16" t="str">
        <f t="shared" si="22"/>
        <v>20.97</v>
      </c>
      <c r="H276" s="16">
        <f t="shared" si="23"/>
        <v>5.9724916666666665</v>
      </c>
      <c r="I276">
        <v>78.1096</v>
      </c>
      <c r="J276" s="6">
        <v>20.5366</v>
      </c>
      <c r="K276">
        <v>0.93700000000000006</v>
      </c>
      <c r="L276" s="7">
        <v>0.41499999999999998</v>
      </c>
      <c r="M276">
        <v>0</v>
      </c>
      <c r="N276">
        <v>1.8E-3</v>
      </c>
      <c r="O276" s="8">
        <v>639</v>
      </c>
      <c r="P276">
        <v>0.3679</v>
      </c>
      <c r="Q276">
        <v>0.33800000000000002</v>
      </c>
      <c r="R276">
        <v>1.0882000000000001</v>
      </c>
      <c r="S276" s="9">
        <v>4.3605999999999999E-10</v>
      </c>
      <c r="T276" s="9">
        <v>1.4964999999999999E-14</v>
      </c>
      <c r="U276" s="9">
        <v>9.4898999999999995E-11</v>
      </c>
      <c r="V276" s="9">
        <v>7.9009000000000008E-12</v>
      </c>
      <c r="W276" s="9">
        <v>1.3794000000000001E-15</v>
      </c>
      <c r="X276" s="9">
        <v>2.9421000000000002E-12</v>
      </c>
    </row>
    <row r="277" spans="1:24" x14ac:dyDescent="0.35">
      <c r="A277" t="s">
        <v>894</v>
      </c>
      <c r="B277" s="16" t="str" cm="1">
        <f t="array" ref="B277:C277">_xlfn.TEXTSPLIT(A277," ")</f>
        <v>2022.11.10</v>
      </c>
      <c r="C277" s="16" t="str">
        <v>15:09:44,15</v>
      </c>
      <c r="D277" s="16" t="str" cm="1">
        <f t="array" ref="D277:F277">_xlfn.TEXTSPLIT(C277,":")</f>
        <v>15</v>
      </c>
      <c r="E277" s="16" t="str">
        <v>09</v>
      </c>
      <c r="F277" s="16" t="str">
        <v>44,15</v>
      </c>
      <c r="G277" s="16" t="str">
        <f t="shared" si="22"/>
        <v>44.15</v>
      </c>
      <c r="H277" s="16">
        <f t="shared" si="23"/>
        <v>5.9955972222222229</v>
      </c>
      <c r="I277">
        <v>78.112099999999998</v>
      </c>
      <c r="J277" s="6">
        <v>20.531400000000001</v>
      </c>
      <c r="K277">
        <v>0.93689999999999996</v>
      </c>
      <c r="L277" s="7">
        <v>0.41810000000000003</v>
      </c>
      <c r="M277">
        <v>2.0000000000000001E-4</v>
      </c>
      <c r="N277">
        <v>1.2999999999999999E-3</v>
      </c>
      <c r="O277" s="8">
        <v>631</v>
      </c>
      <c r="P277">
        <v>0.37169999999999997</v>
      </c>
      <c r="Q277">
        <v>0.33800000000000002</v>
      </c>
      <c r="R277">
        <v>1.0999000000000001</v>
      </c>
      <c r="S277" s="9">
        <v>4.3602999999999999E-10</v>
      </c>
      <c r="T277" s="9">
        <v>1.2763E-14</v>
      </c>
      <c r="U277" s="9">
        <v>9.4865E-11</v>
      </c>
      <c r="V277" s="9">
        <v>7.8988999999999998E-12</v>
      </c>
      <c r="W277" s="9">
        <v>3.42E-15</v>
      </c>
      <c r="X277" s="9">
        <v>2.9644000000000002E-12</v>
      </c>
    </row>
    <row r="278" spans="1:24" x14ac:dyDescent="0.35">
      <c r="A278" t="s">
        <v>895</v>
      </c>
      <c r="B278" s="16" t="str" cm="1">
        <f t="array" ref="B278:C278">_xlfn.TEXTSPLIT(A278," ")</f>
        <v>2022.11.10</v>
      </c>
      <c r="C278" s="16" t="str">
        <v>15:11:13,61</v>
      </c>
      <c r="D278" s="16" t="str" cm="1">
        <f t="array" ref="D278:F278">_xlfn.TEXTSPLIT(C278,":")</f>
        <v>15</v>
      </c>
      <c r="E278" s="16" t="str">
        <v>11</v>
      </c>
      <c r="F278" s="16" t="str">
        <v>13,61</v>
      </c>
      <c r="G278" s="16" t="str">
        <f t="shared" si="22"/>
        <v>13.61</v>
      </c>
      <c r="H278" s="16">
        <f t="shared" si="23"/>
        <v>6.0204472222222236</v>
      </c>
      <c r="I278">
        <v>78.111000000000004</v>
      </c>
      <c r="J278" s="6">
        <v>20.527100000000001</v>
      </c>
      <c r="K278">
        <v>0.93700000000000006</v>
      </c>
      <c r="L278" s="7">
        <v>0.4234</v>
      </c>
      <c r="M278">
        <v>0</v>
      </c>
      <c r="N278">
        <v>1.5E-3</v>
      </c>
      <c r="O278" s="8">
        <v>634</v>
      </c>
      <c r="P278">
        <v>0.37740000000000001</v>
      </c>
      <c r="Q278">
        <v>0.3523</v>
      </c>
      <c r="R278">
        <v>1.0712999999999999</v>
      </c>
      <c r="S278" s="9">
        <v>4.3585E-10</v>
      </c>
      <c r="T278" s="9">
        <v>1.3519000000000001E-14</v>
      </c>
      <c r="U278" s="9">
        <v>9.4808000000000002E-11</v>
      </c>
      <c r="V278" s="9">
        <v>7.8963999999999994E-12</v>
      </c>
      <c r="W278" s="9">
        <v>2.8121999999999998E-15</v>
      </c>
      <c r="X278" s="9">
        <v>2.9995999999999999E-12</v>
      </c>
    </row>
    <row r="279" spans="1:24" x14ac:dyDescent="0.35">
      <c r="A279" t="s">
        <v>896</v>
      </c>
      <c r="B279" s="16" t="str" cm="1">
        <f t="array" ref="B279:C279">_xlfn.TEXTSPLIT(A279," ")</f>
        <v>2022.11.10</v>
      </c>
      <c r="C279" s="16" t="str">
        <v>15:12:36,63</v>
      </c>
      <c r="D279" s="16" t="str" cm="1">
        <f t="array" ref="D279:F279">_xlfn.TEXTSPLIT(C279,":")</f>
        <v>15</v>
      </c>
      <c r="E279" s="16" t="str">
        <v>12</v>
      </c>
      <c r="F279" s="16" t="str">
        <v>36,63</v>
      </c>
      <c r="G279" s="16" t="str">
        <f t="shared" si="22"/>
        <v>36.63</v>
      </c>
      <c r="H279" s="16">
        <f t="shared" si="23"/>
        <v>6.0435083333333335</v>
      </c>
      <c r="I279">
        <v>78.112399999999994</v>
      </c>
      <c r="J279" s="6">
        <v>20.521699999999999</v>
      </c>
      <c r="K279">
        <v>0.93740000000000001</v>
      </c>
      <c r="L279" s="7">
        <v>0.42620000000000002</v>
      </c>
      <c r="M279">
        <v>6.9999999999999999E-4</v>
      </c>
      <c r="N279">
        <v>1.6999999999999999E-3</v>
      </c>
      <c r="O279" s="8">
        <v>639</v>
      </c>
      <c r="P279">
        <v>0.38059999999999999</v>
      </c>
      <c r="Q279">
        <v>0.35809999999999997</v>
      </c>
      <c r="R279">
        <v>1.0627</v>
      </c>
      <c r="S279" s="9">
        <v>4.3585999999999998E-10</v>
      </c>
      <c r="T279" s="9">
        <v>1.4386E-14</v>
      </c>
      <c r="U279" s="9">
        <v>9.4782999999999995E-11</v>
      </c>
      <c r="V279" s="9">
        <v>7.9003999999999997E-12</v>
      </c>
      <c r="W279" s="9">
        <v>4.5885999999999997E-15</v>
      </c>
      <c r="X279" s="9">
        <v>3.0217999999999999E-12</v>
      </c>
    </row>
    <row r="280" spans="1:24" x14ac:dyDescent="0.35">
      <c r="A280" t="s">
        <v>897</v>
      </c>
      <c r="B280" s="16" t="str" cm="1">
        <f t="array" ref="B280:C280">_xlfn.TEXTSPLIT(A280," ")</f>
        <v>2022.11.10</v>
      </c>
      <c r="C280" s="16" t="str">
        <v>15:13:59,72</v>
      </c>
      <c r="D280" s="16" t="str" cm="1">
        <f t="array" ref="D280:F280">_xlfn.TEXTSPLIT(C280,":")</f>
        <v>15</v>
      </c>
      <c r="E280" s="16" t="str">
        <v>13</v>
      </c>
      <c r="F280" s="16" t="str">
        <v>59,72</v>
      </c>
      <c r="G280" s="16" t="str">
        <f t="shared" si="22"/>
        <v>59.72</v>
      </c>
      <c r="H280" s="16">
        <f t="shared" si="23"/>
        <v>6.066588888888889</v>
      </c>
      <c r="I280">
        <v>78.108000000000004</v>
      </c>
      <c r="J280" s="6">
        <v>20.521899999999999</v>
      </c>
      <c r="K280">
        <v>0.93700000000000006</v>
      </c>
      <c r="L280" s="7">
        <v>0.43099999999999999</v>
      </c>
      <c r="M280">
        <v>5.0000000000000001E-4</v>
      </c>
      <c r="N280">
        <v>1.6000000000000001E-3</v>
      </c>
      <c r="O280" s="8">
        <v>639</v>
      </c>
      <c r="P280">
        <v>0.38540000000000002</v>
      </c>
      <c r="Q280">
        <v>0.3579</v>
      </c>
      <c r="R280">
        <v>1.0769</v>
      </c>
      <c r="S280" s="9">
        <v>4.3579E-10</v>
      </c>
      <c r="T280" s="9">
        <v>1.4114E-14</v>
      </c>
      <c r="U280" s="9">
        <v>9.4772999999999999E-11</v>
      </c>
      <c r="V280" s="9">
        <v>7.8961000000000007E-12</v>
      </c>
      <c r="W280" s="9">
        <v>4.2150000000000001E-15</v>
      </c>
      <c r="X280" s="9">
        <v>3.0545E-12</v>
      </c>
    </row>
    <row r="281" spans="1:24" x14ac:dyDescent="0.35">
      <c r="A281" t="s">
        <v>898</v>
      </c>
      <c r="B281" s="16" t="str" cm="1">
        <f t="array" ref="B281:C281">_xlfn.TEXTSPLIT(A281," ")</f>
        <v>2022.11.10</v>
      </c>
      <c r="C281" s="16" t="str">
        <v>15:15:29,48</v>
      </c>
      <c r="D281" s="16" t="str" cm="1">
        <f t="array" ref="D281:F281">_xlfn.TEXTSPLIT(C281,":")</f>
        <v>15</v>
      </c>
      <c r="E281" s="16" t="str">
        <v>15</v>
      </c>
      <c r="F281" s="16" t="str">
        <v>29,48</v>
      </c>
      <c r="G281" s="16" t="str">
        <f t="shared" si="22"/>
        <v>29.48</v>
      </c>
      <c r="H281" s="16">
        <f t="shared" si="23"/>
        <v>6.0915222222222223</v>
      </c>
      <c r="I281">
        <v>78.104200000000006</v>
      </c>
      <c r="J281" s="6">
        <v>20.5229</v>
      </c>
      <c r="K281">
        <v>0.93740000000000001</v>
      </c>
      <c r="L281" s="7">
        <v>0.43259999999999998</v>
      </c>
      <c r="M281">
        <v>1.4E-3</v>
      </c>
      <c r="N281">
        <v>1.6000000000000001E-3</v>
      </c>
      <c r="O281" s="8">
        <v>632</v>
      </c>
      <c r="P281">
        <v>0.3871</v>
      </c>
      <c r="Q281">
        <v>0.35249999999999998</v>
      </c>
      <c r="R281">
        <v>1.0980000000000001</v>
      </c>
      <c r="S281" s="9">
        <v>4.3558000000000001E-10</v>
      </c>
      <c r="T281" s="9">
        <v>1.3935999999999999E-14</v>
      </c>
      <c r="U281" s="9">
        <v>9.4737000000000001E-11</v>
      </c>
      <c r="V281" s="9">
        <v>7.8962999999999998E-12</v>
      </c>
      <c r="W281" s="9">
        <v>6.2089000000000004E-15</v>
      </c>
      <c r="X281" s="9">
        <v>3.0679999999999999E-12</v>
      </c>
    </row>
    <row r="282" spans="1:24" x14ac:dyDescent="0.35">
      <c r="A282" t="s">
        <v>899</v>
      </c>
      <c r="B282" s="16" t="str" cm="1">
        <f t="array" ref="B282:C282">_xlfn.TEXTSPLIT(A282," ")</f>
        <v>2022.11.10</v>
      </c>
      <c r="C282" s="16" t="str">
        <v>15:16:52,74</v>
      </c>
      <c r="D282" s="16" t="str" cm="1">
        <f t="array" ref="D282:F282">_xlfn.TEXTSPLIT(C282,":")</f>
        <v>15</v>
      </c>
      <c r="E282" s="16" t="str">
        <v>16</v>
      </c>
      <c r="F282" s="16" t="str">
        <v>52,74</v>
      </c>
      <c r="G282" s="16" t="str">
        <f t="shared" si="22"/>
        <v>52.74</v>
      </c>
      <c r="H282" s="16">
        <f t="shared" si="23"/>
        <v>6.114650000000001</v>
      </c>
      <c r="I282">
        <v>78.111000000000004</v>
      </c>
      <c r="J282" s="6">
        <v>20.514800000000001</v>
      </c>
      <c r="K282">
        <v>0.93689999999999996</v>
      </c>
      <c r="L282" s="7">
        <v>0.43530000000000002</v>
      </c>
      <c r="M282">
        <v>2.9999999999999997E-4</v>
      </c>
      <c r="N282">
        <v>1.6999999999999999E-3</v>
      </c>
      <c r="O282" s="8">
        <v>631</v>
      </c>
      <c r="P282">
        <v>0.39019999999999999</v>
      </c>
      <c r="Q282">
        <v>0.36880000000000002</v>
      </c>
      <c r="R282">
        <v>1.0582</v>
      </c>
      <c r="S282" s="9">
        <v>4.3564000000000001E-10</v>
      </c>
      <c r="T282" s="9">
        <v>1.4448000000000001E-14</v>
      </c>
      <c r="U282" s="9">
        <v>9.4704000000000002E-11</v>
      </c>
      <c r="V282" s="9">
        <v>7.8917000000000004E-12</v>
      </c>
      <c r="W282" s="9">
        <v>3.6905000000000003E-15</v>
      </c>
      <c r="X282" s="9">
        <v>3.0829000000000001E-12</v>
      </c>
    </row>
    <row r="283" spans="1:24" x14ac:dyDescent="0.35">
      <c r="A283" t="s">
        <v>900</v>
      </c>
      <c r="B283" s="16" t="str" cm="1">
        <f t="array" ref="B283:C283">_xlfn.TEXTSPLIT(A283," ")</f>
        <v>2022.11.10</v>
      </c>
      <c r="C283" s="16" t="str">
        <v>15:18:16,01</v>
      </c>
      <c r="D283" s="16" t="str" cm="1">
        <f t="array" ref="D283:F283">_xlfn.TEXTSPLIT(C283,":")</f>
        <v>15</v>
      </c>
      <c r="E283" s="16" t="str">
        <v>18</v>
      </c>
      <c r="F283" s="16" t="str">
        <v>16,01</v>
      </c>
      <c r="G283" s="16" t="str">
        <f t="shared" si="22"/>
        <v>16.01</v>
      </c>
      <c r="H283" s="16">
        <f t="shared" si="23"/>
        <v>6.1377805555555565</v>
      </c>
      <c r="I283">
        <v>78.109499999999997</v>
      </c>
      <c r="J283" s="6">
        <v>20.5137</v>
      </c>
      <c r="K283">
        <v>0.9375</v>
      </c>
      <c r="L283" s="7">
        <v>0.43730000000000002</v>
      </c>
      <c r="M283">
        <v>2.9999999999999997E-4</v>
      </c>
      <c r="N283">
        <v>1.6999999999999999E-3</v>
      </c>
      <c r="O283" s="8">
        <v>661</v>
      </c>
      <c r="P283">
        <v>0.39250000000000002</v>
      </c>
      <c r="Q283">
        <v>0.36830000000000002</v>
      </c>
      <c r="R283">
        <v>1.0658000000000001</v>
      </c>
      <c r="S283" s="9">
        <v>4.3741999999999997E-10</v>
      </c>
      <c r="T283" s="9">
        <v>1.4607000000000001E-14</v>
      </c>
      <c r="U283" s="9">
        <v>9.5088E-11</v>
      </c>
      <c r="V283" s="9">
        <v>7.9290999999999994E-12</v>
      </c>
      <c r="W283" s="9">
        <v>3.6475000000000002E-15</v>
      </c>
      <c r="X283" s="9">
        <v>3.1093000000000001E-12</v>
      </c>
    </row>
    <row r="284" spans="1:24" x14ac:dyDescent="0.35">
      <c r="A284" t="s">
        <v>901</v>
      </c>
      <c r="B284" s="16" t="str" cm="1">
        <f t="array" ref="B284:C284">_xlfn.TEXTSPLIT(A284," ")</f>
        <v>2022.11.10</v>
      </c>
      <c r="C284" s="16" t="str">
        <v>15:19:45,57</v>
      </c>
      <c r="D284" s="16" t="str" cm="1">
        <f t="array" ref="D284:F284">_xlfn.TEXTSPLIT(C284,":")</f>
        <v>15</v>
      </c>
      <c r="E284" s="16" t="str">
        <v>19</v>
      </c>
      <c r="F284" s="16" t="str">
        <v>45,57</v>
      </c>
      <c r="G284" s="16" t="str">
        <f t="shared" si="22"/>
        <v>45.57</v>
      </c>
      <c r="H284" s="16">
        <f t="shared" si="23"/>
        <v>6.1626583333333329</v>
      </c>
      <c r="I284">
        <v>78.111500000000007</v>
      </c>
      <c r="J284" s="6">
        <v>20.510400000000001</v>
      </c>
      <c r="K284">
        <v>0.93730000000000002</v>
      </c>
      <c r="L284" s="7">
        <v>0.43890000000000001</v>
      </c>
      <c r="M284">
        <v>0</v>
      </c>
      <c r="N284">
        <v>1.9E-3</v>
      </c>
      <c r="O284" s="8">
        <v>639</v>
      </c>
      <c r="P284">
        <v>0.39400000000000002</v>
      </c>
      <c r="Q284">
        <v>0.37490000000000001</v>
      </c>
      <c r="R284">
        <v>1.0509999999999999</v>
      </c>
      <c r="S284" s="9">
        <v>4.3573999999999999E-10</v>
      </c>
      <c r="T284" s="9">
        <v>1.5311E-14</v>
      </c>
      <c r="U284" s="9">
        <v>9.4706000000000006E-11</v>
      </c>
      <c r="V284" s="9">
        <v>7.8974999999999994E-12</v>
      </c>
      <c r="W284" s="9">
        <v>1.2202E-15</v>
      </c>
      <c r="X284" s="9">
        <v>3.1072999999999999E-12</v>
      </c>
    </row>
    <row r="285" spans="1:24" x14ac:dyDescent="0.35">
      <c r="A285" t="s">
        <v>902</v>
      </c>
      <c r="B285" s="16" t="str" cm="1">
        <f t="array" ref="B285:C285">_xlfn.TEXTSPLIT(A285," ")</f>
        <v>2022.11.10</v>
      </c>
      <c r="C285" s="16" t="str">
        <v>15:21:08,62</v>
      </c>
      <c r="D285" s="16" t="str" cm="1">
        <f t="array" ref="D285:F285">_xlfn.TEXTSPLIT(C285,":")</f>
        <v>15</v>
      </c>
      <c r="E285" s="16" t="str">
        <v>21</v>
      </c>
      <c r="F285" s="16" t="str">
        <v>08,62</v>
      </c>
      <c r="G285" s="16" t="str">
        <f t="shared" si="22"/>
        <v>08.62</v>
      </c>
      <c r="H285" s="16">
        <f t="shared" si="23"/>
        <v>6.1857277777777782</v>
      </c>
      <c r="I285">
        <v>78.111699999999999</v>
      </c>
      <c r="J285" s="6">
        <v>20.507899999999999</v>
      </c>
      <c r="K285">
        <v>0.93700000000000006</v>
      </c>
      <c r="L285" s="7">
        <v>0.441</v>
      </c>
      <c r="M285">
        <v>8.9999999999999998E-4</v>
      </c>
      <c r="N285">
        <v>1.5E-3</v>
      </c>
      <c r="O285" s="8">
        <v>632</v>
      </c>
      <c r="P285">
        <v>0.3967</v>
      </c>
      <c r="Q285">
        <v>0.36820000000000003</v>
      </c>
      <c r="R285">
        <v>1.0772999999999999</v>
      </c>
      <c r="S285" s="9">
        <v>4.3591999999999998E-10</v>
      </c>
      <c r="T285" s="9">
        <v>1.3534999999999999E-14</v>
      </c>
      <c r="U285" s="9">
        <v>9.4731999999999997E-11</v>
      </c>
      <c r="V285" s="9">
        <v>7.8977999999999997E-12</v>
      </c>
      <c r="W285" s="9">
        <v>5.1015999999999999E-15</v>
      </c>
      <c r="X285" s="9">
        <v>3.1277000000000001E-12</v>
      </c>
    </row>
    <row r="286" spans="1:24" x14ac:dyDescent="0.35">
      <c r="A286" t="s">
        <v>903</v>
      </c>
      <c r="B286" s="16" t="str" cm="1">
        <f t="array" ref="B286:C286">_xlfn.TEXTSPLIT(A286," ")</f>
        <v>2022.11.10</v>
      </c>
      <c r="C286" s="16" t="str">
        <v>15:22:38,39</v>
      </c>
      <c r="D286" s="16" t="str" cm="1">
        <f t="array" ref="D286:F286">_xlfn.TEXTSPLIT(C286,":")</f>
        <v>15</v>
      </c>
      <c r="E286" s="16" t="str">
        <v>22</v>
      </c>
      <c r="F286" s="16" t="str">
        <v>38,39</v>
      </c>
      <c r="G286" s="16" t="str">
        <f t="shared" si="22"/>
        <v>38.39</v>
      </c>
      <c r="H286" s="16">
        <f t="shared" si="23"/>
        <v>6.2106638888888899</v>
      </c>
      <c r="I286">
        <v>78.110399999999998</v>
      </c>
      <c r="J286" s="6">
        <v>20.507300000000001</v>
      </c>
      <c r="K286">
        <v>0.93700000000000006</v>
      </c>
      <c r="L286" s="7">
        <v>0.44419999999999998</v>
      </c>
      <c r="M286">
        <v>0</v>
      </c>
      <c r="N286">
        <v>1.1000000000000001E-3</v>
      </c>
      <c r="O286" s="8">
        <v>643</v>
      </c>
      <c r="P286">
        <v>0.39989999999999998</v>
      </c>
      <c r="Q286">
        <v>0.36980000000000002</v>
      </c>
      <c r="R286">
        <v>1.0814999999999999</v>
      </c>
      <c r="S286" s="9">
        <v>4.3561000000000001E-10</v>
      </c>
      <c r="T286" s="9">
        <v>1.2143E-14</v>
      </c>
      <c r="U286" s="9">
        <v>9.4663999999999995E-11</v>
      </c>
      <c r="V286" s="9">
        <v>7.8921999999999998E-12</v>
      </c>
      <c r="W286" s="9">
        <v>1.7893999999999998E-15</v>
      </c>
      <c r="X286" s="9">
        <v>3.1439E-12</v>
      </c>
    </row>
    <row r="287" spans="1:24" x14ac:dyDescent="0.35">
      <c r="A287" t="s">
        <v>904</v>
      </c>
      <c r="B287" s="16" t="str" cm="1">
        <f t="array" ref="B287:C287">_xlfn.TEXTSPLIT(A287," ")</f>
        <v>2022.11.10</v>
      </c>
      <c r="C287" s="16" t="str">
        <v>15:24:01,35</v>
      </c>
      <c r="D287" s="16" t="str" cm="1">
        <f t="array" ref="D287:F287">_xlfn.TEXTSPLIT(C287,":")</f>
        <v>15</v>
      </c>
      <c r="E287" s="16" t="str">
        <v>24</v>
      </c>
      <c r="F287" s="16" t="str">
        <v>01,35</v>
      </c>
      <c r="G287" s="16" t="str">
        <f t="shared" si="22"/>
        <v>01.35</v>
      </c>
      <c r="H287" s="16">
        <f t="shared" si="23"/>
        <v>6.2337083333333343</v>
      </c>
      <c r="I287">
        <v>78.108699999999999</v>
      </c>
      <c r="J287" s="6">
        <v>20.504999999999999</v>
      </c>
      <c r="K287">
        <v>0.93779999999999997</v>
      </c>
      <c r="L287" s="7">
        <v>0.44590000000000002</v>
      </c>
      <c r="M287">
        <v>8.0000000000000004E-4</v>
      </c>
      <c r="N287">
        <v>1.8E-3</v>
      </c>
      <c r="O287" s="8">
        <v>633</v>
      </c>
      <c r="P287">
        <v>0.40139999999999998</v>
      </c>
      <c r="Q287">
        <v>0.37190000000000001</v>
      </c>
      <c r="R287">
        <v>1.0791999999999999</v>
      </c>
      <c r="S287" s="9">
        <v>4.3573999999999999E-10</v>
      </c>
      <c r="T287" s="9">
        <v>1.51E-14</v>
      </c>
      <c r="U287" s="9">
        <v>9.4683000000000003E-11</v>
      </c>
      <c r="V287" s="9">
        <v>7.9011999999999995E-12</v>
      </c>
      <c r="W287" s="9">
        <v>4.9484999999999998E-15</v>
      </c>
      <c r="X287" s="9">
        <v>3.1598999999999999E-12</v>
      </c>
    </row>
    <row r="288" spans="1:24" x14ac:dyDescent="0.35">
      <c r="A288" t="s">
        <v>905</v>
      </c>
      <c r="B288" s="16" t="str" cm="1">
        <f t="array" ref="B288:C288">_xlfn.TEXTSPLIT(A288," ")</f>
        <v>2022.11.10</v>
      </c>
      <c r="C288" s="16" t="str">
        <v>15:25:24,20</v>
      </c>
      <c r="D288" s="16" t="str" cm="1">
        <f t="array" ref="D288:F288">_xlfn.TEXTSPLIT(C288,":")</f>
        <v>15</v>
      </c>
      <c r="E288" s="16" t="str">
        <v>25</v>
      </c>
      <c r="F288" s="16" t="str">
        <v>24,20</v>
      </c>
      <c r="G288" s="16" t="str">
        <f t="shared" si="22"/>
        <v>24.20</v>
      </c>
      <c r="H288" s="16">
        <f t="shared" si="23"/>
        <v>6.2567222222222227</v>
      </c>
      <c r="I288">
        <v>78.110799999999998</v>
      </c>
      <c r="J288" s="6">
        <v>20.502099999999999</v>
      </c>
      <c r="K288">
        <v>0.93669999999999998</v>
      </c>
      <c r="L288" s="7">
        <v>0.44919999999999999</v>
      </c>
      <c r="M288">
        <v>0</v>
      </c>
      <c r="N288">
        <v>1.2999999999999999E-3</v>
      </c>
      <c r="O288" s="8">
        <v>641</v>
      </c>
      <c r="P288">
        <v>0.40489999999999998</v>
      </c>
      <c r="Q288">
        <v>0.37659999999999999</v>
      </c>
      <c r="R288">
        <v>1.0750999999999999</v>
      </c>
      <c r="S288" s="9">
        <v>4.3547999999999998E-10</v>
      </c>
      <c r="T288" s="9">
        <v>1.2641E-14</v>
      </c>
      <c r="U288" s="9">
        <v>9.4609000000000001E-11</v>
      </c>
      <c r="V288" s="9">
        <v>7.8873000000000001E-12</v>
      </c>
      <c r="W288" s="9">
        <v>2.7924999999999999E-15</v>
      </c>
      <c r="X288" s="9">
        <v>3.1781999999999999E-12</v>
      </c>
    </row>
    <row r="289" spans="1:24" x14ac:dyDescent="0.35">
      <c r="A289" t="s">
        <v>906</v>
      </c>
      <c r="B289" s="16" t="str" cm="1">
        <f t="array" ref="B289:C289">_xlfn.TEXTSPLIT(A289," ")</f>
        <v>2022.11.10</v>
      </c>
      <c r="C289" s="16" t="str">
        <v>15:26:53,68</v>
      </c>
      <c r="D289" s="16" t="str" cm="1">
        <f t="array" ref="D289:F289">_xlfn.TEXTSPLIT(C289,":")</f>
        <v>15</v>
      </c>
      <c r="E289" s="16" t="str">
        <v>26</v>
      </c>
      <c r="F289" s="16" t="str">
        <v>53,68</v>
      </c>
      <c r="G289" s="16" t="str">
        <f t="shared" si="22"/>
        <v>53.68</v>
      </c>
      <c r="H289" s="16">
        <f t="shared" si="23"/>
        <v>6.2815777777777786</v>
      </c>
      <c r="I289">
        <v>78.111400000000003</v>
      </c>
      <c r="J289" s="6">
        <v>20.496200000000002</v>
      </c>
      <c r="K289">
        <v>0.93700000000000006</v>
      </c>
      <c r="L289" s="7">
        <v>0.45140000000000002</v>
      </c>
      <c r="M289">
        <v>2.0999999999999999E-3</v>
      </c>
      <c r="N289">
        <v>2E-3</v>
      </c>
      <c r="O289" s="8">
        <v>631</v>
      </c>
      <c r="P289">
        <v>0.40710000000000002</v>
      </c>
      <c r="Q289">
        <v>0.3836</v>
      </c>
      <c r="R289">
        <v>1.0610999999999999</v>
      </c>
      <c r="S289" s="9">
        <v>4.3549000000000001E-10</v>
      </c>
      <c r="T289" s="9">
        <v>1.5567000000000001E-14</v>
      </c>
      <c r="U289" s="9">
        <v>9.4585000000000002E-11</v>
      </c>
      <c r="V289" s="9">
        <v>7.8899000000000001E-12</v>
      </c>
      <c r="W289" s="9">
        <v>8.0924000000000003E-15</v>
      </c>
      <c r="X289" s="9">
        <v>3.2020999999999999E-12</v>
      </c>
    </row>
    <row r="290" spans="1:24" x14ac:dyDescent="0.35">
      <c r="A290" t="s">
        <v>907</v>
      </c>
      <c r="B290" s="16" t="str" cm="1">
        <f t="array" ref="B290:C290">_xlfn.TEXTSPLIT(A290," ")</f>
        <v>2022.11.10</v>
      </c>
      <c r="C290" s="16" t="str">
        <v>15:28:16,88</v>
      </c>
      <c r="D290" s="16" t="str" cm="1">
        <f t="array" ref="D290:F290">_xlfn.TEXTSPLIT(C290,":")</f>
        <v>15</v>
      </c>
      <c r="E290" s="16" t="str">
        <v>28</v>
      </c>
      <c r="F290" s="16" t="str">
        <v>16,88</v>
      </c>
      <c r="G290" s="16" t="str">
        <f t="shared" si="22"/>
        <v>16.88</v>
      </c>
      <c r="H290" s="16">
        <f t="shared" si="23"/>
        <v>6.3046888888888901</v>
      </c>
      <c r="I290">
        <v>78.107500000000002</v>
      </c>
      <c r="J290" s="6">
        <v>20.497699999999998</v>
      </c>
      <c r="K290">
        <v>0.93710000000000004</v>
      </c>
      <c r="L290" s="7">
        <v>0.45600000000000002</v>
      </c>
      <c r="M290">
        <v>2.0000000000000001E-4</v>
      </c>
      <c r="N290">
        <v>1.4E-3</v>
      </c>
      <c r="O290" s="8">
        <v>632</v>
      </c>
      <c r="P290">
        <v>0.41189999999999999</v>
      </c>
      <c r="Q290">
        <v>0.38129999999999997</v>
      </c>
      <c r="R290">
        <v>1.0804</v>
      </c>
      <c r="S290" s="9">
        <v>4.3538E-10</v>
      </c>
      <c r="T290" s="9">
        <v>1.3123999999999999E-14</v>
      </c>
      <c r="U290" s="9">
        <v>9.4571999999999994E-11</v>
      </c>
      <c r="V290" s="9">
        <v>7.8891999999999999E-12</v>
      </c>
      <c r="W290" s="9">
        <v>3.4275999999999999E-15</v>
      </c>
      <c r="X290" s="9">
        <v>3.2264000000000001E-12</v>
      </c>
    </row>
    <row r="291" spans="1:24" x14ac:dyDescent="0.35">
      <c r="A291" t="s">
        <v>908</v>
      </c>
      <c r="B291" s="16" t="str" cm="1">
        <f t="array" ref="B291:C291">_xlfn.TEXTSPLIT(A291," ")</f>
        <v>2022.11.10</v>
      </c>
      <c r="C291" s="16" t="str">
        <v>15:29:39,93</v>
      </c>
      <c r="D291" s="16" t="str" cm="1">
        <f t="array" ref="D291:F291">_xlfn.TEXTSPLIT(C291,":")</f>
        <v>15</v>
      </c>
      <c r="E291" s="16" t="str">
        <v>29</v>
      </c>
      <c r="F291" s="16" t="str">
        <v>39,93</v>
      </c>
      <c r="G291" s="16" t="str">
        <f t="shared" si="22"/>
        <v>39.93</v>
      </c>
      <c r="H291" s="16">
        <f t="shared" si="23"/>
        <v>6.3277583333333336</v>
      </c>
      <c r="I291">
        <v>78.113500000000002</v>
      </c>
      <c r="J291" s="6">
        <v>20.4876</v>
      </c>
      <c r="K291">
        <v>0.93700000000000006</v>
      </c>
      <c r="L291" s="7">
        <v>0.46050000000000002</v>
      </c>
      <c r="M291">
        <v>4.0000000000000002E-4</v>
      </c>
      <c r="N291">
        <v>1.1000000000000001E-3</v>
      </c>
      <c r="O291" s="8">
        <v>660</v>
      </c>
      <c r="P291">
        <v>0.41639999999999999</v>
      </c>
      <c r="Q291">
        <v>0.39829999999999999</v>
      </c>
      <c r="R291">
        <v>1.0455000000000001</v>
      </c>
      <c r="S291" s="9">
        <v>4.3752999999999999E-10</v>
      </c>
      <c r="T291" s="9">
        <v>1.1934E-14</v>
      </c>
      <c r="U291" s="9">
        <v>9.4983000000000004E-11</v>
      </c>
      <c r="V291" s="9">
        <v>7.9264999999999994E-12</v>
      </c>
      <c r="W291" s="9">
        <v>3.7017000000000002E-15</v>
      </c>
      <c r="X291" s="9">
        <v>3.2741999999999999E-12</v>
      </c>
    </row>
    <row r="292" spans="1:24" x14ac:dyDescent="0.35">
      <c r="A292" t="s">
        <v>909</v>
      </c>
      <c r="B292" s="16" t="str" cm="1">
        <f t="array" ref="B292:C292">_xlfn.TEXTSPLIT(A292," ")</f>
        <v>2022.11.10</v>
      </c>
      <c r="C292" s="16" t="str">
        <v>15:31:09,22</v>
      </c>
      <c r="D292" s="16" t="str" cm="1">
        <f t="array" ref="D292:F292">_xlfn.TEXTSPLIT(C292,":")</f>
        <v>15</v>
      </c>
      <c r="E292" s="16" t="str">
        <v>31</v>
      </c>
      <c r="F292" s="16" t="str">
        <v>09,22</v>
      </c>
      <c r="G292" s="16" t="str">
        <f t="shared" si="22"/>
        <v>09.22</v>
      </c>
      <c r="H292" s="16">
        <f t="shared" si="23"/>
        <v>6.3525611111111129</v>
      </c>
      <c r="I292">
        <v>78.106999999999999</v>
      </c>
      <c r="J292" s="6">
        <v>20.491299999999999</v>
      </c>
      <c r="K292">
        <v>0.9375</v>
      </c>
      <c r="L292" s="7">
        <v>0.46200000000000002</v>
      </c>
      <c r="M292">
        <v>8.9999999999999998E-4</v>
      </c>
      <c r="N292">
        <v>1.4E-3</v>
      </c>
      <c r="O292" s="8">
        <v>640</v>
      </c>
      <c r="P292">
        <v>0.41889999999999999</v>
      </c>
      <c r="Q292">
        <v>0.38890000000000002</v>
      </c>
      <c r="R292">
        <v>1.0770999999999999</v>
      </c>
      <c r="S292" s="9">
        <v>4.3561000000000001E-10</v>
      </c>
      <c r="T292" s="9">
        <v>1.3274000000000001E-14</v>
      </c>
      <c r="U292" s="9">
        <v>9.4593000000000006E-11</v>
      </c>
      <c r="V292" s="9">
        <v>7.8969000000000004E-12</v>
      </c>
      <c r="W292" s="9">
        <v>4.9408000000000001E-15</v>
      </c>
      <c r="X292" s="9">
        <v>3.2725E-12</v>
      </c>
    </row>
    <row r="293" spans="1:24" x14ac:dyDescent="0.35">
      <c r="A293" t="s">
        <v>910</v>
      </c>
      <c r="B293" s="16" t="str" cm="1">
        <f t="array" ref="B293:C293">_xlfn.TEXTSPLIT(A293," ")</f>
        <v>2022.11.10</v>
      </c>
      <c r="C293" s="16" t="str">
        <v>15:32:32,52</v>
      </c>
      <c r="D293" s="16" t="str" cm="1">
        <f t="array" ref="D293:F293">_xlfn.TEXTSPLIT(C293,":")</f>
        <v>15</v>
      </c>
      <c r="E293" s="16" t="str">
        <v>32</v>
      </c>
      <c r="F293" s="16" t="str">
        <v>32,52</v>
      </c>
      <c r="G293" s="16" t="str">
        <f t="shared" si="22"/>
        <v>32.52</v>
      </c>
      <c r="H293" s="16">
        <f t="shared" si="23"/>
        <v>6.3757000000000001</v>
      </c>
      <c r="I293">
        <v>78.106300000000005</v>
      </c>
      <c r="J293" s="6">
        <v>20.4878</v>
      </c>
      <c r="K293">
        <v>0.9375</v>
      </c>
      <c r="L293" s="7">
        <v>0.46610000000000001</v>
      </c>
      <c r="M293">
        <v>2.9999999999999997E-4</v>
      </c>
      <c r="N293">
        <v>2E-3</v>
      </c>
      <c r="O293" s="8">
        <v>632</v>
      </c>
      <c r="P293">
        <v>0.42230000000000001</v>
      </c>
      <c r="Q293">
        <v>0.3952</v>
      </c>
      <c r="R293">
        <v>1.0685</v>
      </c>
      <c r="S293" s="9">
        <v>4.3579E-10</v>
      </c>
      <c r="T293" s="9">
        <v>1.5748999999999999E-14</v>
      </c>
      <c r="U293" s="9">
        <v>9.4615000000000001E-11</v>
      </c>
      <c r="V293" s="9">
        <v>7.9002000000000006E-12</v>
      </c>
      <c r="W293" s="9">
        <v>3.7295000000000004E-15</v>
      </c>
      <c r="X293" s="9">
        <v>3.3005999999999999E-12</v>
      </c>
    </row>
    <row r="294" spans="1:24" x14ac:dyDescent="0.35">
      <c r="A294" t="s">
        <v>911</v>
      </c>
      <c r="B294" s="16" t="str" cm="1">
        <f t="array" ref="B294:C294">_xlfn.TEXTSPLIT(A294," ")</f>
        <v>2022.11.10</v>
      </c>
      <c r="C294" s="16" t="str">
        <v>15:34:02,36</v>
      </c>
      <c r="D294" s="16" t="str" cm="1">
        <f t="array" ref="D294:F294">_xlfn.TEXTSPLIT(C294,":")</f>
        <v>15</v>
      </c>
      <c r="E294" s="16" t="str">
        <v>34</v>
      </c>
      <c r="F294" s="16" t="str">
        <v>02,36</v>
      </c>
      <c r="G294" s="16" t="str">
        <f t="shared" si="22"/>
        <v>02.36</v>
      </c>
      <c r="H294" s="16">
        <f t="shared" si="23"/>
        <v>6.4006555555555558</v>
      </c>
      <c r="I294">
        <v>78.109099999999998</v>
      </c>
      <c r="J294" s="6">
        <v>20.4819</v>
      </c>
      <c r="K294">
        <v>0.93679999999999997</v>
      </c>
      <c r="L294" s="7">
        <v>0.46949999999999997</v>
      </c>
      <c r="M294">
        <v>1E-3</v>
      </c>
      <c r="N294">
        <v>1.6000000000000001E-3</v>
      </c>
      <c r="O294" s="8">
        <v>633</v>
      </c>
      <c r="P294">
        <v>0.42549999999999999</v>
      </c>
      <c r="Q294">
        <v>0.40050000000000002</v>
      </c>
      <c r="R294">
        <v>1.0623</v>
      </c>
      <c r="S294" s="9">
        <v>4.3573E-10</v>
      </c>
      <c r="T294" s="9">
        <v>1.4257000000000001E-14</v>
      </c>
      <c r="U294" s="9">
        <v>9.4570999999999998E-11</v>
      </c>
      <c r="V294" s="9">
        <v>7.8931000000000008E-12</v>
      </c>
      <c r="W294" s="9">
        <v>5.4691999999999998E-15</v>
      </c>
      <c r="X294" s="9">
        <v>3.3267999999999999E-12</v>
      </c>
    </row>
    <row r="295" spans="1:24" x14ac:dyDescent="0.35">
      <c r="A295" t="s">
        <v>912</v>
      </c>
      <c r="B295" s="16" t="str" cm="1">
        <f t="array" ref="B295:C295">_xlfn.TEXTSPLIT(A295," ")</f>
        <v>2022.11.10</v>
      </c>
      <c r="C295" s="16" t="str">
        <v>15:35:25,50</v>
      </c>
      <c r="D295" s="16" t="str" cm="1">
        <f t="array" ref="D295:F295">_xlfn.TEXTSPLIT(C295,":")</f>
        <v>15</v>
      </c>
      <c r="E295" s="16" t="str">
        <v>35</v>
      </c>
      <c r="F295" s="16" t="str">
        <v>25,50</v>
      </c>
      <c r="G295" s="16" t="str">
        <f t="shared" si="22"/>
        <v>25.50</v>
      </c>
      <c r="H295" s="16">
        <f t="shared" si="23"/>
        <v>6.4237500000000018</v>
      </c>
      <c r="I295">
        <v>78.109300000000005</v>
      </c>
      <c r="J295" s="6">
        <v>20.482800000000001</v>
      </c>
      <c r="K295">
        <v>0.9375</v>
      </c>
      <c r="L295" s="7">
        <v>0.46850000000000003</v>
      </c>
      <c r="M295">
        <v>2.9999999999999997E-4</v>
      </c>
      <c r="N295">
        <v>1.6000000000000001E-3</v>
      </c>
      <c r="O295" s="8">
        <v>634</v>
      </c>
      <c r="P295">
        <v>0.42520000000000002</v>
      </c>
      <c r="Q295">
        <v>0.40360000000000001</v>
      </c>
      <c r="R295">
        <v>1.0535000000000001</v>
      </c>
      <c r="S295" s="9">
        <v>4.355E-10</v>
      </c>
      <c r="T295" s="9">
        <v>1.4047E-14</v>
      </c>
      <c r="U295" s="9">
        <v>9.4525000000000004E-11</v>
      </c>
      <c r="V295" s="9">
        <v>7.8944999999999995E-12</v>
      </c>
      <c r="W295" s="9">
        <v>3.7951999999999998E-15</v>
      </c>
      <c r="X295" s="9">
        <v>3.3154000000000002E-12</v>
      </c>
    </row>
    <row r="296" spans="1:24" x14ac:dyDescent="0.35">
      <c r="A296" t="s">
        <v>913</v>
      </c>
      <c r="B296" s="16" t="str" cm="1">
        <f t="array" ref="B296:C296">_xlfn.TEXTSPLIT(A296," ")</f>
        <v>2022.11.10</v>
      </c>
      <c r="C296" s="16" t="str">
        <v>15:36:48,54</v>
      </c>
      <c r="D296" s="16" t="str" cm="1">
        <f t="array" ref="D296:F296">_xlfn.TEXTSPLIT(C296,":")</f>
        <v>15</v>
      </c>
      <c r="E296" s="16" t="str">
        <v>36</v>
      </c>
      <c r="F296" s="16" t="str">
        <v>48,54</v>
      </c>
      <c r="G296" s="16" t="str">
        <f t="shared" si="22"/>
        <v>48.54</v>
      </c>
      <c r="H296" s="16">
        <f t="shared" si="23"/>
        <v>6.4468166666666669</v>
      </c>
      <c r="I296">
        <v>78.107200000000006</v>
      </c>
      <c r="J296" s="6">
        <v>20.480499999999999</v>
      </c>
      <c r="K296">
        <v>0.93720000000000003</v>
      </c>
      <c r="L296" s="7">
        <v>0.47360000000000002</v>
      </c>
      <c r="M296">
        <v>0</v>
      </c>
      <c r="N296">
        <v>1.5E-3</v>
      </c>
      <c r="O296" s="8">
        <v>640</v>
      </c>
      <c r="P296">
        <v>0.43</v>
      </c>
      <c r="Q296">
        <v>0.39879999999999999</v>
      </c>
      <c r="R296">
        <v>1.0784</v>
      </c>
      <c r="S296" s="9">
        <v>4.3538E-10</v>
      </c>
      <c r="T296" s="9">
        <v>1.3664999999999999E-14</v>
      </c>
      <c r="U296" s="9">
        <v>9.4490999999999997E-11</v>
      </c>
      <c r="V296" s="9">
        <v>7.8899999999999997E-12</v>
      </c>
      <c r="W296" s="9">
        <v>2.2008000000000002E-15</v>
      </c>
      <c r="X296" s="9">
        <v>3.3486000000000001E-12</v>
      </c>
    </row>
    <row r="297" spans="1:24" x14ac:dyDescent="0.35">
      <c r="A297" t="s">
        <v>914</v>
      </c>
      <c r="B297" s="16" t="str" cm="1">
        <f t="array" ref="B297:C297">_xlfn.TEXTSPLIT(A297," ")</f>
        <v>2022.11.10</v>
      </c>
      <c r="C297" s="16" t="str">
        <v>15:38:18,16</v>
      </c>
      <c r="D297" s="16" t="str" cm="1">
        <f t="array" ref="D297:F297">_xlfn.TEXTSPLIT(C297,":")</f>
        <v>15</v>
      </c>
      <c r="E297" s="16" t="str">
        <v>38</v>
      </c>
      <c r="F297" s="16" t="str">
        <v>18,16</v>
      </c>
      <c r="G297" s="16" t="str">
        <f t="shared" si="22"/>
        <v>18.16</v>
      </c>
      <c r="H297" s="16">
        <f t="shared" si="23"/>
        <v>6.4717111111111105</v>
      </c>
      <c r="I297">
        <v>78.110500000000002</v>
      </c>
      <c r="J297" s="6">
        <v>20.4725</v>
      </c>
      <c r="K297">
        <v>0.93720000000000003</v>
      </c>
      <c r="L297" s="7">
        <v>0.47799999999999998</v>
      </c>
      <c r="M297">
        <v>5.9999999999999995E-4</v>
      </c>
      <c r="N297">
        <v>1.1000000000000001E-3</v>
      </c>
      <c r="O297" s="8">
        <v>640</v>
      </c>
      <c r="P297">
        <v>0.434</v>
      </c>
      <c r="Q297">
        <v>0.41070000000000001</v>
      </c>
      <c r="R297">
        <v>1.0567</v>
      </c>
      <c r="S297" s="9">
        <v>4.3531000000000002E-10</v>
      </c>
      <c r="T297" s="9">
        <v>1.2016999999999999E-14</v>
      </c>
      <c r="U297" s="9">
        <v>9.4433999999999999E-11</v>
      </c>
      <c r="V297" s="9">
        <v>7.8880000000000003E-12</v>
      </c>
      <c r="W297" s="9">
        <v>4.2903000000000003E-15</v>
      </c>
      <c r="X297" s="9">
        <v>3.3819E-12</v>
      </c>
    </row>
    <row r="298" spans="1:24" x14ac:dyDescent="0.35">
      <c r="A298" t="s">
        <v>915</v>
      </c>
      <c r="B298" s="16" t="str" cm="1">
        <f t="array" ref="B298:C298">_xlfn.TEXTSPLIT(A298," ")</f>
        <v>2022.11.10</v>
      </c>
      <c r="C298" s="16" t="str">
        <v>15:39:41,29</v>
      </c>
      <c r="D298" s="16" t="str" cm="1">
        <f t="array" ref="D298:F298">_xlfn.TEXTSPLIT(C298,":")</f>
        <v>15</v>
      </c>
      <c r="E298" s="16" t="str">
        <v>39</v>
      </c>
      <c r="F298" s="16" t="str">
        <v>41,29</v>
      </c>
      <c r="G298" s="16" t="str">
        <f t="shared" si="22"/>
        <v>41.29</v>
      </c>
      <c r="H298" s="16">
        <f t="shared" si="23"/>
        <v>6.4948027777777781</v>
      </c>
      <c r="I298">
        <v>78.112300000000005</v>
      </c>
      <c r="J298" s="6">
        <v>20.4679</v>
      </c>
      <c r="K298">
        <v>0.93669999999999998</v>
      </c>
      <c r="L298" s="7">
        <v>0.48149999999999998</v>
      </c>
      <c r="M298">
        <v>0</v>
      </c>
      <c r="N298">
        <v>1.6999999999999999E-3</v>
      </c>
      <c r="O298" s="8">
        <v>631</v>
      </c>
      <c r="P298">
        <v>0.43769999999999998</v>
      </c>
      <c r="Q298">
        <v>0.41610000000000003</v>
      </c>
      <c r="R298">
        <v>1.0518000000000001</v>
      </c>
      <c r="S298" s="9">
        <v>4.3520000000000001E-10</v>
      </c>
      <c r="T298" s="9">
        <v>1.4429000000000002E-14</v>
      </c>
      <c r="U298" s="9">
        <v>9.4386999999999997E-11</v>
      </c>
      <c r="V298" s="9">
        <v>7.8814999999999995E-12</v>
      </c>
      <c r="W298" s="9">
        <v>2.0555E-15</v>
      </c>
      <c r="X298" s="9">
        <v>3.4025000000000001E-12</v>
      </c>
    </row>
    <row r="299" spans="1:24" x14ac:dyDescent="0.35">
      <c r="A299" t="s">
        <v>916</v>
      </c>
      <c r="B299" s="16" t="str" cm="1">
        <f t="array" ref="B299:C299">_xlfn.TEXTSPLIT(A299," ")</f>
        <v>2022.11.10</v>
      </c>
      <c r="C299" s="16" t="str">
        <v>15:41:04,33</v>
      </c>
      <c r="D299" s="16" t="str" cm="1">
        <f t="array" ref="D299:F299">_xlfn.TEXTSPLIT(C299,":")</f>
        <v>15</v>
      </c>
      <c r="E299" s="16" t="str">
        <v>41</v>
      </c>
      <c r="F299" s="16" t="str">
        <v>04,33</v>
      </c>
      <c r="G299" s="16" t="str">
        <f t="shared" si="22"/>
        <v>04.33</v>
      </c>
      <c r="H299" s="16">
        <f t="shared" si="23"/>
        <v>6.5178694444444449</v>
      </c>
      <c r="I299">
        <v>78.119399999999999</v>
      </c>
      <c r="J299" s="6">
        <v>20.4603</v>
      </c>
      <c r="K299">
        <v>0.93700000000000006</v>
      </c>
      <c r="L299" s="7">
        <v>0.48149999999999998</v>
      </c>
      <c r="M299">
        <v>5.9999999999999995E-4</v>
      </c>
      <c r="N299">
        <v>1.1999999999999999E-3</v>
      </c>
      <c r="O299" s="8">
        <v>661</v>
      </c>
      <c r="P299">
        <v>0.43790000000000001</v>
      </c>
      <c r="Q299">
        <v>0.4249</v>
      </c>
      <c r="R299">
        <v>1.0306</v>
      </c>
      <c r="S299" s="9">
        <v>4.3693000000000001E-10</v>
      </c>
      <c r="T299" s="9">
        <v>1.2464000000000001E-14</v>
      </c>
      <c r="U299" s="9">
        <v>9.4718000000000006E-11</v>
      </c>
      <c r="V299" s="9">
        <v>7.9154000000000008E-12</v>
      </c>
      <c r="W299" s="9">
        <v>4.2319E-15</v>
      </c>
      <c r="X299" s="9">
        <v>3.4178999999999998E-12</v>
      </c>
    </row>
    <row r="300" spans="1:24" x14ac:dyDescent="0.35">
      <c r="A300" t="s">
        <v>917</v>
      </c>
      <c r="B300" s="16" t="str" cm="1">
        <f t="array" ref="B300:C300">_xlfn.TEXTSPLIT(A300," ")</f>
        <v>2022.11.10</v>
      </c>
      <c r="C300" s="16" t="str">
        <v>15:42:33,89</v>
      </c>
      <c r="D300" s="16" t="str" cm="1">
        <f t="array" ref="D300:F300">_xlfn.TEXTSPLIT(C300,":")</f>
        <v>15</v>
      </c>
      <c r="E300" s="16" t="str">
        <v>42</v>
      </c>
      <c r="F300" s="16" t="str">
        <v>33,89</v>
      </c>
      <c r="G300" s="16" t="str">
        <f t="shared" si="22"/>
        <v>33.89</v>
      </c>
      <c r="H300" s="16">
        <f t="shared" si="23"/>
        <v>6.5427472222222214</v>
      </c>
      <c r="I300">
        <v>78.116100000000003</v>
      </c>
      <c r="J300" s="6">
        <v>20.458300000000001</v>
      </c>
      <c r="K300">
        <v>0.93700000000000006</v>
      </c>
      <c r="L300" s="7">
        <v>0.48680000000000001</v>
      </c>
      <c r="M300">
        <v>2.9999999999999997E-4</v>
      </c>
      <c r="N300">
        <v>1.4E-3</v>
      </c>
      <c r="O300" s="8">
        <v>636</v>
      </c>
      <c r="P300">
        <v>0.44419999999999998</v>
      </c>
      <c r="Q300">
        <v>0.42930000000000001</v>
      </c>
      <c r="R300">
        <v>1.0347999999999999</v>
      </c>
      <c r="S300" s="9">
        <v>4.3547999999999998E-10</v>
      </c>
      <c r="T300" s="9">
        <v>1.328E-14</v>
      </c>
      <c r="U300" s="9">
        <v>9.4400000000000005E-11</v>
      </c>
      <c r="V300" s="9">
        <v>7.8891999999999999E-12</v>
      </c>
      <c r="W300" s="9">
        <v>3.7352999999999998E-15</v>
      </c>
      <c r="X300" s="9">
        <v>3.4430000000000002E-12</v>
      </c>
    </row>
    <row r="301" spans="1:24" x14ac:dyDescent="0.35">
      <c r="A301" t="s">
        <v>918</v>
      </c>
      <c r="B301" s="16" t="str" cm="1">
        <f t="array" ref="B301:C301">_xlfn.TEXTSPLIT(A301," ")</f>
        <v>2022.11.10</v>
      </c>
      <c r="C301" s="16" t="str">
        <v>15:43:56,88</v>
      </c>
      <c r="D301" s="16" t="str" cm="1">
        <f t="array" ref="D301:F301">_xlfn.TEXTSPLIT(C301,":")</f>
        <v>15</v>
      </c>
      <c r="E301" s="16" t="str">
        <v>43</v>
      </c>
      <c r="F301" s="16" t="str">
        <v>56,88</v>
      </c>
      <c r="G301" s="16" t="str">
        <f t="shared" ref="G301:G364" si="24">SUBSTITUTE(F301,",",".")</f>
        <v>56.88</v>
      </c>
      <c r="H301" s="16">
        <f t="shared" si="23"/>
        <v>6.5658000000000012</v>
      </c>
      <c r="I301">
        <v>78.1096</v>
      </c>
      <c r="J301" s="6">
        <v>20.459499999999998</v>
      </c>
      <c r="K301">
        <v>0.93700000000000006</v>
      </c>
      <c r="L301" s="7">
        <v>0.49220000000000003</v>
      </c>
      <c r="M301">
        <v>0</v>
      </c>
      <c r="N301">
        <v>1.6999999999999999E-3</v>
      </c>
      <c r="O301" s="8">
        <v>638</v>
      </c>
      <c r="P301">
        <v>0.44869999999999999</v>
      </c>
      <c r="Q301">
        <v>0.42220000000000002</v>
      </c>
      <c r="R301">
        <v>1.0627</v>
      </c>
      <c r="S301" s="9">
        <v>4.3534000000000002E-10</v>
      </c>
      <c r="T301" s="9">
        <v>1.4454E-14</v>
      </c>
      <c r="U301" s="9">
        <v>9.4382000000000006E-11</v>
      </c>
      <c r="V301" s="9">
        <v>7.8869999999999998E-12</v>
      </c>
      <c r="W301" s="9">
        <v>2.1818000000000001E-15</v>
      </c>
      <c r="X301" s="9">
        <v>3.4792E-12</v>
      </c>
    </row>
    <row r="302" spans="1:24" x14ac:dyDescent="0.35">
      <c r="A302" t="s">
        <v>919</v>
      </c>
      <c r="B302" s="16" t="str" cm="1">
        <f t="array" ref="B302:C302">_xlfn.TEXTSPLIT(A302," ")</f>
        <v>2022.11.10</v>
      </c>
      <c r="C302" s="16" t="str">
        <v>15:45:26,55</v>
      </c>
      <c r="D302" s="16" t="str" cm="1">
        <f t="array" ref="D302:F302">_xlfn.TEXTSPLIT(C302,":")</f>
        <v>15</v>
      </c>
      <c r="E302" s="16" t="str">
        <v>45</v>
      </c>
      <c r="F302" s="16" t="str">
        <v>26,55</v>
      </c>
      <c r="G302" s="16" t="str">
        <f t="shared" si="24"/>
        <v>26.55</v>
      </c>
      <c r="H302" s="16">
        <f t="shared" si="23"/>
        <v>6.5907083333333336</v>
      </c>
      <c r="I302">
        <v>78.113399999999999</v>
      </c>
      <c r="J302" s="6">
        <v>20.456199999999999</v>
      </c>
      <c r="K302">
        <v>0.93720000000000003</v>
      </c>
      <c r="L302" s="7">
        <v>0.49170000000000003</v>
      </c>
      <c r="M302">
        <v>6.9999999999999999E-4</v>
      </c>
      <c r="N302">
        <v>8.0000000000000004E-4</v>
      </c>
      <c r="O302" s="8">
        <v>640</v>
      </c>
      <c r="P302">
        <v>0.4481</v>
      </c>
      <c r="Q302">
        <v>0.42680000000000001</v>
      </c>
      <c r="R302">
        <v>1.0499000000000001</v>
      </c>
      <c r="S302" s="9">
        <v>4.3532E-10</v>
      </c>
      <c r="T302" s="9">
        <v>1.0916E-14</v>
      </c>
      <c r="U302" s="9">
        <v>9.4357999999999994E-11</v>
      </c>
      <c r="V302" s="9">
        <v>7.8880999999999999E-12</v>
      </c>
      <c r="W302" s="9">
        <v>4.3503999999999999E-15</v>
      </c>
      <c r="X302" s="9">
        <v>3.4777E-12</v>
      </c>
    </row>
    <row r="303" spans="1:24" x14ac:dyDescent="0.35">
      <c r="A303" t="s">
        <v>920</v>
      </c>
      <c r="B303" s="16" t="str" cm="1">
        <f t="array" ref="B303:C303">_xlfn.TEXTSPLIT(A303," ")</f>
        <v>2022.11.10</v>
      </c>
      <c r="C303" s="16" t="str">
        <v>15:46:49,39</v>
      </c>
      <c r="D303" s="16" t="str" cm="1">
        <f t="array" ref="D303:F303">_xlfn.TEXTSPLIT(C303,":")</f>
        <v>15</v>
      </c>
      <c r="E303" s="16" t="str">
        <v>46</v>
      </c>
      <c r="F303" s="16" t="str">
        <v>49,39</v>
      </c>
      <c r="G303" s="16" t="str">
        <f t="shared" si="24"/>
        <v>49.39</v>
      </c>
      <c r="H303" s="16">
        <f t="shared" si="23"/>
        <v>6.6137194444444454</v>
      </c>
      <c r="I303">
        <v>78.1113</v>
      </c>
      <c r="J303" s="6">
        <v>20.459</v>
      </c>
      <c r="K303">
        <v>0.9375</v>
      </c>
      <c r="L303" s="7">
        <v>0.49059999999999998</v>
      </c>
      <c r="M303">
        <v>2.0000000000000001E-4</v>
      </c>
      <c r="N303">
        <v>1.4E-3</v>
      </c>
      <c r="O303" s="8">
        <v>633</v>
      </c>
      <c r="P303">
        <v>0.44729999999999998</v>
      </c>
      <c r="Q303">
        <v>0.43</v>
      </c>
      <c r="R303">
        <v>1.0402</v>
      </c>
      <c r="S303" s="9">
        <v>4.3529E-10</v>
      </c>
      <c r="T303" s="9">
        <v>1.3158E-14</v>
      </c>
      <c r="U303" s="9">
        <v>9.4365999999999998E-11</v>
      </c>
      <c r="V303" s="9">
        <v>7.8900999999999993E-12</v>
      </c>
      <c r="W303" s="9">
        <v>3.4111000000000001E-15</v>
      </c>
      <c r="X303" s="9">
        <v>3.4685E-12</v>
      </c>
    </row>
    <row r="304" spans="1:24" x14ac:dyDescent="0.35">
      <c r="A304" t="s">
        <v>921</v>
      </c>
      <c r="B304" s="16" t="str" cm="1">
        <f t="array" ref="B304:C304">_xlfn.TEXTSPLIT(A304," ")</f>
        <v>2022.11.10</v>
      </c>
      <c r="C304" s="16" t="str">
        <v>15:48:12,45</v>
      </c>
      <c r="D304" s="16" t="str" cm="1">
        <f t="array" ref="D304:F304">_xlfn.TEXTSPLIT(C304,":")</f>
        <v>15</v>
      </c>
      <c r="E304" s="16" t="str">
        <v>48</v>
      </c>
      <c r="F304" s="16" t="str">
        <v>12,45</v>
      </c>
      <c r="G304" s="16" t="str">
        <f t="shared" si="24"/>
        <v>12.45</v>
      </c>
      <c r="H304" s="16">
        <f t="shared" si="23"/>
        <v>6.6367916666666673</v>
      </c>
      <c r="I304">
        <v>78.113399999999999</v>
      </c>
      <c r="J304" s="6">
        <v>20.457799999999999</v>
      </c>
      <c r="K304">
        <v>0.93779999999999997</v>
      </c>
      <c r="L304" s="7">
        <v>0.48980000000000001</v>
      </c>
      <c r="M304">
        <v>0</v>
      </c>
      <c r="N304">
        <v>1.1999999999999999E-3</v>
      </c>
      <c r="O304" s="8">
        <v>640</v>
      </c>
      <c r="P304">
        <v>0.44700000000000001</v>
      </c>
      <c r="Q304">
        <v>0.42599999999999999</v>
      </c>
      <c r="R304">
        <v>1.0492999999999999</v>
      </c>
      <c r="S304" s="9">
        <v>4.3552999999999999E-10</v>
      </c>
      <c r="T304" s="9">
        <v>1.2417999999999999E-14</v>
      </c>
      <c r="U304" s="9">
        <v>9.4410999999999996E-11</v>
      </c>
      <c r="V304" s="9">
        <v>7.897E-12</v>
      </c>
      <c r="W304" s="9">
        <v>2.2160999999999999E-15</v>
      </c>
      <c r="X304" s="9">
        <v>3.4633E-12</v>
      </c>
    </row>
    <row r="305" spans="1:24" x14ac:dyDescent="0.35">
      <c r="A305" t="s">
        <v>922</v>
      </c>
      <c r="B305" s="16" t="str" cm="1">
        <f t="array" ref="B305:C305">_xlfn.TEXTSPLIT(A305," ")</f>
        <v>2022.11.10</v>
      </c>
      <c r="C305" s="16" t="str">
        <v>15:49:42,03</v>
      </c>
      <c r="D305" s="16" t="str" cm="1">
        <f t="array" ref="D305:F305">_xlfn.TEXTSPLIT(C305,":")</f>
        <v>15</v>
      </c>
      <c r="E305" s="16" t="str">
        <v>49</v>
      </c>
      <c r="F305" s="16" t="str">
        <v>42,03</v>
      </c>
      <c r="G305" s="16" t="str">
        <f t="shared" si="24"/>
        <v>42.03</v>
      </c>
      <c r="H305" s="16">
        <f t="shared" si="23"/>
        <v>6.6616750000000007</v>
      </c>
      <c r="I305">
        <v>78.105500000000006</v>
      </c>
      <c r="J305" s="6">
        <v>20.453299999999999</v>
      </c>
      <c r="K305">
        <v>0.93730000000000002</v>
      </c>
      <c r="L305" s="7">
        <v>0.50149999999999995</v>
      </c>
      <c r="M305">
        <v>6.9999999999999999E-4</v>
      </c>
      <c r="N305">
        <v>1.6000000000000001E-3</v>
      </c>
      <c r="O305" s="8">
        <v>640</v>
      </c>
      <c r="P305">
        <v>0.45860000000000001</v>
      </c>
      <c r="Q305">
        <v>0.42949999999999999</v>
      </c>
      <c r="R305">
        <v>1.0677000000000001</v>
      </c>
      <c r="S305" s="9">
        <v>4.3558000000000001E-10</v>
      </c>
      <c r="T305" s="9">
        <v>1.4050000000000001E-14</v>
      </c>
      <c r="U305" s="9">
        <v>9.441E-11</v>
      </c>
      <c r="V305" s="9">
        <v>7.8947999999999998E-12</v>
      </c>
      <c r="W305" s="9">
        <v>4.7573000000000002E-15</v>
      </c>
      <c r="X305" s="9">
        <v>3.5498000000000001E-12</v>
      </c>
    </row>
    <row r="306" spans="1:24" x14ac:dyDescent="0.35">
      <c r="A306" t="s">
        <v>923</v>
      </c>
      <c r="B306" s="16" t="str" cm="1">
        <f t="array" ref="B306:C306">_xlfn.TEXTSPLIT(A306," ")</f>
        <v>2022.11.10</v>
      </c>
      <c r="C306" s="16" t="str">
        <v>15:51:05,09</v>
      </c>
      <c r="D306" s="16" t="str" cm="1">
        <f t="array" ref="D306:F306">_xlfn.TEXTSPLIT(C306,":")</f>
        <v>15</v>
      </c>
      <c r="E306" s="16" t="str">
        <v>51</v>
      </c>
      <c r="F306" s="16" t="str">
        <v>05,09</v>
      </c>
      <c r="G306" s="16" t="str">
        <f t="shared" si="24"/>
        <v>05.09</v>
      </c>
      <c r="H306" s="16">
        <f t="shared" si="23"/>
        <v>6.6847472222222226</v>
      </c>
      <c r="I306">
        <v>78.108099999999993</v>
      </c>
      <c r="J306" s="6">
        <v>20.450700000000001</v>
      </c>
      <c r="K306">
        <v>0.93740000000000001</v>
      </c>
      <c r="L306" s="7">
        <v>0.50149999999999995</v>
      </c>
      <c r="M306">
        <v>8.9999999999999998E-4</v>
      </c>
      <c r="N306">
        <v>1.4E-3</v>
      </c>
      <c r="O306" s="8">
        <v>630</v>
      </c>
      <c r="P306">
        <v>0.45829999999999999</v>
      </c>
      <c r="Q306">
        <v>0.42909999999999998</v>
      </c>
      <c r="R306">
        <v>1.0680000000000001</v>
      </c>
      <c r="S306" s="9">
        <v>4.355E-10</v>
      </c>
      <c r="T306" s="9">
        <v>1.3031000000000001E-14</v>
      </c>
      <c r="U306" s="9">
        <v>9.4376000000000006E-11</v>
      </c>
      <c r="V306" s="9">
        <v>7.8937999999999993E-12</v>
      </c>
      <c r="W306" s="9">
        <v>5.1522999999999997E-15</v>
      </c>
      <c r="X306" s="9">
        <v>3.5491999999999999E-12</v>
      </c>
    </row>
    <row r="307" spans="1:24" x14ac:dyDescent="0.35">
      <c r="A307" t="s">
        <v>924</v>
      </c>
      <c r="B307" s="16" t="str" cm="1">
        <f t="array" ref="B307:C307">_xlfn.TEXTSPLIT(A307," ")</f>
        <v>2022.11.10</v>
      </c>
      <c r="C307" s="16" t="str">
        <v>15:52:27,82</v>
      </c>
      <c r="D307" s="16" t="str" cm="1">
        <f t="array" ref="D307:F307">_xlfn.TEXTSPLIT(C307,":")</f>
        <v>15</v>
      </c>
      <c r="E307" s="16" t="str">
        <v>52</v>
      </c>
      <c r="F307" s="16" t="str">
        <v>27,82</v>
      </c>
      <c r="G307" s="16" t="str">
        <f t="shared" si="24"/>
        <v>27.82</v>
      </c>
      <c r="H307" s="16">
        <f t="shared" si="23"/>
        <v>6.7077277777777784</v>
      </c>
      <c r="I307">
        <v>78.114400000000003</v>
      </c>
      <c r="J307" s="6">
        <v>20.442699999999999</v>
      </c>
      <c r="K307">
        <v>0.9375</v>
      </c>
      <c r="L307" s="7">
        <v>0.50360000000000005</v>
      </c>
      <c r="M307">
        <v>5.0000000000000001E-4</v>
      </c>
      <c r="N307">
        <v>1.4E-3</v>
      </c>
      <c r="O307" s="8">
        <v>660</v>
      </c>
      <c r="P307">
        <v>0.4602</v>
      </c>
      <c r="Q307">
        <v>0.44519999999999998</v>
      </c>
      <c r="R307">
        <v>1.0337000000000001</v>
      </c>
      <c r="S307" s="9">
        <v>4.3710000000000002E-10</v>
      </c>
      <c r="T307" s="9">
        <v>1.3076E-14</v>
      </c>
      <c r="U307" s="9">
        <v>9.4677999999999999E-11</v>
      </c>
      <c r="V307" s="9">
        <v>7.9225000000000006E-12</v>
      </c>
      <c r="W307" s="9">
        <v>4.0356999999999997E-15</v>
      </c>
      <c r="X307" s="9">
        <v>3.575E-12</v>
      </c>
    </row>
    <row r="308" spans="1:24" x14ac:dyDescent="0.35">
      <c r="A308" t="s">
        <v>925</v>
      </c>
      <c r="B308" s="16" t="str" cm="1">
        <f t="array" ref="B308:C308">_xlfn.TEXTSPLIT(A308," ")</f>
        <v>2022.11.10</v>
      </c>
      <c r="C308" s="16" t="str">
        <v>15:53:57,30</v>
      </c>
      <c r="D308" s="16" t="str" cm="1">
        <f t="array" ref="D308:F308">_xlfn.TEXTSPLIT(C308,":")</f>
        <v>15</v>
      </c>
      <c r="E308" s="16" t="str">
        <v>53</v>
      </c>
      <c r="F308" s="16" t="str">
        <v>57,30</v>
      </c>
      <c r="G308" s="16" t="str">
        <f t="shared" si="24"/>
        <v>57.30</v>
      </c>
      <c r="H308" s="16">
        <f t="shared" si="23"/>
        <v>6.7325833333333343</v>
      </c>
      <c r="I308">
        <v>78.118399999999994</v>
      </c>
      <c r="J308" s="6">
        <v>20.433700000000002</v>
      </c>
      <c r="K308">
        <v>0.93720000000000003</v>
      </c>
      <c r="L308" s="7">
        <v>0.50960000000000005</v>
      </c>
      <c r="M308">
        <v>2.0000000000000001E-4</v>
      </c>
      <c r="N308">
        <v>8.9999999999999998E-4</v>
      </c>
      <c r="O308" s="8">
        <v>641</v>
      </c>
      <c r="P308">
        <v>0.4662</v>
      </c>
      <c r="Q308">
        <v>0.45729999999999998</v>
      </c>
      <c r="R308">
        <v>1.0194000000000001</v>
      </c>
      <c r="S308" s="9">
        <v>4.3573999999999999E-10</v>
      </c>
      <c r="T308" s="9">
        <v>1.1044E-14</v>
      </c>
      <c r="U308" s="9">
        <v>9.4338999999999999E-11</v>
      </c>
      <c r="V308" s="9">
        <v>7.8955E-12</v>
      </c>
      <c r="W308" s="9">
        <v>3.2157000000000002E-15</v>
      </c>
      <c r="X308" s="9">
        <v>3.6051000000000001E-12</v>
      </c>
    </row>
    <row r="309" spans="1:24" x14ac:dyDescent="0.35">
      <c r="A309" t="s">
        <v>926</v>
      </c>
      <c r="B309" s="16" t="str" cm="1">
        <f t="array" ref="B309:C309">_xlfn.TEXTSPLIT(A309," ")</f>
        <v>2022.11.10</v>
      </c>
      <c r="C309" s="16" t="str">
        <v>15:55:20,25</v>
      </c>
      <c r="D309" s="16" t="str" cm="1">
        <f t="array" ref="D309:F309">_xlfn.TEXTSPLIT(C309,":")</f>
        <v>15</v>
      </c>
      <c r="E309" s="16" t="str">
        <v>55</v>
      </c>
      <c r="F309" s="16" t="str">
        <v>20,25</v>
      </c>
      <c r="G309" s="16" t="str">
        <f t="shared" si="24"/>
        <v>20.25</v>
      </c>
      <c r="H309" s="16">
        <f t="shared" si="23"/>
        <v>6.7556250000000002</v>
      </c>
      <c r="I309">
        <v>78.112200000000001</v>
      </c>
      <c r="J309" s="6">
        <v>20.4298</v>
      </c>
      <c r="K309">
        <v>0.93730000000000002</v>
      </c>
      <c r="L309" s="7">
        <v>0.51900000000000002</v>
      </c>
      <c r="M309">
        <v>8.0000000000000004E-4</v>
      </c>
      <c r="N309">
        <v>8.0000000000000004E-4</v>
      </c>
      <c r="O309" s="8">
        <v>630</v>
      </c>
      <c r="P309">
        <v>0.47620000000000001</v>
      </c>
      <c r="Q309">
        <v>0.45700000000000002</v>
      </c>
      <c r="R309">
        <v>1.0421</v>
      </c>
      <c r="S309" s="9">
        <v>4.3556999999999998E-10</v>
      </c>
      <c r="T309" s="9">
        <v>1.062E-14</v>
      </c>
      <c r="U309" s="9">
        <v>9.4288999999999996E-11</v>
      </c>
      <c r="V309" s="9">
        <v>7.8937999999999993E-12</v>
      </c>
      <c r="W309" s="9">
        <v>4.6100000000000004E-15</v>
      </c>
      <c r="X309" s="9">
        <v>3.6724000000000004E-12</v>
      </c>
    </row>
    <row r="310" spans="1:24" x14ac:dyDescent="0.35">
      <c r="A310" t="s">
        <v>927</v>
      </c>
      <c r="B310" s="16" t="str" cm="1">
        <f t="array" ref="B310:C310">_xlfn.TEXTSPLIT(A310," ")</f>
        <v>2022.11.10</v>
      </c>
      <c r="C310" s="16" t="str">
        <v>15:56:50,13</v>
      </c>
      <c r="D310" s="16" t="str" cm="1">
        <f t="array" ref="D310:F310">_xlfn.TEXTSPLIT(C310,":")</f>
        <v>15</v>
      </c>
      <c r="E310" s="16" t="str">
        <v>56</v>
      </c>
      <c r="F310" s="16" t="str">
        <v>50,13</v>
      </c>
      <c r="G310" s="16" t="str">
        <f t="shared" si="24"/>
        <v>50.13</v>
      </c>
      <c r="H310" s="16">
        <f t="shared" si="23"/>
        <v>6.7805916666666679</v>
      </c>
      <c r="I310">
        <v>78.110900000000001</v>
      </c>
      <c r="J310" s="6">
        <v>20.430299999999999</v>
      </c>
      <c r="K310">
        <v>0.93689999999999996</v>
      </c>
      <c r="L310" s="7">
        <v>0.52070000000000005</v>
      </c>
      <c r="M310">
        <v>0</v>
      </c>
      <c r="N310">
        <v>1.1999999999999999E-3</v>
      </c>
      <c r="O310" s="8">
        <v>630</v>
      </c>
      <c r="P310">
        <v>0.47749999999999998</v>
      </c>
      <c r="Q310">
        <v>0.45169999999999999</v>
      </c>
      <c r="R310">
        <v>1.0571999999999999</v>
      </c>
      <c r="S310" s="9">
        <v>4.3550999999999998E-10</v>
      </c>
      <c r="T310" s="9">
        <v>1.2326E-14</v>
      </c>
      <c r="U310" s="9">
        <v>9.4279000000000001E-11</v>
      </c>
      <c r="V310" s="9">
        <v>7.8892999999999995E-12</v>
      </c>
      <c r="W310" s="9">
        <v>2.4775999999999999E-15</v>
      </c>
      <c r="X310" s="9">
        <v>3.6801999999999996E-12</v>
      </c>
    </row>
    <row r="311" spans="1:24" x14ac:dyDescent="0.35">
      <c r="A311" t="s">
        <v>928</v>
      </c>
      <c r="B311" s="16" t="str" cm="1">
        <f t="array" ref="B311:C311">_xlfn.TEXTSPLIT(A311," ")</f>
        <v>2022.11.10</v>
      </c>
      <c r="C311" s="16" t="str">
        <v>15:58:13,09</v>
      </c>
      <c r="D311" s="16" t="str" cm="1">
        <f t="array" ref="D311:F311">_xlfn.TEXTSPLIT(C311,":")</f>
        <v>15</v>
      </c>
      <c r="E311" s="16" t="str">
        <v>58</v>
      </c>
      <c r="F311" s="16" t="str">
        <v>13,09</v>
      </c>
      <c r="G311" s="16" t="str">
        <f t="shared" si="24"/>
        <v>13.09</v>
      </c>
      <c r="H311" s="16">
        <f t="shared" si="23"/>
        <v>6.8036361111111123</v>
      </c>
      <c r="I311">
        <v>78.111800000000002</v>
      </c>
      <c r="J311" s="6">
        <v>20.423200000000001</v>
      </c>
      <c r="K311">
        <v>0.93769999999999998</v>
      </c>
      <c r="L311" s="7">
        <v>0.5252</v>
      </c>
      <c r="M311">
        <v>5.0000000000000001E-4</v>
      </c>
      <c r="N311">
        <v>1.5E-3</v>
      </c>
      <c r="O311" s="8">
        <v>636</v>
      </c>
      <c r="P311">
        <v>0.48230000000000001</v>
      </c>
      <c r="Q311">
        <v>0.45989999999999998</v>
      </c>
      <c r="R311">
        <v>1.0487</v>
      </c>
      <c r="S311" s="9">
        <v>4.3540000000000002E-10</v>
      </c>
      <c r="T311" s="9">
        <v>1.3715E-14</v>
      </c>
      <c r="U311" s="9">
        <v>9.4222999999999999E-11</v>
      </c>
      <c r="V311" s="9">
        <v>7.8937999999999993E-12</v>
      </c>
      <c r="W311" s="9">
        <v>4.2712999999999998E-15</v>
      </c>
      <c r="X311" s="9">
        <v>3.7137000000000002E-12</v>
      </c>
    </row>
    <row r="312" spans="1:24" x14ac:dyDescent="0.35">
      <c r="A312" t="s">
        <v>929</v>
      </c>
      <c r="B312" s="16" t="str" cm="1">
        <f t="array" ref="B312:C312">_xlfn.TEXTSPLIT(A312," ")</f>
        <v>2022.11.10</v>
      </c>
      <c r="C312" s="16" t="str">
        <v>15:59:36,08</v>
      </c>
      <c r="D312" s="16" t="str" cm="1">
        <f t="array" ref="D312:F312">_xlfn.TEXTSPLIT(C312,":")</f>
        <v>15</v>
      </c>
      <c r="E312" s="16" t="str">
        <v>59</v>
      </c>
      <c r="F312" s="16" t="str">
        <v>36,08</v>
      </c>
      <c r="G312" s="16" t="str">
        <f t="shared" si="24"/>
        <v>36.08</v>
      </c>
      <c r="H312" s="16">
        <f t="shared" si="23"/>
        <v>6.8266888888888886</v>
      </c>
      <c r="I312">
        <v>78.109099999999998</v>
      </c>
      <c r="J312" s="6">
        <v>20.4194</v>
      </c>
      <c r="K312">
        <v>0.93669999999999998</v>
      </c>
      <c r="L312" s="7">
        <v>0.53369999999999995</v>
      </c>
      <c r="M312">
        <v>0</v>
      </c>
      <c r="N312">
        <v>1E-3</v>
      </c>
      <c r="O312" s="8">
        <v>639</v>
      </c>
      <c r="P312">
        <v>0.49130000000000001</v>
      </c>
      <c r="Q312">
        <v>0.46450000000000002</v>
      </c>
      <c r="R312">
        <v>1.0578000000000001</v>
      </c>
      <c r="S312" s="9">
        <v>4.3561000000000001E-10</v>
      </c>
      <c r="T312" s="9">
        <v>1.17E-14</v>
      </c>
      <c r="U312" s="9">
        <v>9.4252999999999998E-11</v>
      </c>
      <c r="V312" s="9">
        <v>7.8888999999999996E-12</v>
      </c>
      <c r="W312" s="9">
        <v>2.8621000000000001E-15</v>
      </c>
      <c r="X312" s="9">
        <v>3.7730000000000002E-12</v>
      </c>
    </row>
    <row r="313" spans="1:24" x14ac:dyDescent="0.35">
      <c r="A313" t="s">
        <v>930</v>
      </c>
      <c r="B313" s="16" t="str" cm="1">
        <f t="array" ref="B313:C313">_xlfn.TEXTSPLIT(A313," ")</f>
        <v>2022.11.10</v>
      </c>
      <c r="C313" s="16" t="str">
        <v>16:01:05,75</v>
      </c>
      <c r="D313" s="16" t="str" cm="1">
        <f t="array" ref="D313:F313">_xlfn.TEXTSPLIT(C313,":")</f>
        <v>16</v>
      </c>
      <c r="E313" s="16" t="str">
        <v>01</v>
      </c>
      <c r="F313" s="16" t="str">
        <v>05,75</v>
      </c>
      <c r="G313" s="16" t="str">
        <f t="shared" si="24"/>
        <v>05.75</v>
      </c>
      <c r="H313" s="16">
        <f t="shared" si="23"/>
        <v>6.8515972222222228</v>
      </c>
      <c r="I313">
        <v>78.105800000000002</v>
      </c>
      <c r="J313" s="6">
        <v>20.421500000000002</v>
      </c>
      <c r="K313">
        <v>0.9375</v>
      </c>
      <c r="L313" s="7">
        <v>0.53239999999999998</v>
      </c>
      <c r="M313">
        <v>1.1000000000000001E-3</v>
      </c>
      <c r="N313">
        <v>1.8E-3</v>
      </c>
      <c r="O313" s="8">
        <v>642</v>
      </c>
      <c r="P313">
        <v>0.4894</v>
      </c>
      <c r="Q313">
        <v>0.46579999999999999</v>
      </c>
      <c r="R313">
        <v>1.0507</v>
      </c>
      <c r="S313" s="9">
        <v>4.3555999999999999E-10</v>
      </c>
      <c r="T313" s="9">
        <v>1.5075000000000001E-14</v>
      </c>
      <c r="U313" s="9">
        <v>9.4255000000000002E-11</v>
      </c>
      <c r="V313" s="9">
        <v>7.8952999999999993E-12</v>
      </c>
      <c r="W313" s="9">
        <v>5.6309E-15</v>
      </c>
      <c r="X313" s="9">
        <v>3.7678000000000002E-12</v>
      </c>
    </row>
    <row r="314" spans="1:24" x14ac:dyDescent="0.35">
      <c r="A314" t="s">
        <v>931</v>
      </c>
      <c r="B314" s="16" t="str" cm="1">
        <f t="array" ref="B314:C314">_xlfn.TEXTSPLIT(A314," ")</f>
        <v>2022.11.10</v>
      </c>
      <c r="C314" s="16" t="str">
        <v>16:02:28,80</v>
      </c>
      <c r="D314" s="16" t="str" cm="1">
        <f t="array" ref="D314:F314">_xlfn.TEXTSPLIT(C314,":")</f>
        <v>16</v>
      </c>
      <c r="E314" s="16" t="str">
        <v>02</v>
      </c>
      <c r="F314" s="16" t="str">
        <v>28,80</v>
      </c>
      <c r="G314" s="16" t="str">
        <f t="shared" si="24"/>
        <v>28.80</v>
      </c>
      <c r="H314" s="16">
        <f t="shared" si="23"/>
        <v>6.874666666666668</v>
      </c>
      <c r="I314">
        <v>78.119100000000003</v>
      </c>
      <c r="J314" s="6">
        <v>20.435199999999998</v>
      </c>
      <c r="K314">
        <v>0.9375</v>
      </c>
      <c r="L314" s="7">
        <v>0.50700000000000001</v>
      </c>
      <c r="M314">
        <v>1E-4</v>
      </c>
      <c r="N314">
        <v>1.1000000000000001E-3</v>
      </c>
      <c r="O314" s="8">
        <v>631</v>
      </c>
      <c r="P314">
        <v>0.46379999999999999</v>
      </c>
      <c r="Q314">
        <v>0.45500000000000002</v>
      </c>
      <c r="R314">
        <v>1.0193000000000001</v>
      </c>
      <c r="S314" s="9">
        <v>4.3541E-10</v>
      </c>
      <c r="T314" s="9">
        <v>1.2134E-14</v>
      </c>
      <c r="U314" s="9">
        <v>9.4273000000000001E-11</v>
      </c>
      <c r="V314" s="9">
        <v>7.8915999999999992E-12</v>
      </c>
      <c r="W314" s="9">
        <v>2.9929999999999999E-15</v>
      </c>
      <c r="X314" s="9">
        <v>3.5833999999999999E-12</v>
      </c>
    </row>
    <row r="315" spans="1:24" x14ac:dyDescent="0.35">
      <c r="A315" t="s">
        <v>932</v>
      </c>
      <c r="B315" s="16" t="str" cm="1">
        <f t="array" ref="B315:C315">_xlfn.TEXTSPLIT(A315," ")</f>
        <v>2022.11.10</v>
      </c>
      <c r="C315" s="16" t="str">
        <v>16:03:51,64</v>
      </c>
      <c r="D315" s="16" t="str" cm="1">
        <f t="array" ref="D315:F315">_xlfn.TEXTSPLIT(C315,":")</f>
        <v>16</v>
      </c>
      <c r="E315" s="16" t="str">
        <v>03</v>
      </c>
      <c r="F315" s="16" t="str">
        <v>51,64</v>
      </c>
      <c r="G315" s="16" t="str">
        <f t="shared" si="24"/>
        <v>51.64</v>
      </c>
      <c r="H315" s="16">
        <f t="shared" si="23"/>
        <v>6.897677777777778</v>
      </c>
      <c r="I315">
        <v>78.136799999999994</v>
      </c>
      <c r="J315" s="6">
        <v>20.425000000000001</v>
      </c>
      <c r="K315">
        <v>0.93730000000000002</v>
      </c>
      <c r="L315" s="7">
        <v>0.49869999999999998</v>
      </c>
      <c r="M315">
        <v>5.9999999999999995E-4</v>
      </c>
      <c r="N315">
        <v>1.6000000000000001E-3</v>
      </c>
      <c r="O315" s="8">
        <v>662</v>
      </c>
      <c r="P315">
        <v>0.4556</v>
      </c>
      <c r="Q315">
        <v>0.46650000000000003</v>
      </c>
      <c r="R315">
        <v>0.97670000000000001</v>
      </c>
      <c r="S315" s="9">
        <v>4.3696000000000001E-10</v>
      </c>
      <c r="T315" s="9">
        <v>1.4177E-14</v>
      </c>
      <c r="U315" s="9">
        <v>9.4540000000000004E-11</v>
      </c>
      <c r="V315" s="9">
        <v>7.9167E-12</v>
      </c>
      <c r="W315" s="9">
        <v>4.3286000000000002E-15</v>
      </c>
      <c r="X315" s="9">
        <v>3.5386999999999999E-12</v>
      </c>
    </row>
    <row r="316" spans="1:24" x14ac:dyDescent="0.35">
      <c r="A316" t="s">
        <v>933</v>
      </c>
      <c r="B316" s="16" t="str" cm="1">
        <f t="array" ref="B316:C316">_xlfn.TEXTSPLIT(A316," ")</f>
        <v>2022.11.10</v>
      </c>
      <c r="C316" s="16" t="str">
        <v>16:05:21,02</v>
      </c>
      <c r="D316" s="16" t="str" cm="1">
        <f t="array" ref="D316:F316">_xlfn.TEXTSPLIT(C316,":")</f>
        <v>16</v>
      </c>
      <c r="E316" s="16" t="str">
        <v>05</v>
      </c>
      <c r="F316" s="16" t="str">
        <v>21,02</v>
      </c>
      <c r="G316" s="16" t="str">
        <f t="shared" si="24"/>
        <v>21.02</v>
      </c>
      <c r="H316" s="16">
        <f t="shared" si="23"/>
        <v>6.9225055555555546</v>
      </c>
      <c r="I316">
        <v>78.141499999999994</v>
      </c>
      <c r="J316" s="6">
        <v>20.409099999999999</v>
      </c>
      <c r="K316">
        <v>0.93799999999999994</v>
      </c>
      <c r="L316" s="7">
        <v>0.50990000000000002</v>
      </c>
      <c r="M316">
        <v>0</v>
      </c>
      <c r="N316">
        <v>1.5E-3</v>
      </c>
      <c r="O316" s="8">
        <v>640</v>
      </c>
      <c r="P316">
        <v>0.46710000000000002</v>
      </c>
      <c r="Q316">
        <v>0.48420000000000002</v>
      </c>
      <c r="R316">
        <v>0.9647</v>
      </c>
      <c r="S316" s="9">
        <v>4.3529E-10</v>
      </c>
      <c r="T316" s="9">
        <v>1.3803E-14</v>
      </c>
      <c r="U316" s="9">
        <v>9.4100000000000003E-11</v>
      </c>
      <c r="V316" s="9">
        <v>7.8914000000000001E-12</v>
      </c>
      <c r="W316" s="9">
        <v>2.5413000000000001E-15</v>
      </c>
      <c r="X316" s="9">
        <v>3.6012E-12</v>
      </c>
    </row>
    <row r="317" spans="1:24" x14ac:dyDescent="0.35">
      <c r="A317" t="s">
        <v>934</v>
      </c>
      <c r="B317" s="16" t="str" cm="1">
        <f t="array" ref="B317:C317">_xlfn.TEXTSPLIT(A317," ")</f>
        <v>2022.11.10</v>
      </c>
      <c r="C317" s="16" t="str">
        <v>16:06:44,19</v>
      </c>
      <c r="D317" s="16" t="str" cm="1">
        <f t="array" ref="D317:F317">_xlfn.TEXTSPLIT(C317,":")</f>
        <v>16</v>
      </c>
      <c r="E317" s="16" t="str">
        <v>06</v>
      </c>
      <c r="F317" s="16" t="str">
        <v>44,19</v>
      </c>
      <c r="G317" s="16" t="str">
        <f t="shared" si="24"/>
        <v>44.19</v>
      </c>
      <c r="H317" s="16">
        <f t="shared" si="23"/>
        <v>6.9456083333333343</v>
      </c>
      <c r="I317">
        <v>78.139099999999999</v>
      </c>
      <c r="J317" s="6">
        <v>20.394200000000001</v>
      </c>
      <c r="K317">
        <v>0.93830000000000002</v>
      </c>
      <c r="L317" s="7">
        <v>0.52639999999999998</v>
      </c>
      <c r="M317">
        <v>2.9999999999999997E-4</v>
      </c>
      <c r="N317">
        <v>1.6999999999999999E-3</v>
      </c>
      <c r="O317" s="8">
        <v>641</v>
      </c>
      <c r="P317">
        <v>0.48320000000000002</v>
      </c>
      <c r="Q317">
        <v>0.50049999999999994</v>
      </c>
      <c r="R317">
        <v>0.96550000000000002</v>
      </c>
      <c r="S317" s="9">
        <v>4.3517999999999999E-10</v>
      </c>
      <c r="T317" s="9">
        <v>1.4320999999999999E-14</v>
      </c>
      <c r="U317" s="9">
        <v>9.4008000000000003E-11</v>
      </c>
      <c r="V317" s="9">
        <v>7.8917000000000004E-12</v>
      </c>
      <c r="W317" s="9">
        <v>3.8159000000000003E-15</v>
      </c>
      <c r="X317" s="9">
        <v>3.7180000000000001E-12</v>
      </c>
    </row>
    <row r="318" spans="1:24" x14ac:dyDescent="0.35">
      <c r="A318" t="s">
        <v>935</v>
      </c>
      <c r="B318" s="16" t="str" cm="1">
        <f t="array" ref="B318:C318">_xlfn.TEXTSPLIT(A318," ")</f>
        <v>2022.11.10</v>
      </c>
      <c r="C318" s="16" t="str">
        <v>16:08:13,95</v>
      </c>
      <c r="D318" s="16" t="str" cm="1">
        <f t="array" ref="D318:F318">_xlfn.TEXTSPLIT(C318,":")</f>
        <v>16</v>
      </c>
      <c r="E318" s="16" t="str">
        <v>08</v>
      </c>
      <c r="F318" s="16" t="str">
        <v>13,95</v>
      </c>
      <c r="G318" s="16" t="str">
        <f t="shared" si="24"/>
        <v>13.95</v>
      </c>
      <c r="H318" s="16">
        <f t="shared" si="23"/>
        <v>6.9705416666666675</v>
      </c>
      <c r="I318">
        <v>78.124499999999998</v>
      </c>
      <c r="J318" s="6">
        <v>20.3916</v>
      </c>
      <c r="K318">
        <v>0.93820000000000003</v>
      </c>
      <c r="L318" s="7">
        <v>0.54390000000000005</v>
      </c>
      <c r="M318">
        <v>5.0000000000000001E-4</v>
      </c>
      <c r="N318">
        <v>1.2999999999999999E-3</v>
      </c>
      <c r="O318" s="8">
        <v>631</v>
      </c>
      <c r="P318">
        <v>0.50029999999999997</v>
      </c>
      <c r="Q318">
        <v>0.49990000000000001</v>
      </c>
      <c r="R318">
        <v>1.0007999999999999</v>
      </c>
      <c r="S318" s="9">
        <v>4.3531000000000002E-10</v>
      </c>
      <c r="T318" s="9">
        <v>1.2651E-14</v>
      </c>
      <c r="U318" s="9">
        <v>9.4041000000000001E-11</v>
      </c>
      <c r="V318" s="9">
        <v>7.8948999999999994E-12</v>
      </c>
      <c r="W318" s="9">
        <v>4.2175999999999997E-15</v>
      </c>
      <c r="X318" s="9">
        <v>3.8431000000000001E-12</v>
      </c>
    </row>
    <row r="319" spans="1:24" x14ac:dyDescent="0.35">
      <c r="A319" t="s">
        <v>936</v>
      </c>
      <c r="B319" s="16" t="str" cm="1">
        <f t="array" ref="B319:C319">_xlfn.TEXTSPLIT(A319," ")</f>
        <v>2022.11.10</v>
      </c>
      <c r="C319" s="16" t="str">
        <v>16:09:36,81</v>
      </c>
      <c r="D319" s="16" t="str" cm="1">
        <f t="array" ref="D319:F319">_xlfn.TEXTSPLIT(C319,":")</f>
        <v>16</v>
      </c>
      <c r="E319" s="16" t="str">
        <v>09</v>
      </c>
      <c r="F319" s="16" t="str">
        <v>36,81</v>
      </c>
      <c r="G319" s="16" t="str">
        <f t="shared" si="24"/>
        <v>36.81</v>
      </c>
      <c r="H319" s="16">
        <f t="shared" si="23"/>
        <v>6.9935583333333309</v>
      </c>
      <c r="I319">
        <v>78.126599999999996</v>
      </c>
      <c r="J319" s="6">
        <v>20.379100000000001</v>
      </c>
      <c r="K319">
        <v>0.9375</v>
      </c>
      <c r="L319" s="7">
        <v>0.55520000000000003</v>
      </c>
      <c r="M319">
        <v>2.0000000000000001E-4</v>
      </c>
      <c r="N319">
        <v>1.4E-3</v>
      </c>
      <c r="O319" s="8">
        <v>633</v>
      </c>
      <c r="P319">
        <v>0.51229999999999998</v>
      </c>
      <c r="Q319">
        <v>0.50860000000000005</v>
      </c>
      <c r="R319">
        <v>1.0074000000000001</v>
      </c>
      <c r="S319" s="9">
        <v>4.3523999999999999E-10</v>
      </c>
      <c r="T319" s="9">
        <v>1.3159999999999999E-14</v>
      </c>
      <c r="U319" s="9">
        <v>9.3964E-11</v>
      </c>
      <c r="V319" s="9">
        <v>7.8874999999999993E-12</v>
      </c>
      <c r="W319" s="9">
        <v>3.5649E-15</v>
      </c>
      <c r="X319" s="9">
        <v>3.9202999999999998E-12</v>
      </c>
    </row>
    <row r="320" spans="1:24" x14ac:dyDescent="0.35">
      <c r="A320" t="s">
        <v>937</v>
      </c>
      <c r="B320" s="16" t="str" cm="1">
        <f t="array" ref="B320:C320">_xlfn.TEXTSPLIT(A320," ")</f>
        <v>2022.11.10</v>
      </c>
      <c r="C320" s="16" t="str">
        <v>16:10:59,89</v>
      </c>
      <c r="D320" s="16" t="str" cm="1">
        <f t="array" ref="D320:F320">_xlfn.TEXTSPLIT(C320,":")</f>
        <v>16</v>
      </c>
      <c r="E320" s="16" t="str">
        <v>10</v>
      </c>
      <c r="F320" s="16" t="str">
        <v>59,89</v>
      </c>
      <c r="G320" s="16" t="str">
        <f t="shared" si="24"/>
        <v>59.89</v>
      </c>
      <c r="H320" s="16">
        <f t="shared" si="23"/>
        <v>7.0166361111111133</v>
      </c>
      <c r="I320">
        <v>78.113900000000001</v>
      </c>
      <c r="J320" s="6">
        <v>20.383900000000001</v>
      </c>
      <c r="K320">
        <v>0.93710000000000004</v>
      </c>
      <c r="L320" s="7">
        <v>0.56379999999999997</v>
      </c>
      <c r="M320">
        <v>0</v>
      </c>
      <c r="N320">
        <v>1.1999999999999999E-3</v>
      </c>
      <c r="O320" s="8">
        <v>640</v>
      </c>
      <c r="P320">
        <v>0.52080000000000004</v>
      </c>
      <c r="Q320">
        <v>0.49959999999999999</v>
      </c>
      <c r="R320">
        <v>1.0424</v>
      </c>
      <c r="S320" s="9">
        <v>4.3540000000000002E-10</v>
      </c>
      <c r="T320" s="9">
        <v>1.2521E-14</v>
      </c>
      <c r="U320" s="9">
        <v>9.4035999999999997E-11</v>
      </c>
      <c r="V320" s="9">
        <v>7.8880000000000003E-12</v>
      </c>
      <c r="W320" s="9">
        <v>2.2182E-15</v>
      </c>
      <c r="X320" s="9">
        <v>3.9821999999999997E-12</v>
      </c>
    </row>
    <row r="321" spans="1:24" x14ac:dyDescent="0.35">
      <c r="A321" t="s">
        <v>938</v>
      </c>
      <c r="B321" s="16" t="str" cm="1">
        <f t="array" ref="B321:C321">_xlfn.TEXTSPLIT(A321," ")</f>
        <v>2022.11.10</v>
      </c>
      <c r="C321" s="16" t="str">
        <v>16:12:29,48</v>
      </c>
      <c r="D321" s="16" t="str" cm="1">
        <f t="array" ref="D321:F321">_xlfn.TEXTSPLIT(C321,":")</f>
        <v>16</v>
      </c>
      <c r="E321" s="16" t="str">
        <v>12</v>
      </c>
      <c r="F321" s="16" t="str">
        <v>29,48</v>
      </c>
      <c r="G321" s="16" t="str">
        <f t="shared" si="24"/>
        <v>29.48</v>
      </c>
      <c r="H321" s="16">
        <f t="shared" si="23"/>
        <v>7.0415222222222216</v>
      </c>
      <c r="I321">
        <v>78.101799999999997</v>
      </c>
      <c r="J321" s="6">
        <v>20.3871</v>
      </c>
      <c r="K321">
        <v>0.93759999999999999</v>
      </c>
      <c r="L321" s="7">
        <v>0.57120000000000004</v>
      </c>
      <c r="M321">
        <v>5.0000000000000001E-4</v>
      </c>
      <c r="N321">
        <v>1.8E-3</v>
      </c>
      <c r="O321" s="8">
        <v>630</v>
      </c>
      <c r="P321">
        <v>0.52880000000000005</v>
      </c>
      <c r="Q321">
        <v>0.49259999999999998</v>
      </c>
      <c r="R321">
        <v>1.0732999999999999</v>
      </c>
      <c r="S321" s="9">
        <v>4.3505000000000001E-10</v>
      </c>
      <c r="T321" s="9">
        <v>1.4945999999999999E-14</v>
      </c>
      <c r="U321" s="9">
        <v>9.3990999999999999E-11</v>
      </c>
      <c r="V321" s="9">
        <v>7.8870999999999994E-12</v>
      </c>
      <c r="W321" s="9">
        <v>4.2903000000000003E-15</v>
      </c>
      <c r="X321" s="9">
        <v>4.0336999999999997E-12</v>
      </c>
    </row>
    <row r="322" spans="1:24" x14ac:dyDescent="0.35">
      <c r="A322" t="s">
        <v>939</v>
      </c>
      <c r="B322" s="16" t="str" cm="1">
        <f t="array" ref="B322:C322">_xlfn.TEXTSPLIT(A322," ")</f>
        <v>2022.11.10</v>
      </c>
      <c r="C322" s="16" t="str">
        <v>16:13:52,46</v>
      </c>
      <c r="D322" s="16" t="str" cm="1">
        <f t="array" ref="D322:F322">_xlfn.TEXTSPLIT(C322,":")</f>
        <v>16</v>
      </c>
      <c r="E322" s="16" t="str">
        <v>13</v>
      </c>
      <c r="F322" s="16" t="str">
        <v>52,46</v>
      </c>
      <c r="G322" s="16" t="str">
        <f t="shared" si="24"/>
        <v>52.46</v>
      </c>
      <c r="H322" s="16">
        <f t="shared" ref="H322:H385" si="25">(D322+(E322/60)+(G322/(60*60)))-$AF$3</f>
        <v>7.0645722222222229</v>
      </c>
      <c r="I322">
        <v>78.106200000000001</v>
      </c>
      <c r="J322" s="6">
        <v>20.377700000000001</v>
      </c>
      <c r="K322">
        <v>0.93769999999999998</v>
      </c>
      <c r="L322" s="7">
        <v>0.57640000000000002</v>
      </c>
      <c r="M322">
        <v>2.9999999999999997E-4</v>
      </c>
      <c r="N322">
        <v>1.6000000000000001E-3</v>
      </c>
      <c r="O322" s="8">
        <v>633</v>
      </c>
      <c r="P322">
        <v>0.53320000000000001</v>
      </c>
      <c r="Q322">
        <v>0.49990000000000001</v>
      </c>
      <c r="R322">
        <v>1.0667</v>
      </c>
      <c r="S322" s="9">
        <v>4.35E-10</v>
      </c>
      <c r="T322" s="9">
        <v>1.4091999999999999E-14</v>
      </c>
      <c r="U322" s="9">
        <v>9.3930000000000005E-11</v>
      </c>
      <c r="V322" s="9">
        <v>7.8870999999999994E-12</v>
      </c>
      <c r="W322" s="9">
        <v>3.7392999999999998E-15</v>
      </c>
      <c r="X322" s="9">
        <v>4.0685999999999998E-12</v>
      </c>
    </row>
    <row r="323" spans="1:24" x14ac:dyDescent="0.35">
      <c r="A323" t="s">
        <v>940</v>
      </c>
      <c r="B323" s="16" t="str" cm="1">
        <f t="array" ref="B323:C323">_xlfn.TEXTSPLIT(A323," ")</f>
        <v>2022.11.10</v>
      </c>
      <c r="C323" s="16" t="str">
        <v>16:15:15,28</v>
      </c>
      <c r="D323" s="16" t="str" cm="1">
        <f t="array" ref="D323:F323">_xlfn.TEXTSPLIT(C323,":")</f>
        <v>16</v>
      </c>
      <c r="E323" s="16" t="str">
        <v>15</v>
      </c>
      <c r="F323" s="16" t="str">
        <v>15,28</v>
      </c>
      <c r="G323" s="16" t="str">
        <f t="shared" si="24"/>
        <v>15.28</v>
      </c>
      <c r="H323" s="16">
        <f t="shared" si="25"/>
        <v>7.0875777777777795</v>
      </c>
      <c r="I323">
        <v>78.110900000000001</v>
      </c>
      <c r="J323" s="6">
        <v>20.370699999999999</v>
      </c>
      <c r="K323">
        <v>0.93700000000000006</v>
      </c>
      <c r="L323" s="7">
        <v>0.57869999999999999</v>
      </c>
      <c r="M323">
        <v>1E-3</v>
      </c>
      <c r="N323">
        <v>1.8E-3</v>
      </c>
      <c r="O323" s="8">
        <v>662</v>
      </c>
      <c r="P323">
        <v>0.53580000000000005</v>
      </c>
      <c r="Q323">
        <v>0.51370000000000005</v>
      </c>
      <c r="R323">
        <v>1.0428999999999999</v>
      </c>
      <c r="S323" s="9">
        <v>4.3664E-10</v>
      </c>
      <c r="T323" s="9">
        <v>1.4766000000000001E-14</v>
      </c>
      <c r="U323" s="9">
        <v>9.4246000000000002E-11</v>
      </c>
      <c r="V323" s="9">
        <v>7.9099000000000005E-12</v>
      </c>
      <c r="W323" s="9">
        <v>5.4228999999999998E-15</v>
      </c>
      <c r="X323" s="9">
        <v>4.1023000000000004E-12</v>
      </c>
    </row>
    <row r="324" spans="1:24" x14ac:dyDescent="0.35">
      <c r="A324" t="s">
        <v>941</v>
      </c>
      <c r="B324" s="16" t="str" cm="1">
        <f t="array" ref="B324:C324">_xlfn.TEXTSPLIT(A324," ")</f>
        <v>2022.11.10</v>
      </c>
      <c r="C324" s="16" t="str">
        <v>16:16:44,85</v>
      </c>
      <c r="D324" s="16" t="str" cm="1">
        <f t="array" ref="D324:F324">_xlfn.TEXTSPLIT(C324,":")</f>
        <v>16</v>
      </c>
      <c r="E324" s="16" t="str">
        <v>16</v>
      </c>
      <c r="F324" s="16" t="str">
        <v>44,85</v>
      </c>
      <c r="G324" s="16" t="str">
        <f t="shared" si="24"/>
        <v>44.85</v>
      </c>
      <c r="H324" s="16">
        <f t="shared" si="25"/>
        <v>7.1124583333333344</v>
      </c>
      <c r="I324">
        <v>78.104299999999995</v>
      </c>
      <c r="J324" s="6">
        <v>20.372499999999999</v>
      </c>
      <c r="K324">
        <v>0.93779999999999997</v>
      </c>
      <c r="L324" s="7">
        <v>0.58260000000000001</v>
      </c>
      <c r="M324">
        <v>8.9999999999999998E-4</v>
      </c>
      <c r="N324">
        <v>1.9E-3</v>
      </c>
      <c r="O324" s="8">
        <v>638</v>
      </c>
      <c r="P324">
        <v>0.53910000000000002</v>
      </c>
      <c r="Q324">
        <v>0.50819999999999999</v>
      </c>
      <c r="R324">
        <v>1.0609999999999999</v>
      </c>
      <c r="S324" s="9">
        <v>4.3500999999999998E-10</v>
      </c>
      <c r="T324" s="9">
        <v>1.5232000000000001E-14</v>
      </c>
      <c r="U324" s="9">
        <v>9.3910000000000002E-11</v>
      </c>
      <c r="V324" s="9">
        <v>7.8880000000000003E-12</v>
      </c>
      <c r="W324" s="9">
        <v>5.2830000000000001E-15</v>
      </c>
      <c r="X324" s="9">
        <v>4.1148000000000002E-12</v>
      </c>
    </row>
    <row r="325" spans="1:24" x14ac:dyDescent="0.35">
      <c r="A325" t="s">
        <v>942</v>
      </c>
      <c r="B325" s="16" t="str" cm="1">
        <f t="array" ref="B325:C325">_xlfn.TEXTSPLIT(A325," ")</f>
        <v>2022.11.10</v>
      </c>
      <c r="C325" s="16" t="str">
        <v>16:18:08,00</v>
      </c>
      <c r="D325" s="16" t="str" cm="1">
        <f t="array" ref="D325:F325">_xlfn.TEXTSPLIT(C325,":")</f>
        <v>16</v>
      </c>
      <c r="E325" s="16" t="str">
        <v>18</v>
      </c>
      <c r="F325" s="16" t="str">
        <v>08,00</v>
      </c>
      <c r="G325" s="16" t="str">
        <f t="shared" si="24"/>
        <v>08.00</v>
      </c>
      <c r="H325" s="16">
        <f t="shared" si="25"/>
        <v>7.1355555555555572</v>
      </c>
      <c r="I325">
        <v>78.107900000000001</v>
      </c>
      <c r="J325" s="6">
        <v>20.366</v>
      </c>
      <c r="K325">
        <v>0.93720000000000003</v>
      </c>
      <c r="L325" s="7">
        <v>0.58579999999999999</v>
      </c>
      <c r="M325">
        <v>1.2999999999999999E-3</v>
      </c>
      <c r="N325">
        <v>1.8E-3</v>
      </c>
      <c r="O325" s="8">
        <v>630</v>
      </c>
      <c r="P325">
        <v>0.5423</v>
      </c>
      <c r="Q325">
        <v>0.51200000000000001</v>
      </c>
      <c r="R325">
        <v>1.0591999999999999</v>
      </c>
      <c r="S325" s="9">
        <v>4.3497E-10</v>
      </c>
      <c r="T325" s="9">
        <v>1.4776999999999999E-14</v>
      </c>
      <c r="U325" s="9">
        <v>9.3866999999999995E-11</v>
      </c>
      <c r="V325" s="9">
        <v>7.8818999999999994E-12</v>
      </c>
      <c r="W325" s="9">
        <v>6.2426000000000001E-15</v>
      </c>
      <c r="X325" s="9">
        <v>4.1382000000000003E-12</v>
      </c>
    </row>
    <row r="326" spans="1:24" x14ac:dyDescent="0.35">
      <c r="A326" t="s">
        <v>943</v>
      </c>
      <c r="B326" s="16" t="str" cm="1">
        <f t="array" ref="B326:C326">_xlfn.TEXTSPLIT(A326," ")</f>
        <v>2022.11.10</v>
      </c>
      <c r="C326" s="16" t="str">
        <v>16:19:37,70</v>
      </c>
      <c r="D326" s="16" t="str" cm="1">
        <f t="array" ref="D326:F326">_xlfn.TEXTSPLIT(C326,":")</f>
        <v>16</v>
      </c>
      <c r="E326" s="16" t="str">
        <v>19</v>
      </c>
      <c r="F326" s="16" t="str">
        <v>37,70</v>
      </c>
      <c r="G326" s="16" t="str">
        <f t="shared" si="24"/>
        <v>37.70</v>
      </c>
      <c r="H326" s="16">
        <f t="shared" si="25"/>
        <v>7.1604722222222232</v>
      </c>
      <c r="I326">
        <v>78.106800000000007</v>
      </c>
      <c r="J326" s="6">
        <v>20.363099999999999</v>
      </c>
      <c r="K326">
        <v>0.93740000000000001</v>
      </c>
      <c r="L326" s="7">
        <v>0.59019999999999995</v>
      </c>
      <c r="M326">
        <v>1.1999999999999999E-3</v>
      </c>
      <c r="N326">
        <v>1.2999999999999999E-3</v>
      </c>
      <c r="O326" s="8">
        <v>630</v>
      </c>
      <c r="P326">
        <v>0.54769999999999996</v>
      </c>
      <c r="Q326">
        <v>0.52139999999999997</v>
      </c>
      <c r="R326">
        <v>1.0504</v>
      </c>
      <c r="S326" s="9">
        <v>4.3478000000000002E-10</v>
      </c>
      <c r="T326" s="9">
        <v>1.2757999999999999E-14</v>
      </c>
      <c r="U326" s="9">
        <v>9.3814000000000006E-11</v>
      </c>
      <c r="V326" s="9">
        <v>7.8803999999999994E-12</v>
      </c>
      <c r="W326" s="9">
        <v>5.8395999999999997E-15</v>
      </c>
      <c r="X326" s="9">
        <v>4.1668999999999999E-12</v>
      </c>
    </row>
    <row r="327" spans="1:24" x14ac:dyDescent="0.35">
      <c r="A327" t="s">
        <v>944</v>
      </c>
      <c r="B327" s="16" t="str" cm="1">
        <f t="array" ref="B327:C327">_xlfn.TEXTSPLIT(A327," ")</f>
        <v>2022.11.10</v>
      </c>
      <c r="C327" s="16" t="str">
        <v>16:21:00,45</v>
      </c>
      <c r="D327" s="16" t="str" cm="1">
        <f t="array" ref="D327:F327">_xlfn.TEXTSPLIT(C327,":")</f>
        <v>16</v>
      </c>
      <c r="E327" s="16" t="str">
        <v>21</v>
      </c>
      <c r="F327" s="16" t="str">
        <v>00,45</v>
      </c>
      <c r="G327" s="16" t="str">
        <f t="shared" si="24"/>
        <v>00.45</v>
      </c>
      <c r="H327" s="16">
        <f t="shared" si="25"/>
        <v>7.1834583333333359</v>
      </c>
      <c r="I327">
        <v>78.099800000000002</v>
      </c>
      <c r="J327" s="6">
        <v>20.366099999999999</v>
      </c>
      <c r="K327">
        <v>0.93759999999999999</v>
      </c>
      <c r="L327" s="7">
        <v>0.59519999999999995</v>
      </c>
      <c r="M327">
        <v>0</v>
      </c>
      <c r="N327">
        <v>1.1999999999999999E-3</v>
      </c>
      <c r="O327" s="8">
        <v>639</v>
      </c>
      <c r="P327">
        <v>0.55230000000000001</v>
      </c>
      <c r="Q327">
        <v>0.51459999999999995</v>
      </c>
      <c r="R327">
        <v>1.0731999999999999</v>
      </c>
      <c r="S327" s="9">
        <v>4.3465999999999998E-10</v>
      </c>
      <c r="T327" s="9">
        <v>1.2555E-14</v>
      </c>
      <c r="U327" s="9">
        <v>9.3809000000000001E-11</v>
      </c>
      <c r="V327" s="9">
        <v>7.8802000000000003E-12</v>
      </c>
      <c r="W327" s="9">
        <v>1.9997999999999999E-15</v>
      </c>
      <c r="X327" s="9">
        <v>4.1960999999999999E-12</v>
      </c>
    </row>
    <row r="328" spans="1:24" x14ac:dyDescent="0.35">
      <c r="A328" t="s">
        <v>945</v>
      </c>
      <c r="B328" s="16" t="str" cm="1">
        <f t="array" ref="B328:C328">_xlfn.TEXTSPLIT(A328," ")</f>
        <v>2022.11.10</v>
      </c>
      <c r="C328" s="16" t="str">
        <v>16:22:23,81</v>
      </c>
      <c r="D328" s="16" t="str" cm="1">
        <f t="array" ref="D328:F328">_xlfn.TEXTSPLIT(C328,":")</f>
        <v>16</v>
      </c>
      <c r="E328" s="16" t="str">
        <v>22</v>
      </c>
      <c r="F328" s="16" t="str">
        <v>23,81</v>
      </c>
      <c r="G328" s="16" t="str">
        <f t="shared" si="24"/>
        <v>23.81</v>
      </c>
      <c r="H328" s="16">
        <f t="shared" si="25"/>
        <v>7.2066138888888904</v>
      </c>
      <c r="I328">
        <v>78.107100000000003</v>
      </c>
      <c r="J328" s="6">
        <v>20.354399999999998</v>
      </c>
      <c r="K328">
        <v>0.9375</v>
      </c>
      <c r="L328" s="7">
        <v>0.59870000000000001</v>
      </c>
      <c r="M328">
        <v>4.0000000000000002E-4</v>
      </c>
      <c r="N328">
        <v>1.8E-3</v>
      </c>
      <c r="O328" s="8">
        <v>631</v>
      </c>
      <c r="P328">
        <v>0.55569999999999997</v>
      </c>
      <c r="Q328">
        <v>0.52780000000000005</v>
      </c>
      <c r="R328">
        <v>1.0528999999999999</v>
      </c>
      <c r="S328" s="9">
        <v>4.3491999999999998E-10</v>
      </c>
      <c r="T328" s="9">
        <v>1.4613E-14</v>
      </c>
      <c r="U328" s="9">
        <v>9.3802000000000006E-11</v>
      </c>
      <c r="V328" s="9">
        <v>7.8833999999999993E-12</v>
      </c>
      <c r="W328" s="9">
        <v>4.1591000000000001E-15</v>
      </c>
      <c r="X328" s="9">
        <v>4.2248999999999999E-12</v>
      </c>
    </row>
    <row r="329" spans="1:24" x14ac:dyDescent="0.35">
      <c r="A329" t="s">
        <v>946</v>
      </c>
      <c r="B329" s="16" t="str" cm="1">
        <f t="array" ref="B329:C329">_xlfn.TEXTSPLIT(A329," ")</f>
        <v>2022.11.10</v>
      </c>
      <c r="C329" s="16" t="str">
        <v>16:23:53,53</v>
      </c>
      <c r="D329" s="16" t="str" cm="1">
        <f t="array" ref="D329:F329">_xlfn.TEXTSPLIT(C329,":")</f>
        <v>16</v>
      </c>
      <c r="E329" s="16" t="str">
        <v>23</v>
      </c>
      <c r="F329" s="16" t="str">
        <v>53,53</v>
      </c>
      <c r="G329" s="16" t="str">
        <f t="shared" si="24"/>
        <v>53.53</v>
      </c>
      <c r="H329" s="16">
        <f t="shared" si="25"/>
        <v>7.2315361111111098</v>
      </c>
      <c r="I329">
        <v>78.105999999999995</v>
      </c>
      <c r="J329" s="6">
        <v>20.350200000000001</v>
      </c>
      <c r="K329">
        <v>0.93710000000000004</v>
      </c>
      <c r="L329" s="7">
        <v>0.60519999999999996</v>
      </c>
      <c r="M329">
        <v>0</v>
      </c>
      <c r="N329">
        <v>1.5E-3</v>
      </c>
      <c r="O329" s="8">
        <v>632</v>
      </c>
      <c r="P329">
        <v>0.56210000000000004</v>
      </c>
      <c r="Q329">
        <v>0.53369999999999995</v>
      </c>
      <c r="R329">
        <v>1.0532999999999999</v>
      </c>
      <c r="S329" s="9">
        <v>4.3497999999999998E-10</v>
      </c>
      <c r="T329" s="9">
        <v>1.3705E-14</v>
      </c>
      <c r="U329" s="9">
        <v>9.3797000000000002E-11</v>
      </c>
      <c r="V329" s="9">
        <v>7.8814999999999995E-12</v>
      </c>
      <c r="W329" s="9">
        <v>2.4930000000000001E-15</v>
      </c>
      <c r="X329" s="9">
        <v>4.2689000000000001E-12</v>
      </c>
    </row>
    <row r="330" spans="1:24" x14ac:dyDescent="0.35">
      <c r="A330" t="s">
        <v>947</v>
      </c>
      <c r="B330" s="16" t="str" cm="1">
        <f t="array" ref="B330:C330">_xlfn.TEXTSPLIT(A330," ")</f>
        <v>2022.11.10</v>
      </c>
      <c r="C330" s="16" t="str">
        <v>16:25:16,55</v>
      </c>
      <c r="D330" s="16" t="str" cm="1">
        <f t="array" ref="D330:F330">_xlfn.TEXTSPLIT(C330,":")</f>
        <v>16</v>
      </c>
      <c r="E330" s="16" t="str">
        <v>25</v>
      </c>
      <c r="F330" s="16" t="str">
        <v>16,55</v>
      </c>
      <c r="G330" s="16" t="str">
        <f t="shared" si="24"/>
        <v>16.55</v>
      </c>
      <c r="H330" s="16">
        <f t="shared" si="25"/>
        <v>7.254597222222225</v>
      </c>
      <c r="I330">
        <v>78.103499999999997</v>
      </c>
      <c r="J330" s="6">
        <v>20.345400000000001</v>
      </c>
      <c r="K330">
        <v>0.93730000000000002</v>
      </c>
      <c r="L330" s="7">
        <v>0.61170000000000002</v>
      </c>
      <c r="M330">
        <v>5.0000000000000001E-4</v>
      </c>
      <c r="N330">
        <v>1.6000000000000001E-3</v>
      </c>
      <c r="O330" s="8">
        <v>637</v>
      </c>
      <c r="P330">
        <v>0.56879999999999997</v>
      </c>
      <c r="Q330">
        <v>0.53620000000000001</v>
      </c>
      <c r="R330">
        <v>1.0608</v>
      </c>
      <c r="S330" s="9">
        <v>4.35E-10</v>
      </c>
      <c r="T330" s="9">
        <v>1.3948E-14</v>
      </c>
      <c r="U330" s="9">
        <v>9.3782999999999998E-11</v>
      </c>
      <c r="V330" s="9">
        <v>7.8838000000000008E-12</v>
      </c>
      <c r="W330" s="9">
        <v>4.2010000000000002E-15</v>
      </c>
      <c r="X330" s="9">
        <v>4.3172000000000002E-12</v>
      </c>
    </row>
    <row r="331" spans="1:24" x14ac:dyDescent="0.35">
      <c r="A331" t="s">
        <v>948</v>
      </c>
      <c r="B331" s="16" t="str" cm="1">
        <f t="array" ref="B331:C331">_xlfn.TEXTSPLIT(A331," ")</f>
        <v>2022.11.10</v>
      </c>
      <c r="C331" s="16" t="str">
        <v>16:26:39,79</v>
      </c>
      <c r="D331" s="16" t="str" cm="1">
        <f t="array" ref="D331:F331">_xlfn.TEXTSPLIT(C331,":")</f>
        <v>16</v>
      </c>
      <c r="E331" s="16" t="str">
        <v>26</v>
      </c>
      <c r="F331" s="16" t="str">
        <v>39,79</v>
      </c>
      <c r="G331" s="16" t="str">
        <f t="shared" si="24"/>
        <v>39.79</v>
      </c>
      <c r="H331" s="16">
        <f t="shared" si="25"/>
        <v>7.2777194444444451</v>
      </c>
      <c r="I331">
        <v>78.105099999999993</v>
      </c>
      <c r="J331" s="6">
        <v>20.3353</v>
      </c>
      <c r="K331">
        <v>0.93740000000000001</v>
      </c>
      <c r="L331" s="7">
        <v>0.62050000000000005</v>
      </c>
      <c r="M331">
        <v>0</v>
      </c>
      <c r="N331">
        <v>1.6999999999999999E-3</v>
      </c>
      <c r="O331" s="8">
        <v>662</v>
      </c>
      <c r="P331">
        <v>0.57709999999999995</v>
      </c>
      <c r="Q331">
        <v>0.54669999999999996</v>
      </c>
      <c r="R331">
        <v>1.0556000000000001</v>
      </c>
      <c r="S331" s="9">
        <v>4.3675000000000002E-10</v>
      </c>
      <c r="T331" s="9">
        <v>1.4392999999999999E-14</v>
      </c>
      <c r="U331" s="9">
        <v>9.4110999999999994E-11</v>
      </c>
      <c r="V331" s="9">
        <v>7.9159000000000002E-12</v>
      </c>
      <c r="W331" s="9">
        <v>2.7771999999999998E-15</v>
      </c>
      <c r="X331" s="9">
        <v>4.3938999999999997E-12</v>
      </c>
    </row>
    <row r="332" spans="1:24" x14ac:dyDescent="0.35">
      <c r="A332" t="s">
        <v>949</v>
      </c>
      <c r="B332" s="16" t="str" cm="1">
        <f t="array" ref="B332:C332">_xlfn.TEXTSPLIT(A332," ")</f>
        <v>2022.11.10</v>
      </c>
      <c r="C332" s="16" t="str">
        <v>16:28:09,65</v>
      </c>
      <c r="D332" s="16" t="str" cm="1">
        <f t="array" ref="D332:F332">_xlfn.TEXTSPLIT(C332,":")</f>
        <v>16</v>
      </c>
      <c r="E332" s="16" t="str">
        <v>28</v>
      </c>
      <c r="F332" s="16" t="str">
        <v>09,65</v>
      </c>
      <c r="G332" s="16" t="str">
        <f t="shared" si="24"/>
        <v>09.65</v>
      </c>
      <c r="H332" s="16">
        <f t="shared" si="25"/>
        <v>7.3026805555555558</v>
      </c>
      <c r="I332">
        <v>78.097800000000007</v>
      </c>
      <c r="J332" s="6">
        <v>20.3386</v>
      </c>
      <c r="K332">
        <v>0.93789999999999996</v>
      </c>
      <c r="L332" s="7">
        <v>0.62329999999999997</v>
      </c>
      <c r="M332">
        <v>1.1000000000000001E-3</v>
      </c>
      <c r="N332">
        <v>1.2999999999999999E-3</v>
      </c>
      <c r="O332" s="8">
        <v>629</v>
      </c>
      <c r="P332">
        <v>0.58069999999999999</v>
      </c>
      <c r="Q332">
        <v>0.54249999999999998</v>
      </c>
      <c r="R332">
        <v>1.0705</v>
      </c>
      <c r="S332" s="9">
        <v>4.3482E-10</v>
      </c>
      <c r="T332" s="9">
        <v>1.2594000000000001E-14</v>
      </c>
      <c r="U332" s="9">
        <v>9.3717000000000001E-11</v>
      </c>
      <c r="V332" s="9">
        <v>7.8858999999999997E-12</v>
      </c>
      <c r="W332" s="9">
        <v>5.5242000000000001E-15</v>
      </c>
      <c r="X332" s="9">
        <v>4.3994E-12</v>
      </c>
    </row>
    <row r="333" spans="1:24" x14ac:dyDescent="0.35">
      <c r="A333" t="s">
        <v>950</v>
      </c>
      <c r="B333" s="16" t="str" cm="1">
        <f t="array" ref="B333:C333">_xlfn.TEXTSPLIT(A333," ")</f>
        <v>2022.11.10</v>
      </c>
      <c r="C333" s="16" t="str">
        <v>16:29:33,08</v>
      </c>
      <c r="D333" s="16" t="str" cm="1">
        <f t="array" ref="D333:F333">_xlfn.TEXTSPLIT(C333,":")</f>
        <v>16</v>
      </c>
      <c r="E333" s="16" t="str">
        <v>29</v>
      </c>
      <c r="F333" s="16" t="str">
        <v>33,08</v>
      </c>
      <c r="G333" s="16" t="str">
        <f t="shared" si="24"/>
        <v>33.08</v>
      </c>
      <c r="H333" s="16">
        <f t="shared" si="25"/>
        <v>7.3258555555555578</v>
      </c>
      <c r="I333">
        <v>78.103899999999996</v>
      </c>
      <c r="J333" s="6">
        <v>20.329599999999999</v>
      </c>
      <c r="K333">
        <v>0.93669999999999998</v>
      </c>
      <c r="L333" s="7">
        <v>0.62809999999999999</v>
      </c>
      <c r="M333">
        <v>0</v>
      </c>
      <c r="N333">
        <v>1.6000000000000001E-3</v>
      </c>
      <c r="O333" s="8">
        <v>641</v>
      </c>
      <c r="P333">
        <v>0.58450000000000002</v>
      </c>
      <c r="Q333">
        <v>0.54990000000000006</v>
      </c>
      <c r="R333">
        <v>1.0630999999999999</v>
      </c>
      <c r="S333" s="9">
        <v>4.3470000000000001E-10</v>
      </c>
      <c r="T333" s="9">
        <v>1.4221000000000001E-14</v>
      </c>
      <c r="U333" s="9">
        <v>9.3642000000000003E-11</v>
      </c>
      <c r="V333" s="9">
        <v>7.8728000000000001E-12</v>
      </c>
      <c r="W333" s="9">
        <v>2.2008999999999999E-15</v>
      </c>
      <c r="X333" s="9">
        <v>4.4269E-12</v>
      </c>
    </row>
    <row r="334" spans="1:24" x14ac:dyDescent="0.35">
      <c r="A334" t="s">
        <v>951</v>
      </c>
      <c r="B334" s="16" t="str" cm="1">
        <f t="array" ref="B334:C334">_xlfn.TEXTSPLIT(A334," ")</f>
        <v>2022.11.10</v>
      </c>
      <c r="C334" s="16" t="str">
        <v>16:31:02,59</v>
      </c>
      <c r="D334" s="16" t="str" cm="1">
        <f t="array" ref="D334:F334">_xlfn.TEXTSPLIT(C334,":")</f>
        <v>16</v>
      </c>
      <c r="E334" s="16" t="str">
        <v>31</v>
      </c>
      <c r="F334" s="16" t="str">
        <v>02,59</v>
      </c>
      <c r="G334" s="16" t="str">
        <f t="shared" si="24"/>
        <v>02.59</v>
      </c>
      <c r="H334" s="16">
        <f t="shared" si="25"/>
        <v>7.3507194444444455</v>
      </c>
      <c r="I334">
        <v>78.103399999999993</v>
      </c>
      <c r="J334" s="6">
        <v>20.3247</v>
      </c>
      <c r="K334">
        <v>0.93740000000000001</v>
      </c>
      <c r="L334" s="7">
        <v>0.63319999999999999</v>
      </c>
      <c r="M334">
        <v>2.9999999999999997E-4</v>
      </c>
      <c r="N334">
        <v>1E-3</v>
      </c>
      <c r="O334" s="8">
        <v>631</v>
      </c>
      <c r="P334">
        <v>0.59060000000000001</v>
      </c>
      <c r="Q334">
        <v>0.56040000000000001</v>
      </c>
      <c r="R334">
        <v>1.0538000000000001</v>
      </c>
      <c r="S334" s="9">
        <v>4.3459999999999998E-10</v>
      </c>
      <c r="T334" s="9">
        <v>1.1491E-14</v>
      </c>
      <c r="U334" s="9">
        <v>9.3598999999999996E-11</v>
      </c>
      <c r="V334" s="9">
        <v>7.8765000000000002E-12</v>
      </c>
      <c r="W334" s="9">
        <v>3.6125000000000002E-15</v>
      </c>
      <c r="X334" s="9">
        <v>4.4631000000000002E-12</v>
      </c>
    </row>
    <row r="335" spans="1:24" x14ac:dyDescent="0.35">
      <c r="A335" t="s">
        <v>952</v>
      </c>
      <c r="B335" s="16" t="str" cm="1">
        <f t="array" ref="B335:C335">_xlfn.TEXTSPLIT(A335," ")</f>
        <v>2022.11.10</v>
      </c>
      <c r="C335" s="16" t="str">
        <v>16:32:25,40</v>
      </c>
      <c r="D335" s="16" t="str" cm="1">
        <f t="array" ref="D335:F335">_xlfn.TEXTSPLIT(C335,":")</f>
        <v>16</v>
      </c>
      <c r="E335" s="16" t="str">
        <v>32</v>
      </c>
      <c r="F335" s="16" t="str">
        <v>25,40</v>
      </c>
      <c r="G335" s="16" t="str">
        <f t="shared" si="24"/>
        <v>25.40</v>
      </c>
      <c r="H335" s="16">
        <f t="shared" si="25"/>
        <v>7.3737222222222254</v>
      </c>
      <c r="I335">
        <v>78.103899999999996</v>
      </c>
      <c r="J335" s="6">
        <v>20.321300000000001</v>
      </c>
      <c r="K335">
        <v>0.93710000000000004</v>
      </c>
      <c r="L335" s="7">
        <v>0.63629999999999998</v>
      </c>
      <c r="M335">
        <v>0</v>
      </c>
      <c r="N335">
        <v>1.4E-3</v>
      </c>
      <c r="O335" s="8">
        <v>638</v>
      </c>
      <c r="P335">
        <v>0.59289999999999998</v>
      </c>
      <c r="Q335">
        <v>0.56610000000000005</v>
      </c>
      <c r="R335">
        <v>1.0471999999999999</v>
      </c>
      <c r="S335" s="9">
        <v>4.3465999999999998E-10</v>
      </c>
      <c r="T335" s="9">
        <v>1.3263999999999999E-14</v>
      </c>
      <c r="U335" s="9">
        <v>9.3597000000000005E-11</v>
      </c>
      <c r="V335" s="9">
        <v>7.8753000000000006E-12</v>
      </c>
      <c r="W335" s="9">
        <v>2.6076E-15</v>
      </c>
      <c r="X335" s="9">
        <v>4.4841000000000002E-12</v>
      </c>
    </row>
    <row r="336" spans="1:24" x14ac:dyDescent="0.35">
      <c r="A336" t="s">
        <v>953</v>
      </c>
      <c r="B336" s="16" t="str" cm="1">
        <f t="array" ref="B336:C336">_xlfn.TEXTSPLIT(A336," ")</f>
        <v>2022.11.10</v>
      </c>
      <c r="C336" s="16" t="str">
        <v>16:33:48,69</v>
      </c>
      <c r="D336" s="16" t="str" cm="1">
        <f t="array" ref="D336:F336">_xlfn.TEXTSPLIT(C336,":")</f>
        <v>16</v>
      </c>
      <c r="E336" s="16" t="str">
        <v>33</v>
      </c>
      <c r="F336" s="16" t="str">
        <v>48,69</v>
      </c>
      <c r="G336" s="16" t="str">
        <f t="shared" si="24"/>
        <v>48.69</v>
      </c>
      <c r="H336" s="16">
        <f t="shared" si="25"/>
        <v>7.396858333333336</v>
      </c>
      <c r="I336">
        <v>78.100999999999999</v>
      </c>
      <c r="J336" s="6">
        <v>20.317399999999999</v>
      </c>
      <c r="K336">
        <v>0.93759999999999999</v>
      </c>
      <c r="L336" s="7">
        <v>0.64119999999999999</v>
      </c>
      <c r="M336">
        <v>1.1999999999999999E-3</v>
      </c>
      <c r="N336">
        <v>1.6000000000000001E-3</v>
      </c>
      <c r="O336" s="8">
        <v>628</v>
      </c>
      <c r="P336">
        <v>0.59760000000000002</v>
      </c>
      <c r="Q336">
        <v>0.56850000000000001</v>
      </c>
      <c r="R336">
        <v>1.0512999999999999</v>
      </c>
      <c r="S336" s="9">
        <v>4.3453E-10</v>
      </c>
      <c r="T336" s="9">
        <v>1.3843E-14</v>
      </c>
      <c r="U336" s="9">
        <v>9.3553000000000003E-11</v>
      </c>
      <c r="V336" s="9">
        <v>7.8780000000000002E-12</v>
      </c>
      <c r="W336" s="9">
        <v>6.0152999999999997E-15</v>
      </c>
      <c r="X336" s="9">
        <v>4.5224000000000002E-12</v>
      </c>
    </row>
    <row r="337" spans="1:24" x14ac:dyDescent="0.35">
      <c r="A337" t="s">
        <v>954</v>
      </c>
      <c r="B337" s="16" t="str" cm="1">
        <f t="array" ref="B337:C337">_xlfn.TEXTSPLIT(A337," ")</f>
        <v>2022.11.10</v>
      </c>
      <c r="C337" s="16" t="str">
        <v>16:35:18,43</v>
      </c>
      <c r="D337" s="16" t="str" cm="1">
        <f t="array" ref="D337:F337">_xlfn.TEXTSPLIT(C337,":")</f>
        <v>16</v>
      </c>
      <c r="E337" s="16" t="str">
        <v>35</v>
      </c>
      <c r="F337" s="16" t="str">
        <v>18,43</v>
      </c>
      <c r="G337" s="16" t="str">
        <f t="shared" si="24"/>
        <v>18.43</v>
      </c>
      <c r="H337" s="16">
        <f t="shared" si="25"/>
        <v>7.4217861111111088</v>
      </c>
      <c r="I337">
        <v>78.098500000000001</v>
      </c>
      <c r="J337" s="6">
        <v>20.3155</v>
      </c>
      <c r="K337">
        <v>0.93810000000000004</v>
      </c>
      <c r="L337" s="7">
        <v>0.64510000000000001</v>
      </c>
      <c r="M337">
        <v>1.1000000000000001E-3</v>
      </c>
      <c r="N337">
        <v>1.6999999999999999E-3</v>
      </c>
      <c r="O337" s="8">
        <v>630</v>
      </c>
      <c r="P337">
        <v>0.6018</v>
      </c>
      <c r="Q337">
        <v>0.56240000000000001</v>
      </c>
      <c r="R337">
        <v>1.0702</v>
      </c>
      <c r="S337" s="9">
        <v>4.3482999999999999E-10</v>
      </c>
      <c r="T337" s="9">
        <v>1.4217999999999999E-14</v>
      </c>
      <c r="U337" s="9">
        <v>9.361E-11</v>
      </c>
      <c r="V337" s="9">
        <v>7.8877E-12</v>
      </c>
      <c r="W337" s="9">
        <v>5.6828E-15</v>
      </c>
      <c r="X337" s="9">
        <v>4.5521000000000004E-12</v>
      </c>
    </row>
    <row r="338" spans="1:24" x14ac:dyDescent="0.35">
      <c r="A338" t="s">
        <v>955</v>
      </c>
      <c r="B338" s="16" t="str" cm="1">
        <f t="array" ref="B338:C338">_xlfn.TEXTSPLIT(A338," ")</f>
        <v>2022.11.10</v>
      </c>
      <c r="C338" s="16" t="str">
        <v>16:36:41,41</v>
      </c>
      <c r="D338" s="16" t="str" cm="1">
        <f t="array" ref="D338:F338">_xlfn.TEXTSPLIT(C338,":")</f>
        <v>16</v>
      </c>
      <c r="E338" s="16" t="str">
        <v>36</v>
      </c>
      <c r="F338" s="16" t="str">
        <v>41,41</v>
      </c>
      <c r="G338" s="16" t="str">
        <f t="shared" si="24"/>
        <v>41.41</v>
      </c>
      <c r="H338" s="16">
        <f t="shared" si="25"/>
        <v>7.4448361111111137</v>
      </c>
      <c r="I338">
        <v>78.101500000000001</v>
      </c>
      <c r="J338" s="6">
        <v>20.310400000000001</v>
      </c>
      <c r="K338">
        <v>0.93769999999999998</v>
      </c>
      <c r="L338" s="7">
        <v>0.6482</v>
      </c>
      <c r="M338">
        <v>2.9999999999999997E-4</v>
      </c>
      <c r="N338">
        <v>2E-3</v>
      </c>
      <c r="O338" s="8">
        <v>632</v>
      </c>
      <c r="P338">
        <v>0.60519999999999996</v>
      </c>
      <c r="Q338">
        <v>0.57589999999999997</v>
      </c>
      <c r="R338">
        <v>1.0508</v>
      </c>
      <c r="S338" s="9">
        <v>4.3465999999999998E-10</v>
      </c>
      <c r="T338" s="9">
        <v>1.5585000000000001E-14</v>
      </c>
      <c r="U338" s="9">
        <v>9.3547999999999998E-11</v>
      </c>
      <c r="V338" s="9">
        <v>7.8805000000000006E-12</v>
      </c>
      <c r="W338" s="9">
        <v>3.8678000000000003E-15</v>
      </c>
      <c r="X338" s="9">
        <v>4.5683999999999998E-12</v>
      </c>
    </row>
    <row r="339" spans="1:24" x14ac:dyDescent="0.35">
      <c r="A339" t="s">
        <v>956</v>
      </c>
      <c r="B339" s="16" t="str" cm="1">
        <f t="array" ref="B339:C339">_xlfn.TEXTSPLIT(A339," ")</f>
        <v>2022.11.10</v>
      </c>
      <c r="C339" s="16" t="str">
        <v>16:38:04,31</v>
      </c>
      <c r="D339" s="16" t="str" cm="1">
        <f t="array" ref="D339:F339">_xlfn.TEXTSPLIT(C339,":")</f>
        <v>16</v>
      </c>
      <c r="E339" s="16" t="str">
        <v>38</v>
      </c>
      <c r="F339" s="16" t="str">
        <v>04,31</v>
      </c>
      <c r="G339" s="16" t="str">
        <f t="shared" si="24"/>
        <v>04.31</v>
      </c>
      <c r="H339" s="16">
        <f t="shared" si="25"/>
        <v>7.4678638888888873</v>
      </c>
      <c r="I339">
        <v>78.110399999999998</v>
      </c>
      <c r="J339" s="6">
        <v>20.3048</v>
      </c>
      <c r="K339">
        <v>0.93810000000000004</v>
      </c>
      <c r="L339" s="7">
        <v>0.64400000000000002</v>
      </c>
      <c r="M339">
        <v>6.9999999999999999E-4</v>
      </c>
      <c r="N339">
        <v>1.9E-3</v>
      </c>
      <c r="O339" s="8">
        <v>662</v>
      </c>
      <c r="P339">
        <v>0.60140000000000005</v>
      </c>
      <c r="Q339">
        <v>0.58069999999999999</v>
      </c>
      <c r="R339">
        <v>1.0357000000000001</v>
      </c>
      <c r="S339" s="9">
        <v>4.3667999999999999E-10</v>
      </c>
      <c r="T339" s="9">
        <v>1.5484E-14</v>
      </c>
      <c r="U339" s="9">
        <v>9.3946999999999996E-11</v>
      </c>
      <c r="V339" s="9">
        <v>7.9200999999999997E-12</v>
      </c>
      <c r="W339" s="9">
        <v>4.9287999999999999E-15</v>
      </c>
      <c r="X339" s="9">
        <v>4.5618000000000002E-12</v>
      </c>
    </row>
    <row r="340" spans="1:24" x14ac:dyDescent="0.35">
      <c r="A340" t="s">
        <v>957</v>
      </c>
      <c r="B340" s="16" t="str" cm="1">
        <f t="array" ref="B340:C340">_xlfn.TEXTSPLIT(A340," ")</f>
        <v>2022.11.10</v>
      </c>
      <c r="C340" s="16" t="str">
        <v>16:39:33,85</v>
      </c>
      <c r="D340" s="16" t="str" cm="1">
        <f t="array" ref="D340:F340">_xlfn.TEXTSPLIT(C340,":")</f>
        <v>16</v>
      </c>
      <c r="E340" s="16" t="str">
        <v>39</v>
      </c>
      <c r="F340" s="16" t="str">
        <v>33,85</v>
      </c>
      <c r="G340" s="16" t="str">
        <f t="shared" si="24"/>
        <v>33.85</v>
      </c>
      <c r="H340" s="16">
        <f t="shared" si="25"/>
        <v>7.4927361111111086</v>
      </c>
      <c r="I340">
        <v>78.110399999999998</v>
      </c>
      <c r="J340" s="6">
        <v>20.298999999999999</v>
      </c>
      <c r="K340">
        <v>0.93730000000000002</v>
      </c>
      <c r="L340" s="7">
        <v>0.65129999999999999</v>
      </c>
      <c r="M340">
        <v>2.9999999999999997E-4</v>
      </c>
      <c r="N340">
        <v>1.6000000000000001E-3</v>
      </c>
      <c r="O340" s="8">
        <v>639</v>
      </c>
      <c r="P340">
        <v>0.60750000000000004</v>
      </c>
      <c r="Q340">
        <v>0.58560000000000001</v>
      </c>
      <c r="R340">
        <v>1.0374000000000001</v>
      </c>
      <c r="S340" s="9">
        <v>4.3497999999999998E-10</v>
      </c>
      <c r="T340" s="9">
        <v>1.3956E-14</v>
      </c>
      <c r="U340" s="9">
        <v>9.3553999999999998E-11</v>
      </c>
      <c r="V340" s="9">
        <v>7.8822999999999992E-12</v>
      </c>
      <c r="W340" s="9">
        <v>3.8554999999999996E-15</v>
      </c>
      <c r="X340" s="9">
        <v>4.5936999999999997E-12</v>
      </c>
    </row>
    <row r="341" spans="1:24" x14ac:dyDescent="0.35">
      <c r="A341" t="s">
        <v>958</v>
      </c>
      <c r="B341" s="16" t="str" cm="1">
        <f t="array" ref="B341:C341">_xlfn.TEXTSPLIT(A341," ")</f>
        <v>2022.11.10</v>
      </c>
      <c r="C341" s="16" t="str">
        <v>16:40:56,92</v>
      </c>
      <c r="D341" s="16" t="str" cm="1">
        <f t="array" ref="D341:F341">_xlfn.TEXTSPLIT(C341,":")</f>
        <v>16</v>
      </c>
      <c r="E341" s="16" t="str">
        <v>40</v>
      </c>
      <c r="F341" s="16" t="str">
        <v>56,92</v>
      </c>
      <c r="G341" s="16" t="str">
        <f t="shared" si="24"/>
        <v>56.92</v>
      </c>
      <c r="H341" s="16">
        <f t="shared" si="25"/>
        <v>7.5158111111111143</v>
      </c>
      <c r="I341">
        <v>78.072199999999995</v>
      </c>
      <c r="J341" s="6">
        <v>20.328600000000002</v>
      </c>
      <c r="K341">
        <v>0.93959999999999999</v>
      </c>
      <c r="L341" s="7">
        <v>0.65759999999999996</v>
      </c>
      <c r="M341">
        <v>5.9999999999999995E-4</v>
      </c>
      <c r="N341">
        <v>1.4E-3</v>
      </c>
      <c r="O341" s="8">
        <v>640</v>
      </c>
      <c r="P341">
        <v>0.61450000000000005</v>
      </c>
      <c r="Q341">
        <v>0.54600000000000004</v>
      </c>
      <c r="R341">
        <v>1.1254999999999999</v>
      </c>
      <c r="S341" s="9">
        <v>4.3440000000000002E-10</v>
      </c>
      <c r="T341" s="9">
        <v>1.3266000000000001E-14</v>
      </c>
      <c r="U341" s="9">
        <v>9.3609000000000005E-11</v>
      </c>
      <c r="V341" s="9">
        <v>7.8948999999999994E-12</v>
      </c>
      <c r="W341" s="9">
        <v>4.4789000000000003E-15</v>
      </c>
      <c r="X341" s="9">
        <v>4.6343999999999997E-12</v>
      </c>
    </row>
    <row r="342" spans="1:24" x14ac:dyDescent="0.35">
      <c r="A342" t="s">
        <v>959</v>
      </c>
      <c r="B342" s="16" t="str" cm="1">
        <f t="array" ref="B342:C342">_xlfn.TEXTSPLIT(A342," ")</f>
        <v>2022.11.10</v>
      </c>
      <c r="C342" s="16" t="str">
        <v>16:42:26,65</v>
      </c>
      <c r="D342" s="16" t="str" cm="1">
        <f t="array" ref="D342:F342">_xlfn.TEXTSPLIT(C342,":")</f>
        <v>16</v>
      </c>
      <c r="E342" s="16" t="str">
        <v>42</v>
      </c>
      <c r="F342" s="16" t="str">
        <v>26,65</v>
      </c>
      <c r="G342" s="16" t="str">
        <f t="shared" si="24"/>
        <v>26.65</v>
      </c>
      <c r="H342" s="16">
        <f t="shared" si="25"/>
        <v>7.5407361111111104</v>
      </c>
      <c r="I342">
        <v>78.1023</v>
      </c>
      <c r="J342" s="6">
        <v>20.294</v>
      </c>
      <c r="K342">
        <v>0.93820000000000003</v>
      </c>
      <c r="L342" s="7">
        <v>0.66310000000000002</v>
      </c>
      <c r="M342">
        <v>4.0000000000000002E-4</v>
      </c>
      <c r="N342">
        <v>1.9E-3</v>
      </c>
      <c r="O342" s="8">
        <v>628</v>
      </c>
      <c r="P342">
        <v>0.62019999999999997</v>
      </c>
      <c r="Q342">
        <v>0.58899999999999997</v>
      </c>
      <c r="R342">
        <v>1.0528999999999999</v>
      </c>
      <c r="S342" s="9">
        <v>4.3502000000000001E-10</v>
      </c>
      <c r="T342" s="9">
        <v>1.5086999999999999E-14</v>
      </c>
      <c r="U342" s="9">
        <v>9.3547999999999998E-11</v>
      </c>
      <c r="V342" s="9">
        <v>7.8913000000000005E-12</v>
      </c>
      <c r="W342" s="9">
        <v>4.1789000000000001E-15</v>
      </c>
      <c r="X342" s="9">
        <v>4.6776999999999997E-12</v>
      </c>
    </row>
    <row r="343" spans="1:24" x14ac:dyDescent="0.35">
      <c r="A343" t="s">
        <v>960</v>
      </c>
      <c r="B343" s="16" t="str" cm="1">
        <f t="array" ref="B343:C343">_xlfn.TEXTSPLIT(A343," ")</f>
        <v>2022.11.10</v>
      </c>
      <c r="C343" s="16" t="str">
        <v>16:43:49,44</v>
      </c>
      <c r="D343" s="16" t="str" cm="1">
        <f t="array" ref="D343:F343">_xlfn.TEXTSPLIT(C343,":")</f>
        <v>16</v>
      </c>
      <c r="E343" s="16" t="str">
        <v>43</v>
      </c>
      <c r="F343" s="16" t="str">
        <v>49,44</v>
      </c>
      <c r="G343" s="16" t="str">
        <f t="shared" si="24"/>
        <v>49.44</v>
      </c>
      <c r="H343" s="16">
        <f t="shared" si="25"/>
        <v>7.5637333333333334</v>
      </c>
      <c r="I343">
        <v>78.103800000000007</v>
      </c>
      <c r="J343" s="6">
        <v>20.2942</v>
      </c>
      <c r="K343">
        <v>0.9375</v>
      </c>
      <c r="L343" s="7">
        <v>0.66269999999999996</v>
      </c>
      <c r="M343">
        <v>4.0000000000000002E-4</v>
      </c>
      <c r="N343">
        <v>1.5E-3</v>
      </c>
      <c r="O343" s="8">
        <v>638</v>
      </c>
      <c r="P343">
        <v>0.61939999999999995</v>
      </c>
      <c r="Q343">
        <v>0.5927</v>
      </c>
      <c r="R343">
        <v>1.0448999999999999</v>
      </c>
      <c r="S343" s="9">
        <v>4.3479000000000001E-10</v>
      </c>
      <c r="T343" s="9">
        <v>1.339E-14</v>
      </c>
      <c r="U343" s="9">
        <v>9.3497999999999996E-11</v>
      </c>
      <c r="V343" s="9">
        <v>7.8813000000000004E-12</v>
      </c>
      <c r="W343" s="9">
        <v>3.9464000000000004E-15</v>
      </c>
      <c r="X343" s="9">
        <v>4.6720000000000003E-12</v>
      </c>
    </row>
    <row r="344" spans="1:24" x14ac:dyDescent="0.35">
      <c r="A344" t="s">
        <v>961</v>
      </c>
      <c r="B344" s="16" t="str" cm="1">
        <f t="array" ref="B344:C344">_xlfn.TEXTSPLIT(A344," ")</f>
        <v>2022.11.10</v>
      </c>
      <c r="C344" s="16" t="str">
        <v>16:45:12,55</v>
      </c>
      <c r="D344" s="16" t="str" cm="1">
        <f t="array" ref="D344:F344">_xlfn.TEXTSPLIT(C344,":")</f>
        <v>16</v>
      </c>
      <c r="E344" s="16" t="str">
        <v>45</v>
      </c>
      <c r="F344" s="16" t="str">
        <v>12,55</v>
      </c>
      <c r="G344" s="16" t="str">
        <f t="shared" si="24"/>
        <v>12.55</v>
      </c>
      <c r="H344" s="16">
        <f t="shared" si="25"/>
        <v>7.5868194444444459</v>
      </c>
      <c r="I344">
        <v>78.114199999999997</v>
      </c>
      <c r="J344" s="6">
        <v>20.285900000000002</v>
      </c>
      <c r="K344">
        <v>0.9375</v>
      </c>
      <c r="L344" s="7">
        <v>0.66020000000000001</v>
      </c>
      <c r="M344">
        <v>4.0000000000000002E-4</v>
      </c>
      <c r="N344">
        <v>1.8E-3</v>
      </c>
      <c r="O344" s="8">
        <v>631</v>
      </c>
      <c r="P344">
        <v>0.61739999999999995</v>
      </c>
      <c r="Q344">
        <v>0.60150000000000003</v>
      </c>
      <c r="R344">
        <v>1.0265</v>
      </c>
      <c r="S344" s="9">
        <v>4.3517999999999999E-10</v>
      </c>
      <c r="T344" s="9">
        <v>1.4806E-14</v>
      </c>
      <c r="U344" s="9">
        <v>9.3529999999999999E-11</v>
      </c>
      <c r="V344" s="9">
        <v>7.8868000000000007E-12</v>
      </c>
      <c r="W344" s="9">
        <v>4.1493999999999999E-15</v>
      </c>
      <c r="X344" s="9">
        <v>4.6583000000000001E-12</v>
      </c>
    </row>
    <row r="345" spans="1:24" x14ac:dyDescent="0.35">
      <c r="A345" t="s">
        <v>962</v>
      </c>
      <c r="B345" s="16" t="str" cm="1">
        <f t="array" ref="B345:C345">_xlfn.TEXTSPLIT(A345," ")</f>
        <v>2022.11.10</v>
      </c>
      <c r="C345" s="16" t="str">
        <v>16:46:42,38</v>
      </c>
      <c r="D345" s="16" t="str" cm="1">
        <f t="array" ref="D345:F345">_xlfn.TEXTSPLIT(C345,":")</f>
        <v>16</v>
      </c>
      <c r="E345" s="16" t="str">
        <v>46</v>
      </c>
      <c r="F345" s="16" t="str">
        <v>42,38</v>
      </c>
      <c r="G345" s="16" t="str">
        <f t="shared" si="24"/>
        <v>42.38</v>
      </c>
      <c r="H345" s="16">
        <f t="shared" si="25"/>
        <v>7.611772222222223</v>
      </c>
      <c r="I345">
        <v>78.104799999999997</v>
      </c>
      <c r="J345" s="6">
        <v>20.281500000000001</v>
      </c>
      <c r="K345">
        <v>0.93740000000000001</v>
      </c>
      <c r="L345" s="7">
        <v>0.67300000000000004</v>
      </c>
      <c r="M345">
        <v>1.4E-3</v>
      </c>
      <c r="N345">
        <v>1.8E-3</v>
      </c>
      <c r="O345" s="8">
        <v>631</v>
      </c>
      <c r="P345">
        <v>0.62990000000000002</v>
      </c>
      <c r="Q345">
        <v>0.60419999999999996</v>
      </c>
      <c r="R345">
        <v>1.0426</v>
      </c>
      <c r="S345" s="9">
        <v>4.3494999999999998E-10</v>
      </c>
      <c r="T345" s="9">
        <v>1.4695000000000001E-14</v>
      </c>
      <c r="U345" s="9">
        <v>9.3470000000000001E-11</v>
      </c>
      <c r="V345" s="9">
        <v>7.8832000000000002E-12</v>
      </c>
      <c r="W345" s="9">
        <v>6.5140999999999999E-15</v>
      </c>
      <c r="X345" s="9">
        <v>4.7503999999999996E-12</v>
      </c>
    </row>
    <row r="346" spans="1:24" x14ac:dyDescent="0.35">
      <c r="A346" t="s">
        <v>963</v>
      </c>
      <c r="B346" s="16" t="str" cm="1">
        <f t="array" ref="B346:C346">_xlfn.TEXTSPLIT(A346," ")</f>
        <v>2022.11.10</v>
      </c>
      <c r="C346" s="16" t="str">
        <v>16:48:05,32</v>
      </c>
      <c r="D346" s="16" t="str" cm="1">
        <f t="array" ref="D346:F346">_xlfn.TEXTSPLIT(C346,":")</f>
        <v>16</v>
      </c>
      <c r="E346" s="16" t="str">
        <v>48</v>
      </c>
      <c r="F346" s="16" t="str">
        <v>05,32</v>
      </c>
      <c r="G346" s="16" t="str">
        <f t="shared" si="24"/>
        <v>05.32</v>
      </c>
      <c r="H346" s="16">
        <f t="shared" si="25"/>
        <v>7.6348111111111141</v>
      </c>
      <c r="I346">
        <v>78.117699999999999</v>
      </c>
      <c r="J346" s="6">
        <v>20.273299999999999</v>
      </c>
      <c r="K346">
        <v>0.93789999999999996</v>
      </c>
      <c r="L346" s="7">
        <v>0.66839999999999999</v>
      </c>
      <c r="M346">
        <v>1.1000000000000001E-3</v>
      </c>
      <c r="N346">
        <v>1.6999999999999999E-3</v>
      </c>
      <c r="O346" s="8">
        <v>634</v>
      </c>
      <c r="P346">
        <v>0.62509999999999999</v>
      </c>
      <c r="Q346">
        <v>0.61650000000000005</v>
      </c>
      <c r="R346">
        <v>1.014</v>
      </c>
      <c r="S346" s="9">
        <v>4.3470999999999999E-10</v>
      </c>
      <c r="T346" s="9">
        <v>1.4403E-14</v>
      </c>
      <c r="U346" s="9">
        <v>9.3366000000000001E-11</v>
      </c>
      <c r="V346" s="9">
        <v>7.8817999999999998E-12</v>
      </c>
      <c r="W346" s="9">
        <v>5.6659E-15</v>
      </c>
      <c r="X346" s="9">
        <v>4.7127000000000003E-12</v>
      </c>
    </row>
    <row r="347" spans="1:24" x14ac:dyDescent="0.35">
      <c r="A347" t="s">
        <v>964</v>
      </c>
      <c r="B347" s="16" t="str" cm="1">
        <f t="array" ref="B347:C347">_xlfn.TEXTSPLIT(A347," ")</f>
        <v>2022.11.10</v>
      </c>
      <c r="C347" s="16" t="str">
        <v>16:49:28,25</v>
      </c>
      <c r="D347" s="16" t="str" cm="1">
        <f t="array" ref="D347:F347">_xlfn.TEXTSPLIT(C347,":")</f>
        <v>16</v>
      </c>
      <c r="E347" s="16" t="str">
        <v>49</v>
      </c>
      <c r="F347" s="16" t="str">
        <v>28,25</v>
      </c>
      <c r="G347" s="16" t="str">
        <f t="shared" si="24"/>
        <v>28.25</v>
      </c>
      <c r="H347" s="16">
        <f t="shared" si="25"/>
        <v>7.6578472222222214</v>
      </c>
      <c r="I347">
        <v>78.119399999999999</v>
      </c>
      <c r="J347" s="6">
        <v>20.269100000000002</v>
      </c>
      <c r="K347">
        <v>0.93730000000000002</v>
      </c>
      <c r="L347" s="7">
        <v>0.67210000000000003</v>
      </c>
      <c r="M347">
        <v>4.0000000000000002E-4</v>
      </c>
      <c r="N347">
        <v>1.8E-3</v>
      </c>
      <c r="O347" s="8">
        <v>659</v>
      </c>
      <c r="P347">
        <v>0.63019999999999998</v>
      </c>
      <c r="Q347">
        <v>0.61839999999999995</v>
      </c>
      <c r="R347">
        <v>1.0189999999999999</v>
      </c>
      <c r="S347" s="9">
        <v>4.3657000000000002E-10</v>
      </c>
      <c r="T347" s="9">
        <v>1.4734E-14</v>
      </c>
      <c r="U347" s="9">
        <v>9.3743000000000004E-11</v>
      </c>
      <c r="V347" s="9">
        <v>7.9096000000000001E-12</v>
      </c>
      <c r="W347" s="9">
        <v>4.1790999999999996E-15</v>
      </c>
      <c r="X347" s="9">
        <v>4.7562000000000003E-12</v>
      </c>
    </row>
    <row r="348" spans="1:24" x14ac:dyDescent="0.35">
      <c r="A348" t="s">
        <v>965</v>
      </c>
      <c r="B348" s="16" t="str" cm="1">
        <f t="array" ref="B348:C348">_xlfn.TEXTSPLIT(A348," ")</f>
        <v>2022.11.10</v>
      </c>
      <c r="C348" s="16" t="str">
        <v>16:50:57,79</v>
      </c>
      <c r="D348" s="16" t="str" cm="1">
        <f t="array" ref="D348:F348">_xlfn.TEXTSPLIT(C348,":")</f>
        <v>16</v>
      </c>
      <c r="E348" s="16" t="str">
        <v>50</v>
      </c>
      <c r="F348" s="16" t="str">
        <v>57,79</v>
      </c>
      <c r="G348" s="16" t="str">
        <f t="shared" si="24"/>
        <v>57.79</v>
      </c>
      <c r="H348" s="16">
        <f t="shared" si="25"/>
        <v>7.6827194444444427</v>
      </c>
      <c r="I348">
        <v>78.107200000000006</v>
      </c>
      <c r="J348" s="6">
        <v>20.2669</v>
      </c>
      <c r="K348">
        <v>0.93799999999999994</v>
      </c>
      <c r="L348" s="7">
        <v>0.68540000000000001</v>
      </c>
      <c r="M348">
        <v>1.1000000000000001E-3</v>
      </c>
      <c r="N348">
        <v>1.4E-3</v>
      </c>
      <c r="O348" s="8">
        <v>642</v>
      </c>
      <c r="P348">
        <v>0.64249999999999996</v>
      </c>
      <c r="Q348">
        <v>0.62280000000000002</v>
      </c>
      <c r="R348">
        <v>1.0316000000000001</v>
      </c>
      <c r="S348" s="9">
        <v>4.3479000000000001E-10</v>
      </c>
      <c r="T348" s="9">
        <v>1.3249000000000001E-14</v>
      </c>
      <c r="U348" s="9">
        <v>9.3365000000000005E-11</v>
      </c>
      <c r="V348" s="9">
        <v>7.8848999999999992E-12</v>
      </c>
      <c r="W348" s="9">
        <v>5.6232999999999997E-15</v>
      </c>
      <c r="X348" s="9">
        <v>4.8335999999999999E-12</v>
      </c>
    </row>
    <row r="349" spans="1:24" x14ac:dyDescent="0.35">
      <c r="A349" t="s">
        <v>966</v>
      </c>
      <c r="B349" s="16" t="str" cm="1">
        <f t="array" ref="B349:C349">_xlfn.TEXTSPLIT(A349," ")</f>
        <v>2022.11.10</v>
      </c>
      <c r="C349" s="16" t="str">
        <v>16:52:21,01</v>
      </c>
      <c r="D349" s="16" t="str" cm="1">
        <f t="array" ref="D349:F349">_xlfn.TEXTSPLIT(C349,":")</f>
        <v>16</v>
      </c>
      <c r="E349" s="16" t="str">
        <v>52</v>
      </c>
      <c r="F349" s="16" t="str">
        <v>21,01</v>
      </c>
      <c r="G349" s="16" t="str">
        <f t="shared" si="24"/>
        <v>21.01</v>
      </c>
      <c r="H349" s="16">
        <f t="shared" si="25"/>
        <v>7.7058361111111129</v>
      </c>
      <c r="I349">
        <v>78.103999999999999</v>
      </c>
      <c r="J349" s="6">
        <v>20.261399999999998</v>
      </c>
      <c r="K349">
        <v>0.93759999999999999</v>
      </c>
      <c r="L349" s="7">
        <v>0.69550000000000001</v>
      </c>
      <c r="M349">
        <v>0</v>
      </c>
      <c r="N349">
        <v>1.6000000000000001E-3</v>
      </c>
      <c r="O349" s="8">
        <v>633</v>
      </c>
      <c r="P349">
        <v>0.65229999999999999</v>
      </c>
      <c r="Q349">
        <v>0.62549999999999994</v>
      </c>
      <c r="R349">
        <v>1.0427999999999999</v>
      </c>
      <c r="S349" s="9">
        <v>4.3485E-10</v>
      </c>
      <c r="T349" s="9">
        <v>1.4170999999999999E-14</v>
      </c>
      <c r="U349" s="9">
        <v>9.3357000000000001E-11</v>
      </c>
      <c r="V349" s="9">
        <v>7.8825E-12</v>
      </c>
      <c r="W349" s="9">
        <v>2.757E-15</v>
      </c>
      <c r="X349" s="9">
        <v>4.9006000000000003E-12</v>
      </c>
    </row>
    <row r="350" spans="1:24" x14ac:dyDescent="0.35">
      <c r="A350" t="s">
        <v>967</v>
      </c>
      <c r="B350" s="16" t="str" cm="1">
        <f t="array" ref="B350:C350">_xlfn.TEXTSPLIT(A350," ")</f>
        <v>2022.11.10</v>
      </c>
      <c r="C350" s="16" t="str">
        <v>16:53:50,45</v>
      </c>
      <c r="D350" s="16" t="str" cm="1">
        <f t="array" ref="D350:F350">_xlfn.TEXTSPLIT(C350,":")</f>
        <v>16</v>
      </c>
      <c r="E350" s="16" t="str">
        <v>53</v>
      </c>
      <c r="F350" s="16" t="str">
        <v>50,45</v>
      </c>
      <c r="G350" s="16" t="str">
        <f t="shared" si="24"/>
        <v>50.45</v>
      </c>
      <c r="H350" s="16">
        <f t="shared" si="25"/>
        <v>7.7306805555555567</v>
      </c>
      <c r="I350">
        <v>78.107200000000006</v>
      </c>
      <c r="J350" s="6">
        <v>20.252300000000002</v>
      </c>
      <c r="K350">
        <v>0.9375</v>
      </c>
      <c r="L350" s="7">
        <v>0.70040000000000002</v>
      </c>
      <c r="M350">
        <v>5.9999999999999995E-4</v>
      </c>
      <c r="N350">
        <v>2E-3</v>
      </c>
      <c r="O350" s="8">
        <v>634</v>
      </c>
      <c r="P350">
        <v>0.65720000000000001</v>
      </c>
      <c r="Q350">
        <v>0.63009999999999999</v>
      </c>
      <c r="R350">
        <v>1.0429999999999999</v>
      </c>
      <c r="S350" s="9">
        <v>4.3458000000000001E-10</v>
      </c>
      <c r="T350" s="9">
        <v>1.5561999999999998E-14</v>
      </c>
      <c r="U350" s="9">
        <v>9.3252000000000005E-11</v>
      </c>
      <c r="V350" s="9">
        <v>7.8769999999999997E-12</v>
      </c>
      <c r="W350" s="9">
        <v>4.6536999999999999E-15</v>
      </c>
      <c r="X350" s="9">
        <v>4.9346000000000004E-12</v>
      </c>
    </row>
    <row r="351" spans="1:24" x14ac:dyDescent="0.35">
      <c r="A351" t="s">
        <v>968</v>
      </c>
      <c r="B351" s="16" t="str" cm="1">
        <f t="array" ref="B351:C351">_xlfn.TEXTSPLIT(A351," ")</f>
        <v>2022.11.10</v>
      </c>
      <c r="C351" s="16" t="str">
        <v>16:55:13,06</v>
      </c>
      <c r="D351" s="16" t="str" cm="1">
        <f t="array" ref="D351:F351">_xlfn.TEXTSPLIT(C351,":")</f>
        <v>16</v>
      </c>
      <c r="E351" s="16" t="str">
        <v>55</v>
      </c>
      <c r="F351" s="16" t="str">
        <v>13,06</v>
      </c>
      <c r="G351" s="16" t="str">
        <f t="shared" si="24"/>
        <v>13.06</v>
      </c>
      <c r="H351" s="16">
        <f t="shared" si="25"/>
        <v>7.753627777777778</v>
      </c>
      <c r="I351">
        <v>78.104299999999995</v>
      </c>
      <c r="J351" s="6">
        <v>20.2517</v>
      </c>
      <c r="K351">
        <v>0.93759999999999999</v>
      </c>
      <c r="L351" s="7">
        <v>0.70489999999999997</v>
      </c>
      <c r="M351">
        <v>0</v>
      </c>
      <c r="N351">
        <v>1.4E-3</v>
      </c>
      <c r="O351" s="8">
        <v>641</v>
      </c>
      <c r="P351">
        <v>0.66190000000000004</v>
      </c>
      <c r="Q351">
        <v>0.63660000000000005</v>
      </c>
      <c r="R351">
        <v>1.0398000000000001</v>
      </c>
      <c r="S351" s="9">
        <v>4.3467999999999999E-10</v>
      </c>
      <c r="T351" s="9">
        <v>1.3024E-14</v>
      </c>
      <c r="U351" s="9">
        <v>9.3274E-11</v>
      </c>
      <c r="V351" s="9">
        <v>7.8798000000000004E-12</v>
      </c>
      <c r="W351" s="9">
        <v>3.0750000000000001E-15</v>
      </c>
      <c r="X351" s="9">
        <v>4.9651000000000003E-12</v>
      </c>
    </row>
    <row r="352" spans="1:24" x14ac:dyDescent="0.35">
      <c r="A352" t="s">
        <v>969</v>
      </c>
      <c r="B352" s="16" t="str" cm="1">
        <f t="array" ref="B352:C352">_xlfn.TEXTSPLIT(A352," ")</f>
        <v>2022.11.10</v>
      </c>
      <c r="C352" s="16" t="str">
        <v>16:56:36,39</v>
      </c>
      <c r="D352" s="16" t="str" cm="1">
        <f t="array" ref="D352:F352">_xlfn.TEXTSPLIT(C352,":")</f>
        <v>16</v>
      </c>
      <c r="E352" s="16" t="str">
        <v>56</v>
      </c>
      <c r="F352" s="16" t="str">
        <v>36,39</v>
      </c>
      <c r="G352" s="16" t="str">
        <f t="shared" si="24"/>
        <v>36.39</v>
      </c>
      <c r="H352" s="16">
        <f t="shared" si="25"/>
        <v>7.7767750000000024</v>
      </c>
      <c r="I352">
        <v>78.101100000000002</v>
      </c>
      <c r="J352" s="6">
        <v>20.244499999999999</v>
      </c>
      <c r="K352">
        <v>0.93720000000000003</v>
      </c>
      <c r="L352" s="7">
        <v>0.71530000000000005</v>
      </c>
      <c r="M352">
        <v>0</v>
      </c>
      <c r="N352">
        <v>1.9E-3</v>
      </c>
      <c r="O352" s="8">
        <v>628</v>
      </c>
      <c r="P352">
        <v>0.67230000000000001</v>
      </c>
      <c r="Q352">
        <v>0.64249999999999996</v>
      </c>
      <c r="R352">
        <v>1.0463</v>
      </c>
      <c r="S352" s="9">
        <v>4.3440000000000002E-10</v>
      </c>
      <c r="T352" s="9">
        <v>1.5334999999999999E-14</v>
      </c>
      <c r="U352" s="9">
        <v>9.3184999999999999E-11</v>
      </c>
      <c r="V352" s="9">
        <v>7.8713000000000002E-12</v>
      </c>
      <c r="W352" s="9">
        <v>2.9109E-15</v>
      </c>
      <c r="X352" s="9">
        <v>5.0350000000000003E-12</v>
      </c>
    </row>
    <row r="353" spans="1:24" x14ac:dyDescent="0.35">
      <c r="A353" t="s">
        <v>970</v>
      </c>
      <c r="B353" s="16" t="str" cm="1">
        <f t="array" ref="B353:C353">_xlfn.TEXTSPLIT(A353," ")</f>
        <v>2022.11.10</v>
      </c>
      <c r="C353" s="16" t="str">
        <v>16:58:06,15</v>
      </c>
      <c r="D353" s="16" t="str" cm="1">
        <f t="array" ref="D353:F353">_xlfn.TEXTSPLIT(C353,":")</f>
        <v>16</v>
      </c>
      <c r="E353" s="16" t="str">
        <v>58</v>
      </c>
      <c r="F353" s="16" t="str">
        <v>06,15</v>
      </c>
      <c r="G353" s="16" t="str">
        <f t="shared" si="24"/>
        <v>06.15</v>
      </c>
      <c r="H353" s="16">
        <f t="shared" si="25"/>
        <v>7.8017083333333321</v>
      </c>
      <c r="I353">
        <v>78.104600000000005</v>
      </c>
      <c r="J353" s="6">
        <v>20.242000000000001</v>
      </c>
      <c r="K353">
        <v>0.93759999999999999</v>
      </c>
      <c r="L353" s="7">
        <v>0.71379999999999999</v>
      </c>
      <c r="M353">
        <v>8.9999999999999998E-4</v>
      </c>
      <c r="N353">
        <v>1E-3</v>
      </c>
      <c r="O353" s="8">
        <v>639</v>
      </c>
      <c r="P353">
        <v>0.67120000000000002</v>
      </c>
      <c r="Q353">
        <v>0.64359999999999995</v>
      </c>
      <c r="R353">
        <v>1.0428999999999999</v>
      </c>
      <c r="S353" s="9">
        <v>4.3443000000000002E-10</v>
      </c>
      <c r="T353" s="9">
        <v>1.1454E-14</v>
      </c>
      <c r="U353" s="9">
        <v>9.3176E-11</v>
      </c>
      <c r="V353" s="9">
        <v>7.8754999999999997E-12</v>
      </c>
      <c r="W353" s="9">
        <v>5.1409999999999997E-15</v>
      </c>
      <c r="X353" s="9">
        <v>5.0283999999999999E-12</v>
      </c>
    </row>
    <row r="354" spans="1:24" x14ac:dyDescent="0.35">
      <c r="A354" t="s">
        <v>971</v>
      </c>
      <c r="B354" s="16" t="str" cm="1">
        <f t="array" ref="B354:C354">_xlfn.TEXTSPLIT(A354," ")</f>
        <v>2022.11.10</v>
      </c>
      <c r="C354" s="16" t="str">
        <v>16:59:28,87</v>
      </c>
      <c r="D354" s="16" t="str" cm="1">
        <f t="array" ref="D354:F354">_xlfn.TEXTSPLIT(C354,":")</f>
        <v>16</v>
      </c>
      <c r="E354" s="16" t="str">
        <v>59</v>
      </c>
      <c r="F354" s="16" t="str">
        <v>28,87</v>
      </c>
      <c r="G354" s="16" t="str">
        <f t="shared" si="24"/>
        <v>28.87</v>
      </c>
      <c r="H354" s="16">
        <f t="shared" si="25"/>
        <v>7.8246861111111112</v>
      </c>
      <c r="I354">
        <v>78.103099999999998</v>
      </c>
      <c r="J354" s="6">
        <v>20.232500000000002</v>
      </c>
      <c r="K354">
        <v>0.93789999999999996</v>
      </c>
      <c r="L354" s="7">
        <v>0.72460000000000002</v>
      </c>
      <c r="M354">
        <v>4.0000000000000002E-4</v>
      </c>
      <c r="N354">
        <v>1.6000000000000001E-3</v>
      </c>
      <c r="O354" s="8">
        <v>631</v>
      </c>
      <c r="P354">
        <v>0.68140000000000001</v>
      </c>
      <c r="Q354">
        <v>0.65280000000000005</v>
      </c>
      <c r="R354">
        <v>1.0438000000000001</v>
      </c>
      <c r="S354" s="9">
        <v>4.3453E-10</v>
      </c>
      <c r="T354" s="9">
        <v>1.3841000000000001E-14</v>
      </c>
      <c r="U354" s="9">
        <v>9.3152999999999996E-11</v>
      </c>
      <c r="V354" s="9">
        <v>7.8794000000000005E-12</v>
      </c>
      <c r="W354" s="9">
        <v>3.993E-15</v>
      </c>
      <c r="X354" s="9">
        <v>5.1027000000000001E-12</v>
      </c>
    </row>
    <row r="355" spans="1:24" x14ac:dyDescent="0.35">
      <c r="A355" t="s">
        <v>972</v>
      </c>
      <c r="B355" s="16" t="str" cm="1">
        <f t="array" ref="B355:C355">_xlfn.TEXTSPLIT(A355," ")</f>
        <v>2022.11.10</v>
      </c>
      <c r="C355" s="16" t="str">
        <v>17:00:52,06</v>
      </c>
      <c r="D355" s="16" t="str" cm="1">
        <f t="array" ref="D355:F355">_xlfn.TEXTSPLIT(C355,":")</f>
        <v>17</v>
      </c>
      <c r="E355" s="16" t="str">
        <v>00</v>
      </c>
      <c r="F355" s="16" t="str">
        <v>52,06</v>
      </c>
      <c r="G355" s="16" t="str">
        <f t="shared" si="24"/>
        <v>52.06</v>
      </c>
      <c r="H355" s="16">
        <f t="shared" si="25"/>
        <v>7.8477944444444443</v>
      </c>
      <c r="I355">
        <v>78.125399999999999</v>
      </c>
      <c r="J355" s="6">
        <v>20.229600000000001</v>
      </c>
      <c r="K355">
        <v>0.93730000000000002</v>
      </c>
      <c r="L355" s="7">
        <v>0.70609999999999995</v>
      </c>
      <c r="M355">
        <v>0</v>
      </c>
      <c r="N355">
        <v>1.6000000000000001E-3</v>
      </c>
      <c r="O355" s="8">
        <v>664</v>
      </c>
      <c r="P355">
        <v>0.66220000000000001</v>
      </c>
      <c r="Q355">
        <v>0.66390000000000005</v>
      </c>
      <c r="R355">
        <v>0.99750000000000005</v>
      </c>
      <c r="S355" s="9">
        <v>4.3641E-10</v>
      </c>
      <c r="T355" s="9">
        <v>1.3954000000000001E-14</v>
      </c>
      <c r="U355" s="9">
        <v>9.3518E-11</v>
      </c>
      <c r="V355" s="9">
        <v>7.9060999999999992E-12</v>
      </c>
      <c r="W355" s="9">
        <v>2.8934E-15</v>
      </c>
      <c r="X355" s="9">
        <v>4.9915999999999999E-12</v>
      </c>
    </row>
    <row r="356" spans="1:24" x14ac:dyDescent="0.35">
      <c r="A356" t="s">
        <v>973</v>
      </c>
      <c r="B356" s="16" t="str" cm="1">
        <f t="array" ref="B356:C356">_xlfn.TEXTSPLIT(A356," ")</f>
        <v>2022.11.10</v>
      </c>
      <c r="C356" s="16" t="str">
        <v>17:02:21,79</v>
      </c>
      <c r="D356" s="16" t="str" cm="1">
        <f t="array" ref="D356:F356">_xlfn.TEXTSPLIT(C356,":")</f>
        <v>17</v>
      </c>
      <c r="E356" s="16" t="str">
        <v>02</v>
      </c>
      <c r="F356" s="16" t="str">
        <v>21,79</v>
      </c>
      <c r="G356" s="16" t="str">
        <f t="shared" si="24"/>
        <v>21.79</v>
      </c>
      <c r="H356" s="16">
        <f t="shared" si="25"/>
        <v>7.8727194444444475</v>
      </c>
      <c r="I356">
        <v>78.120800000000003</v>
      </c>
      <c r="J356" s="6">
        <v>20.228000000000002</v>
      </c>
      <c r="K356">
        <v>0.93789999999999996</v>
      </c>
      <c r="L356" s="7">
        <v>0.71179999999999999</v>
      </c>
      <c r="M356">
        <v>0</v>
      </c>
      <c r="N356">
        <v>1.5E-3</v>
      </c>
      <c r="O356" s="8">
        <v>636</v>
      </c>
      <c r="P356">
        <v>0.66800000000000004</v>
      </c>
      <c r="Q356">
        <v>0.65480000000000005</v>
      </c>
      <c r="R356">
        <v>1.0202</v>
      </c>
      <c r="S356" s="9">
        <v>4.3478000000000002E-10</v>
      </c>
      <c r="T356" s="9">
        <v>1.3547E-14</v>
      </c>
      <c r="U356" s="9">
        <v>9.3167E-11</v>
      </c>
      <c r="V356" s="9">
        <v>7.8822999999999992E-12</v>
      </c>
      <c r="W356" s="9">
        <v>1.7292E-15</v>
      </c>
      <c r="X356" s="9">
        <v>5.0136000000000004E-12</v>
      </c>
    </row>
    <row r="357" spans="1:24" x14ac:dyDescent="0.35">
      <c r="A357" t="s">
        <v>974</v>
      </c>
      <c r="B357" s="16" t="str" cm="1">
        <f t="array" ref="B357:C357">_xlfn.TEXTSPLIT(A357," ")</f>
        <v>2022.11.10</v>
      </c>
      <c r="C357" s="16" t="str">
        <v>17:03:44,87</v>
      </c>
      <c r="D357" s="16" t="str" cm="1">
        <f t="array" ref="D357:F357">_xlfn.TEXTSPLIT(C357,":")</f>
        <v>17</v>
      </c>
      <c r="E357" s="16" t="str">
        <v>03</v>
      </c>
      <c r="F357" s="16" t="str">
        <v>44,87</v>
      </c>
      <c r="G357" s="16" t="str">
        <f t="shared" si="24"/>
        <v>44.87</v>
      </c>
      <c r="H357" s="16">
        <f t="shared" si="25"/>
        <v>7.8957972222222228</v>
      </c>
      <c r="I357">
        <v>78.116699999999994</v>
      </c>
      <c r="J357" s="6">
        <v>20.213999999999999</v>
      </c>
      <c r="K357">
        <v>0.93789999999999996</v>
      </c>
      <c r="L357" s="7">
        <v>0.72899999999999998</v>
      </c>
      <c r="M357">
        <v>5.9999999999999995E-4</v>
      </c>
      <c r="N357">
        <v>1.8E-3</v>
      </c>
      <c r="O357" s="8">
        <v>632</v>
      </c>
      <c r="P357">
        <v>0.68520000000000003</v>
      </c>
      <c r="Q357">
        <v>0.66969999999999996</v>
      </c>
      <c r="R357">
        <v>1.0229999999999999</v>
      </c>
      <c r="S357" s="9">
        <v>4.3476000000000001E-10</v>
      </c>
      <c r="T357" s="9">
        <v>1.4736E-14</v>
      </c>
      <c r="U357" s="9">
        <v>9.3101000000000002E-11</v>
      </c>
      <c r="V357" s="9">
        <v>7.8821000000000001E-12</v>
      </c>
      <c r="W357" s="9">
        <v>4.6354000000000003E-15</v>
      </c>
      <c r="X357" s="9">
        <v>5.1359999999999999E-12</v>
      </c>
    </row>
    <row r="358" spans="1:24" x14ac:dyDescent="0.35">
      <c r="A358" t="s">
        <v>975</v>
      </c>
      <c r="B358" s="16" t="str" cm="1">
        <f t="array" ref="B358:C358">_xlfn.TEXTSPLIT(A358," ")</f>
        <v>2022.11.10</v>
      </c>
      <c r="C358" s="16" t="str">
        <v>17:05:14,58</v>
      </c>
      <c r="D358" s="16" t="str" cm="1">
        <f t="array" ref="D358:F358">_xlfn.TEXTSPLIT(C358,":")</f>
        <v>17</v>
      </c>
      <c r="E358" s="16" t="str">
        <v>05</v>
      </c>
      <c r="F358" s="16" t="str">
        <v>14,58</v>
      </c>
      <c r="G358" s="16" t="str">
        <f t="shared" si="24"/>
        <v>14.58</v>
      </c>
      <c r="H358" s="16">
        <f t="shared" si="25"/>
        <v>7.9207166666666655</v>
      </c>
      <c r="I358">
        <v>78.1053</v>
      </c>
      <c r="J358" s="6">
        <v>20.209399999999999</v>
      </c>
      <c r="K358">
        <v>0.93730000000000002</v>
      </c>
      <c r="L358" s="7">
        <v>0.745</v>
      </c>
      <c r="M358">
        <v>1.2999999999999999E-3</v>
      </c>
      <c r="N358">
        <v>1.8E-3</v>
      </c>
      <c r="O358" s="8">
        <v>630</v>
      </c>
      <c r="P358">
        <v>0.7016</v>
      </c>
      <c r="Q358">
        <v>0.67530000000000001</v>
      </c>
      <c r="R358">
        <v>1.0389999999999999</v>
      </c>
      <c r="S358" s="9">
        <v>4.3449000000000002E-10</v>
      </c>
      <c r="T358" s="9">
        <v>1.4745000000000001E-14</v>
      </c>
      <c r="U358" s="9">
        <v>9.3033999999999996E-11</v>
      </c>
      <c r="V358" s="9">
        <v>7.8732E-12</v>
      </c>
      <c r="W358" s="9">
        <v>6.2101999999999998E-15</v>
      </c>
      <c r="X358" s="9">
        <v>5.2486999999999996E-12</v>
      </c>
    </row>
    <row r="359" spans="1:24" x14ac:dyDescent="0.35">
      <c r="A359" t="s">
        <v>976</v>
      </c>
      <c r="B359" s="16" t="str" cm="1">
        <f t="array" ref="B359:C359">_xlfn.TEXTSPLIT(A359," ")</f>
        <v>2022.11.10</v>
      </c>
      <c r="C359" s="16" t="str">
        <v>17:06:37,29</v>
      </c>
      <c r="D359" s="16" t="str" cm="1">
        <f t="array" ref="D359:F359">_xlfn.TEXTSPLIT(C359,":")</f>
        <v>17</v>
      </c>
      <c r="E359" s="16" t="str">
        <v>06</v>
      </c>
      <c r="F359" s="16" t="str">
        <v>37,29</v>
      </c>
      <c r="G359" s="16" t="str">
        <f t="shared" si="24"/>
        <v>37.29</v>
      </c>
      <c r="H359" s="16">
        <f t="shared" si="25"/>
        <v>7.9436916666666679</v>
      </c>
      <c r="I359">
        <v>78.103099999999998</v>
      </c>
      <c r="J359" s="6">
        <v>20.209199999999999</v>
      </c>
      <c r="K359">
        <v>0.93720000000000003</v>
      </c>
      <c r="L359" s="7">
        <v>0.74919999999999998</v>
      </c>
      <c r="M359">
        <v>2.9999999999999997E-4</v>
      </c>
      <c r="N359">
        <v>1.1000000000000001E-3</v>
      </c>
      <c r="O359" s="8">
        <v>638</v>
      </c>
      <c r="P359">
        <v>0.70620000000000005</v>
      </c>
      <c r="Q359">
        <v>0.67259999999999998</v>
      </c>
      <c r="R359">
        <v>1.05</v>
      </c>
      <c r="S359" s="9">
        <v>4.3425000000000003E-10</v>
      </c>
      <c r="T359" s="9">
        <v>1.1773999999999999E-14</v>
      </c>
      <c r="U359" s="9">
        <v>9.2985000000000003E-11</v>
      </c>
      <c r="V359" s="9">
        <v>7.8682000000000007E-12</v>
      </c>
      <c r="W359" s="9">
        <v>3.6932000000000001E-15</v>
      </c>
      <c r="X359" s="9">
        <v>5.2711E-12</v>
      </c>
    </row>
    <row r="360" spans="1:24" x14ac:dyDescent="0.35">
      <c r="A360" t="s">
        <v>977</v>
      </c>
      <c r="B360" s="16" t="str" cm="1">
        <f t="array" ref="B360:C360">_xlfn.TEXTSPLIT(A360," ")</f>
        <v>2022.11.10</v>
      </c>
      <c r="C360" s="16" t="str">
        <v>17:08:00,17</v>
      </c>
      <c r="D360" s="16" t="str" cm="1">
        <f t="array" ref="D360:F360">_xlfn.TEXTSPLIT(C360,":")</f>
        <v>17</v>
      </c>
      <c r="E360" s="16" t="str">
        <v>08</v>
      </c>
      <c r="F360" s="16" t="str">
        <v>00,17</v>
      </c>
      <c r="G360" s="16" t="str">
        <f t="shared" si="24"/>
        <v>00.17</v>
      </c>
      <c r="H360" s="16">
        <f t="shared" si="25"/>
        <v>7.9667138888888882</v>
      </c>
      <c r="I360">
        <v>78.103899999999996</v>
      </c>
      <c r="J360" s="6">
        <v>20.198699999999999</v>
      </c>
      <c r="K360">
        <v>0.93759999999999999</v>
      </c>
      <c r="L360" s="7">
        <v>0.7571</v>
      </c>
      <c r="M360">
        <v>1.4E-3</v>
      </c>
      <c r="N360">
        <v>1.1999999999999999E-3</v>
      </c>
      <c r="O360" s="8">
        <v>628</v>
      </c>
      <c r="P360">
        <v>0.71450000000000002</v>
      </c>
      <c r="Q360">
        <v>0.67849999999999999</v>
      </c>
      <c r="R360">
        <v>1.0530999999999999</v>
      </c>
      <c r="S360" s="9">
        <v>4.3423999999999999E-10</v>
      </c>
      <c r="T360" s="9">
        <v>1.2106000000000001E-14</v>
      </c>
      <c r="U360" s="9">
        <v>9.2932999999999996E-11</v>
      </c>
      <c r="V360" s="9">
        <v>7.8717999999999996E-12</v>
      </c>
      <c r="W360" s="9">
        <v>6.4502999999999999E-15</v>
      </c>
      <c r="X360" s="9">
        <v>5.3315999999999996E-12</v>
      </c>
    </row>
    <row r="361" spans="1:24" x14ac:dyDescent="0.35">
      <c r="A361" t="s">
        <v>978</v>
      </c>
      <c r="B361" s="16" t="str" cm="1">
        <f t="array" ref="B361:C361">_xlfn.TEXTSPLIT(A361," ")</f>
        <v>2022.11.10</v>
      </c>
      <c r="C361" s="16" t="str">
        <v>17:09:29,96</v>
      </c>
      <c r="D361" s="16" t="str" cm="1">
        <f t="array" ref="D361:F361">_xlfn.TEXTSPLIT(C361,":")</f>
        <v>17</v>
      </c>
      <c r="E361" s="16" t="str">
        <v>09</v>
      </c>
      <c r="F361" s="16" t="str">
        <v>29,96</v>
      </c>
      <c r="G361" s="16" t="str">
        <f t="shared" si="24"/>
        <v>29.96</v>
      </c>
      <c r="H361" s="16">
        <f t="shared" si="25"/>
        <v>7.9916555555555551</v>
      </c>
      <c r="I361">
        <v>78.099400000000003</v>
      </c>
      <c r="J361" s="6">
        <v>20.191700000000001</v>
      </c>
      <c r="K361">
        <v>0.93730000000000002</v>
      </c>
      <c r="L361" s="7">
        <v>0.76919999999999999</v>
      </c>
      <c r="M361">
        <v>1.2999999999999999E-3</v>
      </c>
      <c r="N361">
        <v>1E-3</v>
      </c>
      <c r="O361" s="8">
        <v>629</v>
      </c>
      <c r="P361">
        <v>0.72629999999999995</v>
      </c>
      <c r="Q361">
        <v>0.69330000000000003</v>
      </c>
      <c r="R361">
        <v>1.0476000000000001</v>
      </c>
      <c r="S361" s="9">
        <v>4.3423000000000001E-10</v>
      </c>
      <c r="T361" s="9">
        <v>1.1624999999999999E-14</v>
      </c>
      <c r="U361" s="9">
        <v>9.2902999999999997E-11</v>
      </c>
      <c r="V361" s="9">
        <v>7.8694999999999999E-12</v>
      </c>
      <c r="W361" s="9">
        <v>6.0192999999999998E-15</v>
      </c>
      <c r="X361" s="9">
        <v>5.4153000000000002E-12</v>
      </c>
    </row>
    <row r="362" spans="1:24" x14ac:dyDescent="0.35">
      <c r="A362" t="s">
        <v>979</v>
      </c>
      <c r="B362" s="16" t="str" cm="1">
        <f t="array" ref="B362:C362">_xlfn.TEXTSPLIT(A362," ")</f>
        <v>2022.11.10</v>
      </c>
      <c r="C362" s="16" t="str">
        <v>17:10:52,94</v>
      </c>
      <c r="D362" s="16" t="str" cm="1">
        <f t="array" ref="D362:F362">_xlfn.TEXTSPLIT(C362,":")</f>
        <v>17</v>
      </c>
      <c r="E362" s="16" t="str">
        <v>10</v>
      </c>
      <c r="F362" s="16" t="str">
        <v>52,94</v>
      </c>
      <c r="G362" s="16" t="str">
        <f t="shared" si="24"/>
        <v>52.94</v>
      </c>
      <c r="H362" s="16">
        <f t="shared" si="25"/>
        <v>8.0147055555555564</v>
      </c>
      <c r="I362">
        <v>78.1113</v>
      </c>
      <c r="J362" s="6">
        <v>20.185400000000001</v>
      </c>
      <c r="K362">
        <v>0.93759999999999999</v>
      </c>
      <c r="L362" s="7">
        <v>0.76239999999999997</v>
      </c>
      <c r="M362">
        <v>1.4E-3</v>
      </c>
      <c r="N362">
        <v>2E-3</v>
      </c>
      <c r="O362" s="8">
        <v>634</v>
      </c>
      <c r="P362">
        <v>0.71970000000000001</v>
      </c>
      <c r="Q362">
        <v>0.7026</v>
      </c>
      <c r="R362">
        <v>1.0243</v>
      </c>
      <c r="S362" s="9">
        <v>4.3452000000000002E-10</v>
      </c>
      <c r="T362" s="9">
        <v>1.5473999999999999E-14</v>
      </c>
      <c r="U362" s="9">
        <v>9.2923999999999996E-11</v>
      </c>
      <c r="V362" s="9">
        <v>7.8757000000000005E-12</v>
      </c>
      <c r="W362" s="9">
        <v>6.5857999999999998E-15</v>
      </c>
      <c r="X362" s="9">
        <v>5.3712999999999999E-12</v>
      </c>
    </row>
    <row r="363" spans="1:24" x14ac:dyDescent="0.35">
      <c r="A363" t="s">
        <v>980</v>
      </c>
      <c r="B363" s="16" t="str" cm="1">
        <f t="array" ref="B363:C363">_xlfn.TEXTSPLIT(A363," ")</f>
        <v>2022.11.10</v>
      </c>
      <c r="C363" s="16" t="str">
        <v>17:12:15,95</v>
      </c>
      <c r="D363" s="16" t="str" cm="1">
        <f t="array" ref="D363:F363">_xlfn.TEXTSPLIT(C363,":")</f>
        <v>17</v>
      </c>
      <c r="E363" s="16" t="str">
        <v>12</v>
      </c>
      <c r="F363" s="16" t="str">
        <v>15,95</v>
      </c>
      <c r="G363" s="16" t="str">
        <f t="shared" si="24"/>
        <v>15.95</v>
      </c>
      <c r="H363" s="16">
        <f t="shared" si="25"/>
        <v>8.0377638888888878</v>
      </c>
      <c r="I363">
        <v>78.106800000000007</v>
      </c>
      <c r="J363" s="6">
        <v>20.180199999999999</v>
      </c>
      <c r="K363">
        <v>0.9375</v>
      </c>
      <c r="L363" s="7">
        <v>0.77290000000000003</v>
      </c>
      <c r="M363">
        <v>1E-3</v>
      </c>
      <c r="N363">
        <v>1.6000000000000001E-3</v>
      </c>
      <c r="O363" s="8">
        <v>662</v>
      </c>
      <c r="P363">
        <v>0.73029999999999995</v>
      </c>
      <c r="Q363">
        <v>0.70420000000000005</v>
      </c>
      <c r="R363">
        <v>1.0369999999999999</v>
      </c>
      <c r="S363" s="9">
        <v>4.3585999999999998E-10</v>
      </c>
      <c r="T363" s="9">
        <v>1.4046E-14</v>
      </c>
      <c r="U363" s="9">
        <v>9.3190000000000003E-11</v>
      </c>
      <c r="V363" s="9">
        <v>7.8992000000000001E-12</v>
      </c>
      <c r="W363" s="9">
        <v>5.6124000000000002E-15</v>
      </c>
      <c r="X363" s="9">
        <v>5.4599000000000002E-12</v>
      </c>
    </row>
    <row r="364" spans="1:24" x14ac:dyDescent="0.35">
      <c r="A364" t="s">
        <v>981</v>
      </c>
      <c r="B364" s="16" t="str" cm="1">
        <f t="array" ref="B364:C364">_xlfn.TEXTSPLIT(A364," ")</f>
        <v>2022.11.10</v>
      </c>
      <c r="C364" s="16" t="str">
        <v>17:13:45,41</v>
      </c>
      <c r="D364" s="16" t="str" cm="1">
        <f t="array" ref="D364:F364">_xlfn.TEXTSPLIT(C364,":")</f>
        <v>17</v>
      </c>
      <c r="E364" s="16" t="str">
        <v>13</v>
      </c>
      <c r="F364" s="16" t="str">
        <v>45,41</v>
      </c>
      <c r="G364" s="16" t="str">
        <f t="shared" si="24"/>
        <v>45.41</v>
      </c>
      <c r="H364" s="16">
        <f t="shared" si="25"/>
        <v>8.0626138888888885</v>
      </c>
      <c r="I364">
        <v>78.495800000000003</v>
      </c>
      <c r="J364" s="6">
        <v>19.845500000000001</v>
      </c>
      <c r="K364">
        <v>0.91790000000000005</v>
      </c>
      <c r="L364" s="7">
        <v>0.73850000000000005</v>
      </c>
      <c r="M364">
        <v>1.1000000000000001E-3</v>
      </c>
      <c r="N364">
        <v>1.1999999999999999E-3</v>
      </c>
      <c r="O364" s="8">
        <v>398</v>
      </c>
      <c r="P364">
        <v>0.69240000000000002</v>
      </c>
      <c r="Q364">
        <v>1.1403000000000001</v>
      </c>
      <c r="R364">
        <v>0.60719999999999996</v>
      </c>
      <c r="S364" s="9">
        <v>4.3449000000000002E-10</v>
      </c>
      <c r="T364" s="9">
        <v>1.2066E-14</v>
      </c>
      <c r="U364" s="9">
        <v>9.0907999999999995E-11</v>
      </c>
      <c r="V364" s="9">
        <v>7.6721999999999996E-12</v>
      </c>
      <c r="W364" s="9">
        <v>5.6017999999999996E-15</v>
      </c>
      <c r="X364" s="9">
        <v>5.1766999999999999E-12</v>
      </c>
    </row>
    <row r="365" spans="1:24" x14ac:dyDescent="0.35">
      <c r="A365" t="s">
        <v>982</v>
      </c>
      <c r="B365" s="16" t="str" cm="1">
        <f t="array" ref="B365:C365">_xlfn.TEXTSPLIT(A365," ")</f>
        <v>2022.11.10</v>
      </c>
      <c r="C365" s="16" t="str">
        <v>17:15:08,72</v>
      </c>
      <c r="D365" s="16" t="str" cm="1">
        <f t="array" ref="D365:F365">_xlfn.TEXTSPLIT(C365,":")</f>
        <v>17</v>
      </c>
      <c r="E365" s="16" t="str">
        <v>15</v>
      </c>
      <c r="F365" s="16" t="str">
        <v>08,72</v>
      </c>
      <c r="G365" s="16" t="str">
        <f t="shared" ref="G365:G411" si="26">SUBSTITUTE(F365,",",".")</f>
        <v>08.72</v>
      </c>
      <c r="H365" s="16">
        <f t="shared" si="25"/>
        <v>8.085755555555556</v>
      </c>
      <c r="I365">
        <v>78.106800000000007</v>
      </c>
      <c r="J365" s="6">
        <v>20.1922</v>
      </c>
      <c r="K365">
        <v>0.9375</v>
      </c>
      <c r="L365" s="7">
        <v>0.76029999999999998</v>
      </c>
      <c r="M365">
        <v>1.2999999999999999E-3</v>
      </c>
      <c r="N365">
        <v>1.9E-3</v>
      </c>
      <c r="O365" s="8">
        <v>631</v>
      </c>
      <c r="P365">
        <v>0.71709999999999996</v>
      </c>
      <c r="Q365">
        <v>0.69289999999999996</v>
      </c>
      <c r="R365">
        <v>1.0347999999999999</v>
      </c>
      <c r="S365" s="9">
        <v>4.3456999999999998E-10</v>
      </c>
      <c r="T365" s="9">
        <v>1.5369999999999999E-14</v>
      </c>
      <c r="U365" s="9">
        <v>9.2970000000000003E-11</v>
      </c>
      <c r="V365" s="9">
        <v>7.8758999999999996E-12</v>
      </c>
      <c r="W365" s="9">
        <v>6.3806999999999997E-15</v>
      </c>
      <c r="X365" s="9">
        <v>5.3569000000000003E-12</v>
      </c>
    </row>
    <row r="366" spans="1:24" x14ac:dyDescent="0.35">
      <c r="A366" t="s">
        <v>983</v>
      </c>
      <c r="B366" s="16" t="str" cm="1">
        <f t="array" ref="B366:C366">_xlfn.TEXTSPLIT(A366," ")</f>
        <v>2022.11.10</v>
      </c>
      <c r="C366" s="16" t="str">
        <v>17:16:38,33</v>
      </c>
      <c r="D366" s="16" t="str" cm="1">
        <f t="array" ref="D366:F366">_xlfn.TEXTSPLIT(C366,":")</f>
        <v>17</v>
      </c>
      <c r="E366" s="16" t="str">
        <v>16</v>
      </c>
      <c r="F366" s="16" t="str">
        <v>38,33</v>
      </c>
      <c r="G366" s="16" t="str">
        <f t="shared" si="26"/>
        <v>38.33</v>
      </c>
      <c r="H366" s="16">
        <f t="shared" si="25"/>
        <v>8.1106472222222212</v>
      </c>
      <c r="I366">
        <v>78.123800000000003</v>
      </c>
      <c r="J366" s="6">
        <v>20.195499999999999</v>
      </c>
      <c r="K366">
        <v>0.93820000000000003</v>
      </c>
      <c r="L366" s="7">
        <v>0.74080000000000001</v>
      </c>
      <c r="M366">
        <v>2.9999999999999997E-4</v>
      </c>
      <c r="N366">
        <v>1.4E-3</v>
      </c>
      <c r="O366" s="8">
        <v>630</v>
      </c>
      <c r="P366">
        <v>0.69820000000000004</v>
      </c>
      <c r="Q366">
        <v>0.69669999999999999</v>
      </c>
      <c r="R366">
        <v>1.0023</v>
      </c>
      <c r="S366" s="9">
        <v>4.3475000000000002E-10</v>
      </c>
      <c r="T366" s="9">
        <v>1.3187000000000001E-14</v>
      </c>
      <c r="U366" s="9">
        <v>9.3006000000000002E-11</v>
      </c>
      <c r="V366" s="9">
        <v>7.8839000000000004E-12</v>
      </c>
      <c r="W366" s="9">
        <v>3.8443999999999999E-15</v>
      </c>
      <c r="X366" s="9">
        <v>5.2170000000000001E-12</v>
      </c>
    </row>
    <row r="367" spans="1:24" x14ac:dyDescent="0.35">
      <c r="A367" t="s">
        <v>984</v>
      </c>
      <c r="B367" s="16" t="str" cm="1">
        <f t="array" ref="B367:C367">_xlfn.TEXTSPLIT(A367," ")</f>
        <v>2022.11.10</v>
      </c>
      <c r="C367" s="16" t="str">
        <v>17:18:01,13</v>
      </c>
      <c r="D367" s="16" t="str" cm="1">
        <f t="array" ref="D367:F367">_xlfn.TEXTSPLIT(C367,":")</f>
        <v>17</v>
      </c>
      <c r="E367" s="16" t="str">
        <v>18</v>
      </c>
      <c r="F367" s="16" t="str">
        <v>01,13</v>
      </c>
      <c r="G367" s="16" t="str">
        <f t="shared" si="26"/>
        <v>01.13</v>
      </c>
      <c r="H367" s="16">
        <f t="shared" si="25"/>
        <v>8.1336472222222245</v>
      </c>
      <c r="I367">
        <v>78.138400000000004</v>
      </c>
      <c r="J367" s="6">
        <v>20.1768</v>
      </c>
      <c r="K367">
        <v>0.93820000000000003</v>
      </c>
      <c r="L367" s="7">
        <v>0.74539999999999995</v>
      </c>
      <c r="M367">
        <v>0</v>
      </c>
      <c r="N367">
        <v>1.1999999999999999E-3</v>
      </c>
      <c r="O367" s="8">
        <v>638</v>
      </c>
      <c r="P367">
        <v>0.7026</v>
      </c>
      <c r="Q367">
        <v>0.71599999999999997</v>
      </c>
      <c r="R367">
        <v>0.98129999999999995</v>
      </c>
      <c r="S367" s="9">
        <v>4.3464000000000001E-10</v>
      </c>
      <c r="T367" s="9">
        <v>1.2141000000000001E-14</v>
      </c>
      <c r="U367" s="9">
        <v>9.2878999999999998E-11</v>
      </c>
      <c r="V367" s="9">
        <v>7.8806000000000002E-12</v>
      </c>
      <c r="W367" s="9">
        <v>2.7980999999999999E-15</v>
      </c>
      <c r="X367" s="9">
        <v>5.2462E-12</v>
      </c>
    </row>
    <row r="368" spans="1:24" x14ac:dyDescent="0.35">
      <c r="A368" t="s">
        <v>985</v>
      </c>
      <c r="B368" s="16" t="str" cm="1">
        <f t="array" ref="B368:C368">_xlfn.TEXTSPLIT(A368," ")</f>
        <v>2022.11.10</v>
      </c>
      <c r="C368" s="16" t="str">
        <v>17:19:24,10</v>
      </c>
      <c r="D368" s="16" t="str" cm="1">
        <f t="array" ref="D368:F368">_xlfn.TEXTSPLIT(C368,":")</f>
        <v>17</v>
      </c>
      <c r="E368" s="16" t="str">
        <v>19</v>
      </c>
      <c r="F368" s="16" t="str">
        <v>24,10</v>
      </c>
      <c r="G368" s="16" t="str">
        <f t="shared" si="26"/>
        <v>24.10</v>
      </c>
      <c r="H368" s="16">
        <f t="shared" si="25"/>
        <v>8.1566944444444456</v>
      </c>
      <c r="I368">
        <v>78.135800000000003</v>
      </c>
      <c r="J368" s="6">
        <v>20.160699999999999</v>
      </c>
      <c r="K368">
        <v>0.9385</v>
      </c>
      <c r="L368" s="7">
        <v>0.76329999999999998</v>
      </c>
      <c r="M368">
        <v>1E-4</v>
      </c>
      <c r="N368">
        <v>1.6000000000000001E-3</v>
      </c>
      <c r="O368" s="8">
        <v>629</v>
      </c>
      <c r="P368">
        <v>0.7208</v>
      </c>
      <c r="Q368">
        <v>0.73519999999999996</v>
      </c>
      <c r="R368">
        <v>0.98050000000000004</v>
      </c>
      <c r="S368" s="9">
        <v>4.345E-10</v>
      </c>
      <c r="T368" s="9">
        <v>1.3739E-14</v>
      </c>
      <c r="U368" s="9">
        <v>9.2774999999999998E-11</v>
      </c>
      <c r="V368" s="9">
        <v>7.8807999999999993E-12</v>
      </c>
      <c r="W368" s="9">
        <v>3.3864E-15</v>
      </c>
      <c r="X368" s="9">
        <v>5.3701000000000003E-12</v>
      </c>
    </row>
    <row r="369" spans="1:24" x14ac:dyDescent="0.35">
      <c r="A369" t="s">
        <v>986</v>
      </c>
      <c r="B369" s="16" t="str" cm="1">
        <f t="array" ref="B369:C369">_xlfn.TEXTSPLIT(A369," ")</f>
        <v>2022.11.10</v>
      </c>
      <c r="C369" s="16" t="str">
        <v>17:20:53,81</v>
      </c>
      <c r="D369" s="16" t="str" cm="1">
        <f t="array" ref="D369:F369">_xlfn.TEXTSPLIT(C369,":")</f>
        <v>17</v>
      </c>
      <c r="E369" s="16" t="str">
        <v>20</v>
      </c>
      <c r="F369" s="16" t="str">
        <v>53,81</v>
      </c>
      <c r="G369" s="16" t="str">
        <f t="shared" si="26"/>
        <v>53.81</v>
      </c>
      <c r="H369" s="16">
        <f t="shared" si="25"/>
        <v>8.1816138888888883</v>
      </c>
      <c r="I369">
        <v>78.125</v>
      </c>
      <c r="J369" s="6">
        <v>20.150500000000001</v>
      </c>
      <c r="K369">
        <v>0.93859999999999999</v>
      </c>
      <c r="L369" s="7">
        <v>0.78339999999999999</v>
      </c>
      <c r="M369">
        <v>6.9999999999999999E-4</v>
      </c>
      <c r="N369">
        <v>1.6999999999999999E-3</v>
      </c>
      <c r="O369" s="8">
        <v>632</v>
      </c>
      <c r="P369">
        <v>0.74029999999999996</v>
      </c>
      <c r="Q369">
        <v>0.73939999999999995</v>
      </c>
      <c r="R369">
        <v>1.0012000000000001</v>
      </c>
      <c r="S369" s="9">
        <v>4.3432000000000001E-10</v>
      </c>
      <c r="T369" s="9">
        <v>1.4331E-14</v>
      </c>
      <c r="U369" s="9">
        <v>9.2702000000000005E-11</v>
      </c>
      <c r="V369" s="9">
        <v>7.8792999999999994E-12</v>
      </c>
      <c r="W369" s="9">
        <v>4.9880999999999999E-15</v>
      </c>
      <c r="X369" s="9">
        <v>5.5121999999999999E-12</v>
      </c>
    </row>
    <row r="370" spans="1:24" x14ac:dyDescent="0.35">
      <c r="A370" t="s">
        <v>987</v>
      </c>
      <c r="B370" s="16" t="str" cm="1">
        <f t="array" ref="B370:C370">_xlfn.TEXTSPLIT(A370," ")</f>
        <v>2022.11.10</v>
      </c>
      <c r="C370" s="16" t="str">
        <v>17:22:16,89</v>
      </c>
      <c r="D370" s="16" t="str" cm="1">
        <f t="array" ref="D370:F370">_xlfn.TEXTSPLIT(C370,":")</f>
        <v>17</v>
      </c>
      <c r="E370" s="16" t="str">
        <v>22</v>
      </c>
      <c r="F370" s="16" t="str">
        <v>16,89</v>
      </c>
      <c r="G370" s="16" t="str">
        <f t="shared" si="26"/>
        <v>16.89</v>
      </c>
      <c r="H370" s="16">
        <f t="shared" si="25"/>
        <v>8.2046916666666672</v>
      </c>
      <c r="I370">
        <v>78.120199999999997</v>
      </c>
      <c r="J370" s="6">
        <v>20.141200000000001</v>
      </c>
      <c r="K370">
        <v>0.93799999999999994</v>
      </c>
      <c r="L370" s="7">
        <v>0.7974</v>
      </c>
      <c r="M370">
        <v>1.6000000000000001E-3</v>
      </c>
      <c r="N370">
        <v>1.6999999999999999E-3</v>
      </c>
      <c r="O370" s="8">
        <v>632</v>
      </c>
      <c r="P370">
        <v>0.754</v>
      </c>
      <c r="Q370">
        <v>0.75590000000000002</v>
      </c>
      <c r="R370">
        <v>0.99750000000000005</v>
      </c>
      <c r="S370" s="9">
        <v>4.3450999999999998E-10</v>
      </c>
      <c r="T370" s="9">
        <v>1.4194E-14</v>
      </c>
      <c r="U370" s="9">
        <v>9.2705000000000005E-11</v>
      </c>
      <c r="V370" s="9">
        <v>7.8775000000000007E-12</v>
      </c>
      <c r="W370" s="9">
        <v>7.0232000000000002E-15</v>
      </c>
      <c r="X370" s="9">
        <v>5.6162999999999998E-12</v>
      </c>
    </row>
    <row r="371" spans="1:24" x14ac:dyDescent="0.35">
      <c r="A371" t="s">
        <v>988</v>
      </c>
      <c r="B371" s="16" t="str" cm="1">
        <f t="array" ref="B371:C371">_xlfn.TEXTSPLIT(A371," ")</f>
        <v>2022.11.10</v>
      </c>
      <c r="C371" s="16" t="str">
        <v>17:23:39,91</v>
      </c>
      <c r="D371" s="16" t="str" cm="1">
        <f t="array" ref="D371:F371">_xlfn.TEXTSPLIT(C371,":")</f>
        <v>17</v>
      </c>
      <c r="E371" s="16" t="str">
        <v>23</v>
      </c>
      <c r="F371" s="16" t="str">
        <v>39,91</v>
      </c>
      <c r="G371" s="16" t="str">
        <f t="shared" si="26"/>
        <v>39.91</v>
      </c>
      <c r="H371" s="16">
        <f t="shared" si="25"/>
        <v>8.2277527777777788</v>
      </c>
      <c r="I371">
        <v>78.116699999999994</v>
      </c>
      <c r="J371" s="6">
        <v>20.135999999999999</v>
      </c>
      <c r="K371">
        <v>0.93730000000000002</v>
      </c>
      <c r="L371" s="7">
        <v>0.80679999999999996</v>
      </c>
      <c r="M371">
        <v>1.4E-3</v>
      </c>
      <c r="N371">
        <v>1.6999999999999999E-3</v>
      </c>
      <c r="O371" s="8">
        <v>651</v>
      </c>
      <c r="P371">
        <v>0.76359999999999995</v>
      </c>
      <c r="Q371">
        <v>0.75639999999999996</v>
      </c>
      <c r="R371">
        <v>1.0095000000000001</v>
      </c>
      <c r="S371" s="9">
        <v>4.3629E-10</v>
      </c>
      <c r="T371" s="9">
        <v>1.4517000000000001E-14</v>
      </c>
      <c r="U371" s="9">
        <v>9.3063999999999995E-11</v>
      </c>
      <c r="V371" s="9">
        <v>7.9043000000000006E-12</v>
      </c>
      <c r="W371" s="9">
        <v>6.5371999999999998E-15</v>
      </c>
      <c r="X371" s="9">
        <v>5.7051E-12</v>
      </c>
    </row>
    <row r="372" spans="1:24" x14ac:dyDescent="0.35">
      <c r="A372" t="s">
        <v>989</v>
      </c>
      <c r="B372" s="16" t="str" cm="1">
        <f t="array" ref="B372:C372">_xlfn.TEXTSPLIT(A372," ")</f>
        <v>2022.11.10</v>
      </c>
      <c r="C372" s="16" t="str">
        <v>17:25:09,57</v>
      </c>
      <c r="D372" s="16" t="str" cm="1">
        <f t="array" ref="D372:F372">_xlfn.TEXTSPLIT(C372,":")</f>
        <v>17</v>
      </c>
      <c r="E372" s="16" t="str">
        <v>25</v>
      </c>
      <c r="F372" s="16" t="str">
        <v>09,57</v>
      </c>
      <c r="G372" s="16" t="str">
        <f t="shared" si="26"/>
        <v>09.57</v>
      </c>
      <c r="H372" s="16">
        <f t="shared" si="25"/>
        <v>8.2526583333333345</v>
      </c>
      <c r="I372">
        <v>78.103499999999997</v>
      </c>
      <c r="J372" s="6">
        <v>20.139800000000001</v>
      </c>
      <c r="K372">
        <v>0.93759999999999999</v>
      </c>
      <c r="L372" s="7">
        <v>0.81610000000000005</v>
      </c>
      <c r="M372">
        <v>1.2999999999999999E-3</v>
      </c>
      <c r="N372">
        <v>1.8E-3</v>
      </c>
      <c r="O372" s="8">
        <v>628</v>
      </c>
      <c r="P372">
        <v>0.77359999999999995</v>
      </c>
      <c r="Q372">
        <v>0.74380000000000002</v>
      </c>
      <c r="R372">
        <v>1.04</v>
      </c>
      <c r="S372" s="9">
        <v>4.3434000000000002E-10</v>
      </c>
      <c r="T372" s="9">
        <v>1.4816000000000001E-14</v>
      </c>
      <c r="U372" s="9">
        <v>9.2679000000000001E-11</v>
      </c>
      <c r="V372" s="9">
        <v>7.8728000000000001E-12</v>
      </c>
      <c r="W372" s="9">
        <v>6.3314999999999996E-15</v>
      </c>
      <c r="X372" s="9">
        <v>5.7448000000000003E-12</v>
      </c>
    </row>
    <row r="373" spans="1:24" x14ac:dyDescent="0.35">
      <c r="A373" t="s">
        <v>990</v>
      </c>
      <c r="B373" s="16" t="str" cm="1">
        <f t="array" ref="B373:C373">_xlfn.TEXTSPLIT(A373," ")</f>
        <v>2022.11.10</v>
      </c>
      <c r="C373" s="16" t="str">
        <v>17:26:32,85</v>
      </c>
      <c r="D373" s="16" t="str" cm="1">
        <f t="array" ref="D373:F373">_xlfn.TEXTSPLIT(C373,":")</f>
        <v>17</v>
      </c>
      <c r="E373" s="16" t="str">
        <v>26</v>
      </c>
      <c r="F373" s="16" t="str">
        <v>32,85</v>
      </c>
      <c r="G373" s="16" t="str">
        <f t="shared" si="26"/>
        <v>32.85</v>
      </c>
      <c r="H373" s="16">
        <f t="shared" si="25"/>
        <v>8.2757916666666684</v>
      </c>
      <c r="I373">
        <v>78.101799999999997</v>
      </c>
      <c r="J373" s="6">
        <v>20.134799999999998</v>
      </c>
      <c r="K373">
        <v>0.93779999999999997</v>
      </c>
      <c r="L373" s="7">
        <v>0.82310000000000005</v>
      </c>
      <c r="M373">
        <v>8.0000000000000004E-4</v>
      </c>
      <c r="N373">
        <v>1.6999999999999999E-3</v>
      </c>
      <c r="O373" s="8">
        <v>631</v>
      </c>
      <c r="P373">
        <v>0.78010000000000002</v>
      </c>
      <c r="Q373">
        <v>0.74529999999999996</v>
      </c>
      <c r="R373">
        <v>1.0467</v>
      </c>
      <c r="S373" s="9">
        <v>4.3431000000000002E-10</v>
      </c>
      <c r="T373" s="9">
        <v>1.4331E-14</v>
      </c>
      <c r="U373" s="9">
        <v>9.2652999999999998E-11</v>
      </c>
      <c r="V373" s="9">
        <v>7.8740999999999993E-12</v>
      </c>
      <c r="W373" s="9">
        <v>5.0894000000000002E-15</v>
      </c>
      <c r="X373" s="9">
        <v>5.7920000000000004E-12</v>
      </c>
    </row>
    <row r="374" spans="1:24" x14ac:dyDescent="0.35">
      <c r="A374" t="s">
        <v>991</v>
      </c>
      <c r="B374" s="16" t="str" cm="1">
        <f t="array" ref="B374:C374">_xlfn.TEXTSPLIT(A374," ")</f>
        <v>2022.11.10</v>
      </c>
      <c r="C374" s="16" t="str">
        <v>17:28:02,56</v>
      </c>
      <c r="D374" s="16" t="str" cm="1">
        <f t="array" ref="D374:F374">_xlfn.TEXTSPLIT(C374,":")</f>
        <v>17</v>
      </c>
      <c r="E374" s="16" t="str">
        <v>28</v>
      </c>
      <c r="F374" s="16" t="str">
        <v>02,56</v>
      </c>
      <c r="G374" s="16" t="str">
        <f t="shared" si="26"/>
        <v>02.56</v>
      </c>
      <c r="H374" s="16">
        <f t="shared" si="25"/>
        <v>8.3007111111111112</v>
      </c>
      <c r="I374">
        <v>78.072500000000005</v>
      </c>
      <c r="J374" s="6">
        <v>20.1553</v>
      </c>
      <c r="K374">
        <v>0.93899999999999995</v>
      </c>
      <c r="L374" s="7">
        <v>0.83099999999999996</v>
      </c>
      <c r="M374">
        <v>5.0000000000000001E-4</v>
      </c>
      <c r="N374">
        <v>1.6000000000000001E-3</v>
      </c>
      <c r="O374" s="8">
        <v>541</v>
      </c>
      <c r="P374">
        <v>0.78820000000000001</v>
      </c>
      <c r="Q374">
        <v>0.72299999999999998</v>
      </c>
      <c r="R374">
        <v>1.0903</v>
      </c>
      <c r="S374" s="9">
        <v>4.2924000000000001E-10</v>
      </c>
      <c r="T374" s="9">
        <v>1.3606000000000001E-14</v>
      </c>
      <c r="U374" s="9">
        <v>9.1698E-11</v>
      </c>
      <c r="V374" s="9">
        <v>7.7951999999999997E-12</v>
      </c>
      <c r="W374" s="9">
        <v>4.4652000000000001E-15</v>
      </c>
      <c r="X374" s="9">
        <v>5.7801999999999999E-12</v>
      </c>
    </row>
    <row r="375" spans="1:24" x14ac:dyDescent="0.35">
      <c r="A375" t="s">
        <v>992</v>
      </c>
      <c r="B375" s="16" t="str" cm="1">
        <f t="array" ref="B375:C375">_xlfn.TEXTSPLIT(A375," ")</f>
        <v>2022.11.10</v>
      </c>
      <c r="C375" s="16" t="str">
        <v>17:29:25,30</v>
      </c>
      <c r="D375" s="16" t="str" cm="1">
        <f t="array" ref="D375:F375">_xlfn.TEXTSPLIT(C375,":")</f>
        <v>17</v>
      </c>
      <c r="E375" s="16" t="str">
        <v>29</v>
      </c>
      <c r="F375" s="16" t="str">
        <v>25,30</v>
      </c>
      <c r="G375" s="16" t="str">
        <f t="shared" si="26"/>
        <v>25.30</v>
      </c>
      <c r="H375" s="16">
        <f t="shared" si="25"/>
        <v>8.3236944444444472</v>
      </c>
      <c r="I375">
        <v>78.116200000000006</v>
      </c>
      <c r="J375" s="6">
        <v>20.1249</v>
      </c>
      <c r="K375">
        <v>0.93479999999999996</v>
      </c>
      <c r="L375" s="7">
        <v>0.82189999999999996</v>
      </c>
      <c r="M375">
        <v>8.0000000000000004E-4</v>
      </c>
      <c r="N375">
        <v>1.2999999999999999E-3</v>
      </c>
      <c r="O375" s="8">
        <v>486</v>
      </c>
      <c r="P375">
        <v>0.77900000000000003</v>
      </c>
      <c r="Q375">
        <v>0.76539999999999997</v>
      </c>
      <c r="R375">
        <v>1.0178</v>
      </c>
      <c r="S375" s="9">
        <v>4.3141999999999999E-10</v>
      </c>
      <c r="T375" s="9">
        <v>1.2757999999999999E-14</v>
      </c>
      <c r="U375" s="9">
        <v>9.1974999999999998E-11</v>
      </c>
      <c r="V375" s="9">
        <v>7.7955999999999996E-12</v>
      </c>
      <c r="W375" s="9">
        <v>5.1324999999999997E-15</v>
      </c>
      <c r="X375" s="9">
        <v>5.7439000000000002E-12</v>
      </c>
    </row>
    <row r="376" spans="1:24" x14ac:dyDescent="0.35">
      <c r="A376" t="s">
        <v>993</v>
      </c>
      <c r="B376" s="16" t="str" cm="1">
        <f t="array" ref="B376:C376">_xlfn.TEXTSPLIT(A376," ")</f>
        <v>2022.11.10</v>
      </c>
      <c r="C376" s="16" t="str">
        <v>17:30:48,07</v>
      </c>
      <c r="D376" s="16" t="str" cm="1">
        <f t="array" ref="D376:F376">_xlfn.TEXTSPLIT(C376,":")</f>
        <v>17</v>
      </c>
      <c r="E376" s="16" t="str">
        <v>30</v>
      </c>
      <c r="F376" s="16" t="str">
        <v>48,07</v>
      </c>
      <c r="G376" s="16" t="str">
        <f t="shared" si="26"/>
        <v>48.07</v>
      </c>
      <c r="H376" s="16">
        <f t="shared" si="25"/>
        <v>8.3466861111111132</v>
      </c>
      <c r="I376">
        <v>78.070800000000006</v>
      </c>
      <c r="J376" s="6">
        <v>20.1645</v>
      </c>
      <c r="K376">
        <v>0.93869999999999998</v>
      </c>
      <c r="L376" s="7">
        <v>0.82399999999999995</v>
      </c>
      <c r="M376">
        <v>2.9999999999999997E-4</v>
      </c>
      <c r="N376">
        <v>1.6999999999999999E-3</v>
      </c>
      <c r="O376" s="8">
        <v>529</v>
      </c>
      <c r="P376">
        <v>0.78169999999999995</v>
      </c>
      <c r="Q376">
        <v>0.71220000000000006</v>
      </c>
      <c r="R376">
        <v>1.0975999999999999</v>
      </c>
      <c r="S376" s="9">
        <v>4.2895E-10</v>
      </c>
      <c r="T376" s="9">
        <v>1.4133E-14</v>
      </c>
      <c r="U376" s="9">
        <v>9.1682000000000005E-11</v>
      </c>
      <c r="V376" s="9">
        <v>7.7873000000000001E-12</v>
      </c>
      <c r="W376" s="9">
        <v>4.0323999999999998E-15</v>
      </c>
      <c r="X376" s="9">
        <v>5.7270999999999997E-12</v>
      </c>
    </row>
    <row r="377" spans="1:24" x14ac:dyDescent="0.35">
      <c r="A377" t="s">
        <v>994</v>
      </c>
      <c r="B377" s="16" t="str" cm="1">
        <f t="array" ref="B377:C377">_xlfn.TEXTSPLIT(A377," ")</f>
        <v>2022.11.10</v>
      </c>
      <c r="C377" s="16" t="str">
        <v>17:32:17,80</v>
      </c>
      <c r="D377" s="16" t="str" cm="1">
        <f t="array" ref="D377:F377">_xlfn.TEXTSPLIT(C377,":")</f>
        <v>17</v>
      </c>
      <c r="E377" s="16" t="str">
        <v>32</v>
      </c>
      <c r="F377" s="16" t="str">
        <v>17,80</v>
      </c>
      <c r="G377" s="16" t="str">
        <f t="shared" si="26"/>
        <v>17.80</v>
      </c>
      <c r="H377" s="16">
        <f t="shared" si="25"/>
        <v>8.3716111111111129</v>
      </c>
      <c r="I377">
        <v>78.0351</v>
      </c>
      <c r="J377" s="6">
        <v>20.218299999999999</v>
      </c>
      <c r="K377">
        <v>0.93779999999999997</v>
      </c>
      <c r="L377" s="7">
        <v>0.80610000000000004</v>
      </c>
      <c r="M377">
        <v>8.9999999999999998E-4</v>
      </c>
      <c r="N377">
        <v>1.8E-3</v>
      </c>
      <c r="O377" s="8">
        <v>542</v>
      </c>
      <c r="P377">
        <v>0.76419999999999999</v>
      </c>
      <c r="Q377">
        <v>0.65129999999999999</v>
      </c>
      <c r="R377">
        <v>1.1732</v>
      </c>
      <c r="S377" s="9">
        <v>4.2954999999999998E-10</v>
      </c>
      <c r="T377" s="9">
        <v>1.4766000000000001E-14</v>
      </c>
      <c r="U377" s="9">
        <v>9.2096999999999997E-11</v>
      </c>
      <c r="V377" s="9">
        <v>7.7944999999999996E-12</v>
      </c>
      <c r="W377" s="9">
        <v>5.3725999999999998E-15</v>
      </c>
      <c r="X377" s="9">
        <v>5.6158000000000004E-12</v>
      </c>
    </row>
    <row r="378" spans="1:24" x14ac:dyDescent="0.35">
      <c r="A378" t="s">
        <v>995</v>
      </c>
      <c r="B378" s="16" t="str" cm="1">
        <f t="array" ref="B378:C378">_xlfn.TEXTSPLIT(A378," ")</f>
        <v>2022.11.10</v>
      </c>
      <c r="C378" s="16" t="str">
        <v>17:33:40,64</v>
      </c>
      <c r="D378" s="16" t="str" cm="1">
        <f t="array" ref="D378:F378">_xlfn.TEXTSPLIT(C378,":")</f>
        <v>17</v>
      </c>
      <c r="E378" s="16" t="str">
        <v>33</v>
      </c>
      <c r="F378" s="16" t="str">
        <v>40,64</v>
      </c>
      <c r="G378" s="16" t="str">
        <f t="shared" si="26"/>
        <v>40.64</v>
      </c>
      <c r="H378" s="16">
        <f t="shared" si="25"/>
        <v>8.3946222222222229</v>
      </c>
      <c r="I378">
        <v>78.0227</v>
      </c>
      <c r="J378" s="6">
        <v>20.3459</v>
      </c>
      <c r="K378">
        <v>0.93759999999999999</v>
      </c>
      <c r="L378" s="7">
        <v>0.69189999999999996</v>
      </c>
      <c r="M378">
        <v>0</v>
      </c>
      <c r="N378">
        <v>1.9E-3</v>
      </c>
      <c r="O378" s="8">
        <v>527</v>
      </c>
      <c r="P378">
        <v>0.64970000000000006</v>
      </c>
      <c r="Q378">
        <v>0.52110000000000001</v>
      </c>
      <c r="R378">
        <v>1.2468999999999999</v>
      </c>
      <c r="S378" s="9">
        <v>4.2798999999999999E-10</v>
      </c>
      <c r="T378" s="9">
        <v>1.4989000000000001E-14</v>
      </c>
      <c r="U378" s="9">
        <v>9.2364E-11</v>
      </c>
      <c r="V378" s="9">
        <v>7.7662999999999993E-12</v>
      </c>
      <c r="W378" s="9">
        <v>2.1607999999999999E-15</v>
      </c>
      <c r="X378" s="9">
        <v>4.8044E-12</v>
      </c>
    </row>
    <row r="379" spans="1:24" x14ac:dyDescent="0.35">
      <c r="A379" t="s">
        <v>996</v>
      </c>
      <c r="B379" s="16" t="str" cm="1">
        <f t="array" ref="B379:C379">_xlfn.TEXTSPLIT(A379," ")</f>
        <v>2022.11.10</v>
      </c>
      <c r="C379" s="16" t="str">
        <v>17:35:03,79</v>
      </c>
      <c r="D379" s="16" t="str" cm="1">
        <f t="array" ref="D379:F379">_xlfn.TEXTSPLIT(C379,":")</f>
        <v>17</v>
      </c>
      <c r="E379" s="16" t="str">
        <v>35</v>
      </c>
      <c r="F379" s="16" t="str">
        <v>03,79</v>
      </c>
      <c r="G379" s="16" t="str">
        <f t="shared" si="26"/>
        <v>03.79</v>
      </c>
      <c r="H379" s="16">
        <f t="shared" si="25"/>
        <v>8.4177194444444421</v>
      </c>
      <c r="I379">
        <v>78.048900000000003</v>
      </c>
      <c r="J379" s="6">
        <v>20.488600000000002</v>
      </c>
      <c r="K379">
        <v>0.93679999999999997</v>
      </c>
      <c r="L379" s="7">
        <v>0.52349999999999997</v>
      </c>
      <c r="M379">
        <v>5.0000000000000001E-4</v>
      </c>
      <c r="N379">
        <v>1.8E-3</v>
      </c>
      <c r="O379" s="8">
        <v>622</v>
      </c>
      <c r="P379">
        <v>0.48070000000000002</v>
      </c>
      <c r="Q379">
        <v>0.38009999999999999</v>
      </c>
      <c r="R379">
        <v>1.2645</v>
      </c>
      <c r="S379" s="9">
        <v>4.3368E-10</v>
      </c>
      <c r="T379" s="9">
        <v>1.4878999999999999E-14</v>
      </c>
      <c r="U379" s="9">
        <v>9.4225999999999999E-11</v>
      </c>
      <c r="V379" s="9">
        <v>7.8613E-12</v>
      </c>
      <c r="W379" s="9">
        <v>4.1726E-15</v>
      </c>
      <c r="X379" s="9">
        <v>3.6892999999999996E-12</v>
      </c>
    </row>
    <row r="380" spans="1:24" x14ac:dyDescent="0.35">
      <c r="A380" t="s">
        <v>997</v>
      </c>
      <c r="B380" s="16" t="str" cm="1">
        <f t="array" ref="B380:C380">_xlfn.TEXTSPLIT(A380," ")</f>
        <v>2022.11.10</v>
      </c>
      <c r="C380" s="16" t="str">
        <v>17:36:33,56</v>
      </c>
      <c r="D380" s="16" t="str" cm="1">
        <f t="array" ref="D380:F380">_xlfn.TEXTSPLIT(C380,":")</f>
        <v>17</v>
      </c>
      <c r="E380" s="16" t="str">
        <v>36</v>
      </c>
      <c r="F380" s="16" t="str">
        <v>33,56</v>
      </c>
      <c r="G380" s="16" t="str">
        <f t="shared" si="26"/>
        <v>33.56</v>
      </c>
      <c r="H380" s="16">
        <f t="shared" si="25"/>
        <v>8.4426555555555591</v>
      </c>
      <c r="I380">
        <v>78.052899999999994</v>
      </c>
      <c r="J380" s="6">
        <v>20.583200000000001</v>
      </c>
      <c r="K380">
        <v>0.93799999999999994</v>
      </c>
      <c r="L380" s="7">
        <v>0.42309999999999998</v>
      </c>
      <c r="M380">
        <v>5.9999999999999995E-4</v>
      </c>
      <c r="N380">
        <v>2.2000000000000001E-3</v>
      </c>
      <c r="O380" s="8">
        <v>498</v>
      </c>
      <c r="P380">
        <v>0.38019999999999998</v>
      </c>
      <c r="Q380">
        <v>0.29049999999999998</v>
      </c>
      <c r="R380">
        <v>1.3085</v>
      </c>
      <c r="S380" s="9">
        <v>4.2740999999999997E-10</v>
      </c>
      <c r="T380" s="9">
        <v>1.6319E-14</v>
      </c>
      <c r="U380" s="9">
        <v>9.3294999999999999E-11</v>
      </c>
      <c r="V380" s="9">
        <v>7.7578000000000007E-12</v>
      </c>
      <c r="W380" s="9">
        <v>4.4506000000000002E-15</v>
      </c>
      <c r="X380" s="9">
        <v>2.9442999999999999E-12</v>
      </c>
    </row>
    <row r="381" spans="1:24" x14ac:dyDescent="0.35">
      <c r="A381" t="s">
        <v>998</v>
      </c>
      <c r="B381" s="16" t="str" cm="1">
        <f t="array" ref="B381:C381">_xlfn.TEXTSPLIT(A381," ")</f>
        <v>2022.11.10</v>
      </c>
      <c r="C381" s="16" t="str">
        <v>17:37:56,32</v>
      </c>
      <c r="D381" s="16" t="str" cm="1">
        <f t="array" ref="D381:F381">_xlfn.TEXTSPLIT(C381,":")</f>
        <v>17</v>
      </c>
      <c r="E381" s="16" t="str">
        <v>37</v>
      </c>
      <c r="F381" s="16" t="str">
        <v>56,32</v>
      </c>
      <c r="G381" s="16" t="str">
        <f t="shared" si="26"/>
        <v>56.32</v>
      </c>
      <c r="H381" s="16">
        <f t="shared" si="25"/>
        <v>8.465644444444445</v>
      </c>
      <c r="I381">
        <v>78.116399999999999</v>
      </c>
      <c r="J381" s="6">
        <v>20.596900000000002</v>
      </c>
      <c r="K381">
        <v>0.93569999999999998</v>
      </c>
      <c r="L381" s="7">
        <v>0.34960000000000002</v>
      </c>
      <c r="M381">
        <v>0</v>
      </c>
      <c r="N381">
        <v>1.4E-3</v>
      </c>
      <c r="O381" s="8">
        <v>345</v>
      </c>
      <c r="P381">
        <v>0.30690000000000001</v>
      </c>
      <c r="Q381">
        <v>0.2888</v>
      </c>
      <c r="R381">
        <v>1.0626</v>
      </c>
      <c r="S381" s="9">
        <v>4.2176E-10</v>
      </c>
      <c r="T381" s="9">
        <v>1.2752000000000001E-14</v>
      </c>
      <c r="U381" s="9">
        <v>9.2054000000000003E-11</v>
      </c>
      <c r="V381" s="9">
        <v>7.6309999999999993E-12</v>
      </c>
      <c r="W381" s="9">
        <v>2.9039999999999999E-15</v>
      </c>
      <c r="X381" s="9">
        <v>2.4009E-12</v>
      </c>
    </row>
    <row r="382" spans="1:24" x14ac:dyDescent="0.35">
      <c r="A382" t="s">
        <v>999</v>
      </c>
      <c r="B382" s="16" t="str" cm="1">
        <f t="array" ref="B382:C382">_xlfn.TEXTSPLIT(A382," ")</f>
        <v>2022.11.10</v>
      </c>
      <c r="C382" s="16" t="str">
        <v>17:39:25,91</v>
      </c>
      <c r="D382" s="16" t="str" cm="1">
        <f t="array" ref="D382:F382">_xlfn.TEXTSPLIT(C382,":")</f>
        <v>17</v>
      </c>
      <c r="E382" s="16" t="str">
        <v>39</v>
      </c>
      <c r="F382" s="16" t="str">
        <v>25,91</v>
      </c>
      <c r="G382" s="16" t="str">
        <f t="shared" si="26"/>
        <v>25.91</v>
      </c>
      <c r="H382" s="16">
        <f t="shared" si="25"/>
        <v>8.4905305555555532</v>
      </c>
      <c r="I382">
        <v>78.070899999999995</v>
      </c>
      <c r="J382" s="6">
        <v>20.7118</v>
      </c>
      <c r="K382">
        <v>0.93779999999999997</v>
      </c>
      <c r="L382" s="7">
        <v>0.27729999999999999</v>
      </c>
      <c r="M382">
        <v>8.9999999999999998E-4</v>
      </c>
      <c r="N382">
        <v>1.1999999999999999E-3</v>
      </c>
      <c r="O382" s="8">
        <v>410</v>
      </c>
      <c r="P382">
        <v>0.23419999999999999</v>
      </c>
      <c r="Q382">
        <v>0.1605</v>
      </c>
      <c r="R382">
        <v>1.4592000000000001</v>
      </c>
      <c r="S382" s="9">
        <v>4.2446999999999998E-10</v>
      </c>
      <c r="T382" s="9">
        <v>1.2165999999999999E-14</v>
      </c>
      <c r="U382" s="9">
        <v>9.3220999999999998E-11</v>
      </c>
      <c r="V382" s="9">
        <v>7.7022999999999996E-12</v>
      </c>
      <c r="W382" s="9">
        <v>4.7426000000000002E-15</v>
      </c>
      <c r="X382" s="9">
        <v>1.9261E-12</v>
      </c>
    </row>
    <row r="383" spans="1:24" x14ac:dyDescent="0.35">
      <c r="A383" t="s">
        <v>1000</v>
      </c>
      <c r="B383" s="16" t="str" cm="1">
        <f t="array" ref="B383:C383">_xlfn.TEXTSPLIT(A383," ")</f>
        <v>2022.11.10</v>
      </c>
      <c r="C383" s="16" t="str">
        <v>17:40:48,84</v>
      </c>
      <c r="D383" s="16" t="str" cm="1">
        <f t="array" ref="D383:F383">_xlfn.TEXTSPLIT(C383,":")</f>
        <v>17</v>
      </c>
      <c r="E383" s="16" t="str">
        <v>40</v>
      </c>
      <c r="F383" s="16" t="str">
        <v>48,84</v>
      </c>
      <c r="G383" s="16" t="str">
        <f t="shared" si="26"/>
        <v>48.84</v>
      </c>
      <c r="H383" s="16">
        <f t="shared" si="25"/>
        <v>8.5135666666666676</v>
      </c>
      <c r="I383">
        <v>78.1297</v>
      </c>
      <c r="J383" s="6">
        <v>20.776199999999999</v>
      </c>
      <c r="K383">
        <v>0.9365</v>
      </c>
      <c r="L383" s="7">
        <v>0.15570000000000001</v>
      </c>
      <c r="M383">
        <v>2.0000000000000001E-4</v>
      </c>
      <c r="N383">
        <v>1.8E-3</v>
      </c>
      <c r="O383" s="8">
        <v>0</v>
      </c>
      <c r="P383">
        <v>0.1129</v>
      </c>
      <c r="Q383">
        <v>0.1153</v>
      </c>
      <c r="R383">
        <v>0.97840000000000005</v>
      </c>
      <c r="S383" s="9">
        <v>4.1720000000000002E-10</v>
      </c>
      <c r="T383" s="9">
        <v>1.4226E-14</v>
      </c>
      <c r="U383" s="9">
        <v>9.1847999999999994E-11</v>
      </c>
      <c r="V383" s="9">
        <v>7.5543999999999994E-12</v>
      </c>
      <c r="W383" s="9">
        <v>3.2168000000000001E-15</v>
      </c>
      <c r="X383" s="9">
        <v>1.071E-12</v>
      </c>
    </row>
    <row r="384" spans="1:24" x14ac:dyDescent="0.35">
      <c r="A384" t="s">
        <v>1001</v>
      </c>
      <c r="B384" s="16" t="str" cm="1">
        <f t="array" ref="B384:C384">_xlfn.TEXTSPLIT(A384," ")</f>
        <v>2022.11.10</v>
      </c>
      <c r="C384" s="16" t="str">
        <v>17:42:11,82</v>
      </c>
      <c r="D384" s="16" t="str" cm="1">
        <f t="array" ref="D384:F384">_xlfn.TEXTSPLIT(C384,":")</f>
        <v>17</v>
      </c>
      <c r="E384" s="16" t="str">
        <v>42</v>
      </c>
      <c r="F384" s="16" t="str">
        <v>11,82</v>
      </c>
      <c r="G384" s="16" t="str">
        <f t="shared" si="26"/>
        <v>11.82</v>
      </c>
      <c r="H384" s="16">
        <f t="shared" si="25"/>
        <v>8.5366166666666654</v>
      </c>
      <c r="I384">
        <v>78.133799999999994</v>
      </c>
      <c r="J384" s="6">
        <v>20.773599999999998</v>
      </c>
      <c r="K384">
        <v>0.9365</v>
      </c>
      <c r="L384" s="7">
        <v>0.1545</v>
      </c>
      <c r="M384">
        <v>4.0000000000000002E-4</v>
      </c>
      <c r="N384">
        <v>1.1000000000000001E-3</v>
      </c>
      <c r="O384" s="8">
        <v>0</v>
      </c>
      <c r="P384">
        <v>0.1119</v>
      </c>
      <c r="Q384">
        <v>0.1222</v>
      </c>
      <c r="R384">
        <v>0.91569999999999996</v>
      </c>
      <c r="S384" s="9">
        <v>4.1732000000000001E-10</v>
      </c>
      <c r="T384" s="9">
        <v>1.171E-14</v>
      </c>
      <c r="U384" s="9">
        <v>9.1856999999999994E-11</v>
      </c>
      <c r="V384" s="9">
        <v>7.5564000000000004E-12</v>
      </c>
      <c r="W384" s="9">
        <v>3.4786000000000002E-15</v>
      </c>
      <c r="X384" s="9">
        <v>1.0641000000000001E-12</v>
      </c>
    </row>
    <row r="385" spans="1:24" x14ac:dyDescent="0.35">
      <c r="A385" t="s">
        <v>1002</v>
      </c>
      <c r="B385" s="16" t="str" cm="1">
        <f t="array" ref="B385:C385">_xlfn.TEXTSPLIT(A385," ")</f>
        <v>2022.11.10</v>
      </c>
      <c r="C385" s="16" t="str">
        <v>17:43:41,48</v>
      </c>
      <c r="D385" s="16" t="str" cm="1">
        <f t="array" ref="D385:F385">_xlfn.TEXTSPLIT(C385,":")</f>
        <v>17</v>
      </c>
      <c r="E385" s="16" t="str">
        <v>43</v>
      </c>
      <c r="F385" s="16" t="str">
        <v>41,48</v>
      </c>
      <c r="G385" s="16" t="str">
        <f t="shared" si="26"/>
        <v>41.48</v>
      </c>
      <c r="H385" s="16">
        <f t="shared" si="25"/>
        <v>8.5615222222222211</v>
      </c>
      <c r="I385">
        <v>78.128699999999995</v>
      </c>
      <c r="J385" s="6">
        <v>20.78</v>
      </c>
      <c r="K385">
        <v>0.93620000000000003</v>
      </c>
      <c r="L385" s="7">
        <v>0.15359999999999999</v>
      </c>
      <c r="M385">
        <v>0</v>
      </c>
      <c r="N385">
        <v>1.4E-3</v>
      </c>
      <c r="O385" s="8">
        <v>0</v>
      </c>
      <c r="P385">
        <v>0.1111</v>
      </c>
      <c r="Q385">
        <v>0.1144</v>
      </c>
      <c r="R385">
        <v>0.97170000000000001</v>
      </c>
      <c r="S385" s="9">
        <v>4.1712999999999999E-10</v>
      </c>
      <c r="T385" s="9">
        <v>1.3036999999999999E-14</v>
      </c>
      <c r="U385" s="9">
        <v>9.1849999999999998E-11</v>
      </c>
      <c r="V385" s="9">
        <v>7.5505999999999998E-12</v>
      </c>
      <c r="W385" s="9">
        <v>1.7242000000000001E-15</v>
      </c>
      <c r="X385" s="9">
        <v>1.0560999999999999E-12</v>
      </c>
    </row>
    <row r="386" spans="1:24" x14ac:dyDescent="0.35">
      <c r="A386" t="s">
        <v>1003</v>
      </c>
      <c r="B386" s="16" t="str" cm="1">
        <f t="array" ref="B386:C386">_xlfn.TEXTSPLIT(A386," ")</f>
        <v>2022.11.10</v>
      </c>
      <c r="C386" s="16" t="str">
        <v>17:45:04,58</v>
      </c>
      <c r="D386" s="16" t="str" cm="1">
        <f t="array" ref="D386:F386">_xlfn.TEXTSPLIT(C386,":")</f>
        <v>17</v>
      </c>
      <c r="E386" s="16" t="str">
        <v>45</v>
      </c>
      <c r="F386" s="16" t="str">
        <v>04,58</v>
      </c>
      <c r="G386" s="16" t="str">
        <f t="shared" si="26"/>
        <v>04.58</v>
      </c>
      <c r="H386" s="16">
        <f t="shared" ref="H386:H411" si="27">(D386+(E386/60)+(G386/(60*60)))-$AF$3</f>
        <v>8.5846055555555569</v>
      </c>
      <c r="I386">
        <v>78.133600000000001</v>
      </c>
      <c r="J386" s="6">
        <v>20.777799999999999</v>
      </c>
      <c r="K386">
        <v>0.93679999999999997</v>
      </c>
      <c r="L386" s="7">
        <v>0.15010000000000001</v>
      </c>
      <c r="M386">
        <v>2.0000000000000001E-4</v>
      </c>
      <c r="N386">
        <v>1.6000000000000001E-3</v>
      </c>
      <c r="O386" s="8">
        <v>0</v>
      </c>
      <c r="P386">
        <v>0.1067</v>
      </c>
      <c r="Q386">
        <v>0.1197</v>
      </c>
      <c r="R386">
        <v>0.89170000000000005</v>
      </c>
      <c r="S386" s="9">
        <v>4.1718E-10</v>
      </c>
      <c r="T386" s="9">
        <v>1.341E-14</v>
      </c>
      <c r="U386" s="9">
        <v>9.1846000000000003E-11</v>
      </c>
      <c r="V386" s="9">
        <v>7.5558999999999993E-12</v>
      </c>
      <c r="W386" s="9">
        <v>3.2086999999999999E-15</v>
      </c>
      <c r="X386" s="9">
        <v>1.0333000000000001E-12</v>
      </c>
    </row>
    <row r="387" spans="1:24" x14ac:dyDescent="0.35">
      <c r="A387" t="s">
        <v>1004</v>
      </c>
      <c r="B387" s="16" t="str" cm="1">
        <f t="array" ref="B387:C387">_xlfn.TEXTSPLIT(A387," ")</f>
        <v>2022.11.10</v>
      </c>
      <c r="C387" s="16" t="str">
        <v>17:46:27,93</v>
      </c>
      <c r="D387" s="16" t="str" cm="1">
        <f t="array" ref="D387:F387">_xlfn.TEXTSPLIT(C387,":")</f>
        <v>17</v>
      </c>
      <c r="E387" s="16" t="str">
        <v>46</v>
      </c>
      <c r="F387" s="16" t="str">
        <v>27,93</v>
      </c>
      <c r="G387" s="16" t="str">
        <f t="shared" si="26"/>
        <v>27.93</v>
      </c>
      <c r="H387" s="16">
        <f t="shared" si="27"/>
        <v>8.6077583333333347</v>
      </c>
      <c r="I387">
        <v>78.134399999999999</v>
      </c>
      <c r="J387" s="6">
        <v>20.7774</v>
      </c>
      <c r="K387">
        <v>0.93630000000000002</v>
      </c>
      <c r="L387" s="7">
        <v>0.15049999999999999</v>
      </c>
      <c r="M387">
        <v>6.9999999999999999E-4</v>
      </c>
      <c r="N387">
        <v>5.9999999999999995E-4</v>
      </c>
      <c r="O387" s="8">
        <v>0</v>
      </c>
      <c r="P387">
        <v>0.1075</v>
      </c>
      <c r="Q387">
        <v>0.1169</v>
      </c>
      <c r="R387">
        <v>0.91959999999999997</v>
      </c>
      <c r="S387" s="9">
        <v>4.1712E-10</v>
      </c>
      <c r="T387" s="9">
        <v>9.7883000000000001E-15</v>
      </c>
      <c r="U387" s="9">
        <v>9.1831000000000003E-11</v>
      </c>
      <c r="V387" s="9">
        <v>7.5509999999999996E-12</v>
      </c>
      <c r="W387" s="9">
        <v>3.9802000000000003E-15</v>
      </c>
      <c r="X387" s="9">
        <v>1.0375999999999999E-12</v>
      </c>
    </row>
    <row r="388" spans="1:24" x14ac:dyDescent="0.35">
      <c r="A388" t="s">
        <v>1005</v>
      </c>
      <c r="B388" s="16" t="str" cm="1">
        <f t="array" ref="B388:C388">_xlfn.TEXTSPLIT(A388," ")</f>
        <v>2022.11.10</v>
      </c>
      <c r="C388" s="16" t="str">
        <v>17:47:57,47</v>
      </c>
      <c r="D388" s="16" t="str" cm="1">
        <f t="array" ref="D388:F388">_xlfn.TEXTSPLIT(C388,":")</f>
        <v>17</v>
      </c>
      <c r="E388" s="16" t="str">
        <v>47</v>
      </c>
      <c r="F388" s="16" t="str">
        <v>57,47</v>
      </c>
      <c r="G388" s="16" t="str">
        <f t="shared" si="26"/>
        <v>57.47</v>
      </c>
      <c r="H388" s="16">
        <f t="shared" si="27"/>
        <v>8.632630555555556</v>
      </c>
      <c r="I388">
        <v>78.129499999999993</v>
      </c>
      <c r="J388" s="6">
        <v>20.778300000000002</v>
      </c>
      <c r="K388">
        <v>0.93630000000000002</v>
      </c>
      <c r="L388" s="7">
        <v>0.15409999999999999</v>
      </c>
      <c r="M388">
        <v>0</v>
      </c>
      <c r="N388">
        <v>1.6000000000000001E-3</v>
      </c>
      <c r="O388" s="8">
        <v>0</v>
      </c>
      <c r="P388">
        <v>0.11119999999999999</v>
      </c>
      <c r="Q388">
        <v>0.11310000000000001</v>
      </c>
      <c r="R388">
        <v>0.98360000000000003</v>
      </c>
      <c r="S388" s="9">
        <v>4.1689999999999998E-10</v>
      </c>
      <c r="T388" s="9">
        <v>1.3703E-14</v>
      </c>
      <c r="U388" s="9">
        <v>9.1790999999999996E-11</v>
      </c>
      <c r="V388" s="9">
        <v>7.5475999999999999E-12</v>
      </c>
      <c r="W388" s="9">
        <v>2.8443999999999998E-15</v>
      </c>
      <c r="X388" s="9">
        <v>1.0591E-12</v>
      </c>
    </row>
    <row r="389" spans="1:24" x14ac:dyDescent="0.35">
      <c r="A389" t="s">
        <v>1006</v>
      </c>
      <c r="B389" s="16" t="str" cm="1">
        <f t="array" ref="B389:C389">_xlfn.TEXTSPLIT(A389," ")</f>
        <v>2022.11.10</v>
      </c>
      <c r="C389" s="16" t="str">
        <v>17:49:20,28</v>
      </c>
      <c r="D389" s="16" t="str" cm="1">
        <f t="array" ref="D389:F389">_xlfn.TEXTSPLIT(C389,":")</f>
        <v>17</v>
      </c>
      <c r="E389" s="16" t="str">
        <v>49</v>
      </c>
      <c r="F389" s="16" t="str">
        <v>20,28</v>
      </c>
      <c r="G389" s="16" t="str">
        <f t="shared" si="26"/>
        <v>20.28</v>
      </c>
      <c r="H389" s="16">
        <f t="shared" si="27"/>
        <v>8.6556333333333324</v>
      </c>
      <c r="I389">
        <v>78.127799999999993</v>
      </c>
      <c r="J389" s="6">
        <v>20.7742</v>
      </c>
      <c r="K389">
        <v>0.93669999999999998</v>
      </c>
      <c r="L389" s="7">
        <v>0.1593</v>
      </c>
      <c r="M389">
        <v>2.0000000000000001E-4</v>
      </c>
      <c r="N389">
        <v>1.8E-3</v>
      </c>
      <c r="O389" s="8">
        <v>0</v>
      </c>
      <c r="P389">
        <v>0.1159</v>
      </c>
      <c r="Q389">
        <v>0.1152</v>
      </c>
      <c r="R389">
        <v>1.0056</v>
      </c>
      <c r="S389" s="9">
        <v>4.1689999999999998E-10</v>
      </c>
      <c r="T389" s="9">
        <v>1.4342000000000002E-14</v>
      </c>
      <c r="U389" s="9">
        <v>9.1775999999999997E-11</v>
      </c>
      <c r="V389" s="9">
        <v>7.5508000000000005E-12</v>
      </c>
      <c r="W389" s="9">
        <v>3.1807999999999999E-15</v>
      </c>
      <c r="X389" s="9">
        <v>1.0941999999999999E-12</v>
      </c>
    </row>
    <row r="390" spans="1:24" x14ac:dyDescent="0.35">
      <c r="A390" t="s">
        <v>1007</v>
      </c>
      <c r="B390" s="16" t="str" cm="1">
        <f t="array" ref="B390:C390">_xlfn.TEXTSPLIT(A390," ")</f>
        <v>2022.11.10</v>
      </c>
      <c r="C390" s="16" t="str">
        <v>17:50:49,66</v>
      </c>
      <c r="D390" s="16" t="str" cm="1">
        <f t="array" ref="D390:F390">_xlfn.TEXTSPLIT(C390,":")</f>
        <v>17</v>
      </c>
      <c r="E390" s="16" t="str">
        <v>50</v>
      </c>
      <c r="F390" s="16" t="str">
        <v>49,66</v>
      </c>
      <c r="G390" s="16" t="str">
        <f t="shared" si="26"/>
        <v>49.66</v>
      </c>
      <c r="H390" s="16">
        <f t="shared" si="27"/>
        <v>8.680461111111109</v>
      </c>
      <c r="I390">
        <v>78.134100000000004</v>
      </c>
      <c r="J390" s="6">
        <v>20.773</v>
      </c>
      <c r="K390">
        <v>0.93569999999999998</v>
      </c>
      <c r="L390" s="7">
        <v>0.1552</v>
      </c>
      <c r="M390">
        <v>4.0000000000000002E-4</v>
      </c>
      <c r="N390">
        <v>1.5E-3</v>
      </c>
      <c r="O390" s="8">
        <v>0</v>
      </c>
      <c r="P390">
        <v>0.1125</v>
      </c>
      <c r="Q390">
        <v>0.12189999999999999</v>
      </c>
      <c r="R390">
        <v>0.9224</v>
      </c>
      <c r="S390" s="9">
        <v>4.1718E-10</v>
      </c>
      <c r="T390" s="9">
        <v>1.3042E-14</v>
      </c>
      <c r="U390" s="9">
        <v>9.1825000000000003E-11</v>
      </c>
      <c r="V390" s="9">
        <v>7.5475999999999999E-12</v>
      </c>
      <c r="W390" s="9">
        <v>3.5982E-15</v>
      </c>
      <c r="X390" s="9">
        <v>1.0685999999999999E-12</v>
      </c>
    </row>
    <row r="391" spans="1:24" x14ac:dyDescent="0.35">
      <c r="A391" t="s">
        <v>1008</v>
      </c>
      <c r="B391" s="16" t="str" cm="1">
        <f t="array" ref="B391:C391">_xlfn.TEXTSPLIT(A391," ")</f>
        <v>2022.11.10</v>
      </c>
      <c r="C391" s="16" t="str">
        <v>17:52:12,57</v>
      </c>
      <c r="D391" s="16" t="str" cm="1">
        <f t="array" ref="D391:F391">_xlfn.TEXTSPLIT(C391,":")</f>
        <v>17</v>
      </c>
      <c r="E391" s="16" t="str">
        <v>52</v>
      </c>
      <c r="F391" s="16" t="str">
        <v>12,57</v>
      </c>
      <c r="G391" s="16" t="str">
        <f t="shared" si="26"/>
        <v>12.57</v>
      </c>
      <c r="H391" s="16">
        <f t="shared" si="27"/>
        <v>8.7034916666666664</v>
      </c>
      <c r="I391">
        <v>78.131100000000004</v>
      </c>
      <c r="J391" s="6">
        <v>20.774100000000001</v>
      </c>
      <c r="K391">
        <v>0.9365</v>
      </c>
      <c r="L391" s="7">
        <v>0.15670000000000001</v>
      </c>
      <c r="M391">
        <v>2.0000000000000001E-4</v>
      </c>
      <c r="N391">
        <v>1.4E-3</v>
      </c>
      <c r="O391" s="8">
        <v>0</v>
      </c>
      <c r="P391">
        <v>0.1138</v>
      </c>
      <c r="Q391">
        <v>0.11990000000000001</v>
      </c>
      <c r="R391">
        <v>0.94930000000000003</v>
      </c>
      <c r="S391" s="9">
        <v>4.1721999999999998E-10</v>
      </c>
      <c r="T391" s="9">
        <v>1.2686E-14</v>
      </c>
      <c r="U391" s="9">
        <v>9.1841999999999994E-11</v>
      </c>
      <c r="V391" s="9">
        <v>7.5543999999999994E-12</v>
      </c>
      <c r="W391" s="9">
        <v>3.1917999999999999E-15</v>
      </c>
      <c r="X391" s="9">
        <v>1.0779000000000001E-12</v>
      </c>
    </row>
    <row r="392" spans="1:24" x14ac:dyDescent="0.35">
      <c r="A392" t="s">
        <v>1009</v>
      </c>
      <c r="B392" s="16" t="str" cm="1">
        <f t="array" ref="B392:C392">_xlfn.TEXTSPLIT(A392," ")</f>
        <v>2022.11.10</v>
      </c>
      <c r="C392" s="16" t="str">
        <v>17:53:35,38</v>
      </c>
      <c r="D392" s="16" t="str" cm="1">
        <f t="array" ref="D392:F392">_xlfn.TEXTSPLIT(C392,":")</f>
        <v>17</v>
      </c>
      <c r="E392" s="16" t="str">
        <v>53</v>
      </c>
      <c r="F392" s="16" t="str">
        <v>35,38</v>
      </c>
      <c r="G392" s="16" t="str">
        <f t="shared" si="26"/>
        <v>35.38</v>
      </c>
      <c r="H392" s="16">
        <f t="shared" si="27"/>
        <v>8.7264944444444463</v>
      </c>
      <c r="I392">
        <v>78.128</v>
      </c>
      <c r="J392" s="6">
        <v>20.779900000000001</v>
      </c>
      <c r="K392">
        <v>0.93630000000000002</v>
      </c>
      <c r="L392" s="7">
        <v>0.154</v>
      </c>
      <c r="M392">
        <v>5.0000000000000001E-4</v>
      </c>
      <c r="N392">
        <v>1.2999999999999999E-3</v>
      </c>
      <c r="O392" s="8">
        <v>0</v>
      </c>
      <c r="P392">
        <v>0.111</v>
      </c>
      <c r="Q392">
        <v>0.1147</v>
      </c>
      <c r="R392">
        <v>0.9677</v>
      </c>
      <c r="S392" s="9">
        <v>4.1723000000000002E-10</v>
      </c>
      <c r="T392" s="9">
        <v>1.2268E-14</v>
      </c>
      <c r="U392" s="9">
        <v>9.1873000000000002E-11</v>
      </c>
      <c r="V392" s="9">
        <v>7.5538000000000004E-12</v>
      </c>
      <c r="W392" s="9">
        <v>3.6830000000000001E-15</v>
      </c>
      <c r="X392" s="9">
        <v>1.0609000000000001E-12</v>
      </c>
    </row>
    <row r="393" spans="1:24" x14ac:dyDescent="0.35">
      <c r="A393" t="s">
        <v>1010</v>
      </c>
      <c r="B393" s="16" t="str" cm="1">
        <f t="array" ref="B393:C393">_xlfn.TEXTSPLIT(A393," ")</f>
        <v>2022.11.10</v>
      </c>
      <c r="C393" s="16" t="str">
        <v>17:55:04,87</v>
      </c>
      <c r="D393" s="16" t="str" cm="1">
        <f t="array" ref="D393:F393">_xlfn.TEXTSPLIT(C393,":")</f>
        <v>17</v>
      </c>
      <c r="E393" s="16" t="str">
        <v>55</v>
      </c>
      <c r="F393" s="16" t="str">
        <v>04,87</v>
      </c>
      <c r="G393" s="16" t="str">
        <f t="shared" si="26"/>
        <v>04.87</v>
      </c>
      <c r="H393" s="16">
        <f t="shared" si="27"/>
        <v>8.7513527777777806</v>
      </c>
      <c r="I393">
        <v>78.133300000000006</v>
      </c>
      <c r="J393" s="6">
        <v>20.7789</v>
      </c>
      <c r="K393">
        <v>0.93620000000000003</v>
      </c>
      <c r="L393" s="7">
        <v>0.1487</v>
      </c>
      <c r="M393">
        <v>8.0000000000000004E-4</v>
      </c>
      <c r="N393">
        <v>2E-3</v>
      </c>
      <c r="O393" s="8">
        <v>0</v>
      </c>
      <c r="P393">
        <v>0.10630000000000001</v>
      </c>
      <c r="Q393">
        <v>0.11409999999999999</v>
      </c>
      <c r="R393">
        <v>0.93120000000000003</v>
      </c>
      <c r="S393" s="9">
        <v>4.1705000000000002E-10</v>
      </c>
      <c r="T393" s="9">
        <v>1.5217000000000001E-14</v>
      </c>
      <c r="U393" s="9">
        <v>9.1823999999999995E-11</v>
      </c>
      <c r="V393" s="9">
        <v>7.5490999999999998E-12</v>
      </c>
      <c r="W393" s="9">
        <v>4.6614999999999997E-15</v>
      </c>
      <c r="X393" s="9">
        <v>1.0260000000000001E-12</v>
      </c>
    </row>
    <row r="394" spans="1:24" x14ac:dyDescent="0.35">
      <c r="A394" t="s">
        <v>1011</v>
      </c>
      <c r="B394" s="16" t="str" cm="1">
        <f t="array" ref="B394:C394">_xlfn.TEXTSPLIT(A394," ")</f>
        <v>2022.11.10</v>
      </c>
      <c r="C394" s="16" t="str">
        <v>17:56:28,16</v>
      </c>
      <c r="D394" s="16" t="str" cm="1">
        <f t="array" ref="D394:F394">_xlfn.TEXTSPLIT(C394,":")</f>
        <v>17</v>
      </c>
      <c r="E394" s="16" t="str">
        <v>56</v>
      </c>
      <c r="F394" s="16" t="str">
        <v>28,16</v>
      </c>
      <c r="G394" s="16" t="str">
        <f t="shared" si="26"/>
        <v>28.16</v>
      </c>
      <c r="H394" s="16">
        <f t="shared" si="27"/>
        <v>8.7744888888888912</v>
      </c>
      <c r="I394">
        <v>78.131900000000002</v>
      </c>
      <c r="J394" s="6">
        <v>20.780200000000001</v>
      </c>
      <c r="K394">
        <v>0.93610000000000004</v>
      </c>
      <c r="L394" s="7">
        <v>0.15010000000000001</v>
      </c>
      <c r="M394">
        <v>0</v>
      </c>
      <c r="N394">
        <v>1.6000000000000001E-3</v>
      </c>
      <c r="O394" s="8">
        <v>0</v>
      </c>
      <c r="P394">
        <v>0.1072</v>
      </c>
      <c r="Q394">
        <v>0.1147</v>
      </c>
      <c r="R394">
        <v>0.93500000000000005</v>
      </c>
      <c r="S394" s="9">
        <v>4.1697000000000001E-10</v>
      </c>
      <c r="T394" s="9">
        <v>1.3711000000000001E-14</v>
      </c>
      <c r="U394" s="9">
        <v>9.1813000000000004E-11</v>
      </c>
      <c r="V394" s="9">
        <v>7.5471000000000004E-12</v>
      </c>
      <c r="W394" s="9">
        <v>2.8023000000000002E-15</v>
      </c>
      <c r="X394" s="9">
        <v>1.032E-12</v>
      </c>
    </row>
    <row r="395" spans="1:24" x14ac:dyDescent="0.35">
      <c r="A395" t="s">
        <v>1012</v>
      </c>
      <c r="B395" s="16" t="str" cm="1">
        <f t="array" ref="B395:C395">_xlfn.TEXTSPLIT(A395," ")</f>
        <v>2022.11.10</v>
      </c>
      <c r="C395" s="16" t="str">
        <v>17:57:51,46</v>
      </c>
      <c r="D395" s="16" t="str" cm="1">
        <f t="array" ref="D395:F395">_xlfn.TEXTSPLIT(C395,":")</f>
        <v>17</v>
      </c>
      <c r="E395" s="16" t="str">
        <v>57</v>
      </c>
      <c r="F395" s="16" t="str">
        <v>51,46</v>
      </c>
      <c r="G395" s="16" t="str">
        <f t="shared" si="26"/>
        <v>51.46</v>
      </c>
      <c r="H395" s="16">
        <f t="shared" si="27"/>
        <v>8.7976277777777785</v>
      </c>
      <c r="I395">
        <v>78.125399999999999</v>
      </c>
      <c r="J395" s="6">
        <v>20.766200000000001</v>
      </c>
      <c r="K395">
        <v>0.93640000000000001</v>
      </c>
      <c r="L395" s="7">
        <v>0.17019999999999999</v>
      </c>
      <c r="M395">
        <v>2.0000000000000001E-4</v>
      </c>
      <c r="N395">
        <v>1.6999999999999999E-3</v>
      </c>
      <c r="O395" s="8">
        <v>0</v>
      </c>
      <c r="P395">
        <v>0.12690000000000001</v>
      </c>
      <c r="Q395">
        <v>0.1227</v>
      </c>
      <c r="R395">
        <v>1.0342</v>
      </c>
      <c r="S395" s="9">
        <v>4.1699000000000003E-10</v>
      </c>
      <c r="T395" s="9">
        <v>1.4052E-14</v>
      </c>
      <c r="U395" s="9">
        <v>9.1760999999999997E-11</v>
      </c>
      <c r="V395" s="9">
        <v>7.5498999999999996E-12</v>
      </c>
      <c r="W395" s="9">
        <v>3.1428999999999999E-15</v>
      </c>
      <c r="X395" s="9">
        <v>1.1680000000000001E-12</v>
      </c>
    </row>
    <row r="396" spans="1:24" x14ac:dyDescent="0.35">
      <c r="A396" t="s">
        <v>1013</v>
      </c>
      <c r="B396" s="16" t="str" cm="1">
        <f t="array" ref="B396:C396">_xlfn.TEXTSPLIT(A396," ")</f>
        <v>2022.11.10</v>
      </c>
      <c r="C396" s="16" t="str">
        <v>17:59:21,11</v>
      </c>
      <c r="D396" s="16" t="str" cm="1">
        <f t="array" ref="D396:F396">_xlfn.TEXTSPLIT(C396,":")</f>
        <v>17</v>
      </c>
      <c r="E396" s="16" t="str">
        <v>59</v>
      </c>
      <c r="F396" s="16" t="str">
        <v>21,11</v>
      </c>
      <c r="G396" s="16" t="str">
        <f t="shared" si="26"/>
        <v>21.11</v>
      </c>
      <c r="H396" s="16">
        <f t="shared" si="27"/>
        <v>8.8225305555555575</v>
      </c>
      <c r="I396">
        <v>78.1327</v>
      </c>
      <c r="J396" s="6">
        <v>20.7789</v>
      </c>
      <c r="K396">
        <v>0.93600000000000005</v>
      </c>
      <c r="L396" s="7">
        <v>0.151</v>
      </c>
      <c r="M396">
        <v>2.0000000000000001E-4</v>
      </c>
      <c r="N396">
        <v>1.2999999999999999E-3</v>
      </c>
      <c r="O396" s="8">
        <v>0</v>
      </c>
      <c r="P396">
        <v>0.1079</v>
      </c>
      <c r="Q396">
        <v>0.1157</v>
      </c>
      <c r="R396">
        <v>0.93259999999999998</v>
      </c>
      <c r="S396" s="9">
        <v>4.1709999999999999E-10</v>
      </c>
      <c r="T396" s="9">
        <v>1.2237000000000001E-14</v>
      </c>
      <c r="U396" s="9">
        <v>9.1834999999999999E-11</v>
      </c>
      <c r="V396" s="9">
        <v>7.5482000000000005E-12</v>
      </c>
      <c r="W396" s="9">
        <v>3.1462999999999999E-15</v>
      </c>
      <c r="X396" s="9">
        <v>1.0388999999999999E-12</v>
      </c>
    </row>
    <row r="397" spans="1:24" x14ac:dyDescent="0.35">
      <c r="A397" t="s">
        <v>1014</v>
      </c>
      <c r="B397" s="16" t="str" cm="1">
        <f t="array" ref="B397:C397">_xlfn.TEXTSPLIT(A397," ")</f>
        <v>2022.11.10</v>
      </c>
      <c r="C397" s="16" t="str">
        <v>18:00:44,06</v>
      </c>
      <c r="D397" s="16" t="str" cm="1">
        <f t="array" ref="D397:F397">_xlfn.TEXTSPLIT(C397,":")</f>
        <v>18</v>
      </c>
      <c r="E397" s="16" t="str">
        <v>00</v>
      </c>
      <c r="F397" s="16" t="str">
        <v>44,06</v>
      </c>
      <c r="G397" s="16" t="str">
        <f t="shared" si="26"/>
        <v>44.06</v>
      </c>
      <c r="H397" s="16">
        <f t="shared" si="27"/>
        <v>8.8455722222222217</v>
      </c>
      <c r="I397">
        <v>78.125399999999999</v>
      </c>
      <c r="J397" s="6">
        <v>20.783100000000001</v>
      </c>
      <c r="K397">
        <v>0.93630000000000002</v>
      </c>
      <c r="L397" s="7">
        <v>0.1532</v>
      </c>
      <c r="M397">
        <v>1E-4</v>
      </c>
      <c r="N397">
        <v>1.9E-3</v>
      </c>
      <c r="O397" s="8">
        <v>0</v>
      </c>
      <c r="P397">
        <v>0.11</v>
      </c>
      <c r="Q397">
        <v>0.10920000000000001</v>
      </c>
      <c r="R397">
        <v>1.0075000000000001</v>
      </c>
      <c r="S397" s="9">
        <v>4.1709E-10</v>
      </c>
      <c r="T397" s="9">
        <v>1.4734E-14</v>
      </c>
      <c r="U397" s="9">
        <v>9.1858999999999998E-11</v>
      </c>
      <c r="V397" s="9">
        <v>7.5509000000000001E-12</v>
      </c>
      <c r="W397" s="9">
        <v>3.1180999999999999E-15</v>
      </c>
      <c r="X397" s="9">
        <v>1.0538E-12</v>
      </c>
    </row>
    <row r="398" spans="1:24" x14ac:dyDescent="0.35">
      <c r="A398" t="s">
        <v>1015</v>
      </c>
      <c r="B398" s="16" t="str" cm="1">
        <f t="array" ref="B398:C398">_xlfn.TEXTSPLIT(A398," ")</f>
        <v>2022.11.10</v>
      </c>
      <c r="C398" s="16" t="str">
        <v>18:02:13,70</v>
      </c>
      <c r="D398" s="16" t="str" cm="1">
        <f t="array" ref="D398:F398">_xlfn.TEXTSPLIT(C398,":")</f>
        <v>18</v>
      </c>
      <c r="E398" s="16" t="str">
        <v>02</v>
      </c>
      <c r="F398" s="16" t="str">
        <v>13,70</v>
      </c>
      <c r="G398" s="16" t="str">
        <f t="shared" si="26"/>
        <v>13.70</v>
      </c>
      <c r="H398" s="16">
        <f t="shared" si="27"/>
        <v>8.8704722222222241</v>
      </c>
      <c r="I398">
        <v>78.130200000000002</v>
      </c>
      <c r="J398" s="6">
        <v>20.784099999999999</v>
      </c>
      <c r="K398">
        <v>0.93630000000000002</v>
      </c>
      <c r="L398" s="7">
        <v>0.14660000000000001</v>
      </c>
      <c r="M398">
        <v>1.5E-3</v>
      </c>
      <c r="N398">
        <v>1.1000000000000001E-3</v>
      </c>
      <c r="O398" s="8">
        <v>0</v>
      </c>
      <c r="P398">
        <v>0.1032</v>
      </c>
      <c r="Q398">
        <v>0.1116</v>
      </c>
      <c r="R398">
        <v>0.92459999999999998</v>
      </c>
      <c r="S398" s="9">
        <v>4.1703999999999999E-10</v>
      </c>
      <c r="T398" s="9">
        <v>1.1751E-14</v>
      </c>
      <c r="U398" s="9">
        <v>9.1846999999999998E-11</v>
      </c>
      <c r="V398" s="9">
        <v>7.5501000000000003E-12</v>
      </c>
      <c r="W398" s="9">
        <v>5.9935000000000001E-15</v>
      </c>
      <c r="X398" s="9">
        <v>1.0148000000000001E-12</v>
      </c>
    </row>
    <row r="399" spans="1:24" x14ac:dyDescent="0.35">
      <c r="A399" t="s">
        <v>1016</v>
      </c>
      <c r="B399" s="16" t="str" cm="1">
        <f t="array" ref="B399:C399">_xlfn.TEXTSPLIT(A399," ")</f>
        <v>2022.11.10</v>
      </c>
      <c r="C399" s="16" t="str">
        <v>18:03:37,02</v>
      </c>
      <c r="D399" s="16" t="str" cm="1">
        <f t="array" ref="D399:F399">_xlfn.TEXTSPLIT(C399,":")</f>
        <v>18</v>
      </c>
      <c r="E399" s="16" t="str">
        <v>03</v>
      </c>
      <c r="F399" s="16" t="str">
        <v>37,02</v>
      </c>
      <c r="G399" s="16" t="str">
        <f t="shared" si="26"/>
        <v>37.02</v>
      </c>
      <c r="H399" s="16">
        <f t="shared" si="27"/>
        <v>8.8936166666666683</v>
      </c>
      <c r="I399">
        <v>78.125900000000001</v>
      </c>
      <c r="J399" s="6">
        <v>20.7864</v>
      </c>
      <c r="K399">
        <v>0.93689999999999996</v>
      </c>
      <c r="L399" s="7">
        <v>0.14799999999999999</v>
      </c>
      <c r="M399">
        <v>1.2999999999999999E-3</v>
      </c>
      <c r="N399">
        <v>1.4E-3</v>
      </c>
      <c r="O399" s="8">
        <v>0</v>
      </c>
      <c r="P399">
        <v>0.1053</v>
      </c>
      <c r="Q399">
        <v>0.1081</v>
      </c>
      <c r="R399">
        <v>0.97399999999999998</v>
      </c>
      <c r="S399" s="9">
        <v>4.1683999999999998E-10</v>
      </c>
      <c r="T399" s="9">
        <v>1.2638000000000001E-14</v>
      </c>
      <c r="U399" s="9">
        <v>9.1819999999999999E-11</v>
      </c>
      <c r="V399" s="9">
        <v>7.5519000000000006E-12</v>
      </c>
      <c r="W399" s="9">
        <v>5.7188999999999999E-15</v>
      </c>
      <c r="X399" s="9">
        <v>1.0227000000000001E-12</v>
      </c>
    </row>
    <row r="400" spans="1:24" x14ac:dyDescent="0.35">
      <c r="A400" t="s">
        <v>1017</v>
      </c>
      <c r="B400" s="16" t="str" cm="1">
        <f t="array" ref="B400:C400">_xlfn.TEXTSPLIT(A400," ")</f>
        <v>2022.11.10</v>
      </c>
      <c r="C400" s="16" t="str">
        <v>18:05:00,64</v>
      </c>
      <c r="D400" s="16" t="str" cm="1">
        <f t="array" ref="D400:F400">_xlfn.TEXTSPLIT(C400,":")</f>
        <v>18</v>
      </c>
      <c r="E400" s="16" t="str">
        <v>05</v>
      </c>
      <c r="F400" s="16" t="str">
        <v>00,64</v>
      </c>
      <c r="G400" s="16" t="str">
        <f t="shared" si="26"/>
        <v>00.64</v>
      </c>
      <c r="H400" s="16">
        <f t="shared" si="27"/>
        <v>8.916844444444445</v>
      </c>
      <c r="I400">
        <v>78.126000000000005</v>
      </c>
      <c r="J400" s="6">
        <v>20.775200000000002</v>
      </c>
      <c r="K400">
        <v>0.93659999999999999</v>
      </c>
      <c r="L400" s="7">
        <v>0.15970000000000001</v>
      </c>
      <c r="M400">
        <v>8.0000000000000004E-4</v>
      </c>
      <c r="N400">
        <v>1.6999999999999999E-3</v>
      </c>
      <c r="O400" s="8">
        <v>0</v>
      </c>
      <c r="P400">
        <v>0.11600000000000001</v>
      </c>
      <c r="Q400">
        <v>0.1153</v>
      </c>
      <c r="R400">
        <v>1.0065999999999999</v>
      </c>
      <c r="S400" s="9">
        <v>4.1665999999999999E-10</v>
      </c>
      <c r="T400" s="9">
        <v>1.4056999999999999E-14</v>
      </c>
      <c r="U400" s="9">
        <v>9.1727999999999999E-11</v>
      </c>
      <c r="V400" s="9">
        <v>7.5457999999999996E-12</v>
      </c>
      <c r="W400" s="9">
        <v>4.6132000000000001E-15</v>
      </c>
      <c r="X400" s="9">
        <v>1.0991E-12</v>
      </c>
    </row>
    <row r="401" spans="1:24" x14ac:dyDescent="0.35">
      <c r="A401" t="s">
        <v>1018</v>
      </c>
      <c r="B401" s="16" t="str" cm="1">
        <f t="array" ref="B401:C401">_xlfn.TEXTSPLIT(A401," ")</f>
        <v>2022.11.10</v>
      </c>
      <c r="C401" s="16" t="str">
        <v>18:06:30,43</v>
      </c>
      <c r="D401" s="16" t="str" cm="1">
        <f t="array" ref="D401:F401">_xlfn.TEXTSPLIT(C401,":")</f>
        <v>18</v>
      </c>
      <c r="E401" s="16" t="str">
        <v>06</v>
      </c>
      <c r="F401" s="16" t="str">
        <v>30,43</v>
      </c>
      <c r="G401" s="16" t="str">
        <f t="shared" si="26"/>
        <v>30.43</v>
      </c>
      <c r="H401" s="16">
        <f t="shared" si="27"/>
        <v>8.9417861111111119</v>
      </c>
      <c r="I401">
        <v>78.133099999999999</v>
      </c>
      <c r="J401" s="6">
        <v>20.778600000000001</v>
      </c>
      <c r="K401">
        <v>0.93630000000000002</v>
      </c>
      <c r="L401" s="7">
        <v>0.1502</v>
      </c>
      <c r="M401">
        <v>0</v>
      </c>
      <c r="N401">
        <v>1.8E-3</v>
      </c>
      <c r="O401" s="8">
        <v>0</v>
      </c>
      <c r="P401">
        <v>0.1067</v>
      </c>
      <c r="Q401">
        <v>0.1178</v>
      </c>
      <c r="R401">
        <v>0.90549999999999997</v>
      </c>
      <c r="S401" s="9">
        <v>4.1686E-10</v>
      </c>
      <c r="T401" s="9">
        <v>1.4518000000000001E-14</v>
      </c>
      <c r="U401" s="9">
        <v>9.1781000000000001E-11</v>
      </c>
      <c r="V401" s="9">
        <v>7.5464999999999998E-12</v>
      </c>
      <c r="W401" s="9">
        <v>2.5486E-15</v>
      </c>
      <c r="X401" s="9">
        <v>1.0323E-12</v>
      </c>
    </row>
    <row r="402" spans="1:24" x14ac:dyDescent="0.35">
      <c r="A402" t="s">
        <v>1019</v>
      </c>
      <c r="B402" s="16" t="str" cm="1">
        <f t="array" ref="B402:C402">_xlfn.TEXTSPLIT(A402," ")</f>
        <v>2022.11.10</v>
      </c>
      <c r="C402" s="16" t="str">
        <v>18:07:53,37</v>
      </c>
      <c r="D402" s="16" t="str" cm="1">
        <f t="array" ref="D402:F402">_xlfn.TEXTSPLIT(C402,":")</f>
        <v>18</v>
      </c>
      <c r="E402" s="16" t="str">
        <v>07</v>
      </c>
      <c r="F402" s="16" t="str">
        <v>53,37</v>
      </c>
      <c r="G402" s="16" t="str">
        <f t="shared" si="26"/>
        <v>53.37</v>
      </c>
      <c r="H402" s="16">
        <f t="shared" si="27"/>
        <v>8.9648249999999994</v>
      </c>
      <c r="I402">
        <v>78.138300000000001</v>
      </c>
      <c r="J402" s="6">
        <v>20.776800000000001</v>
      </c>
      <c r="K402">
        <v>0.93600000000000005</v>
      </c>
      <c r="L402" s="7">
        <v>0.1464</v>
      </c>
      <c r="M402">
        <v>8.0000000000000004E-4</v>
      </c>
      <c r="N402">
        <v>1.8E-3</v>
      </c>
      <c r="O402" s="8">
        <v>0</v>
      </c>
      <c r="P402">
        <v>0.1037</v>
      </c>
      <c r="Q402">
        <v>0.1227</v>
      </c>
      <c r="R402">
        <v>0.84530000000000005</v>
      </c>
      <c r="S402" s="9">
        <v>4.1714000000000002E-10</v>
      </c>
      <c r="T402" s="9">
        <v>1.4534000000000001E-14</v>
      </c>
      <c r="U402" s="9">
        <v>9.1828000000000003E-11</v>
      </c>
      <c r="V402" s="9">
        <v>7.5486999999999999E-12</v>
      </c>
      <c r="W402" s="9">
        <v>4.5347000000000001E-15</v>
      </c>
      <c r="X402" s="9">
        <v>1.0100999999999999E-12</v>
      </c>
    </row>
    <row r="403" spans="1:24" x14ac:dyDescent="0.35">
      <c r="A403" t="s">
        <v>1020</v>
      </c>
      <c r="B403" s="16" t="str" cm="1">
        <f t="array" ref="B403:C403">_xlfn.TEXTSPLIT(A403," ")</f>
        <v>2022.11.10</v>
      </c>
      <c r="C403" s="16" t="str">
        <v>18:09:16,44</v>
      </c>
      <c r="D403" s="16" t="str" cm="1">
        <f t="array" ref="D403:F403">_xlfn.TEXTSPLIT(C403,":")</f>
        <v>18</v>
      </c>
      <c r="E403" s="16" t="str">
        <v>09</v>
      </c>
      <c r="F403" s="16" t="str">
        <v>16,44</v>
      </c>
      <c r="G403" s="16" t="str">
        <f t="shared" si="26"/>
        <v>16.44</v>
      </c>
      <c r="H403" s="16">
        <f t="shared" si="27"/>
        <v>8.987899999999998</v>
      </c>
      <c r="I403">
        <v>78.141599999999997</v>
      </c>
      <c r="J403" s="6">
        <v>20.7681</v>
      </c>
      <c r="K403">
        <v>0.93620000000000003</v>
      </c>
      <c r="L403" s="7">
        <v>0.15210000000000001</v>
      </c>
      <c r="M403">
        <v>8.0000000000000004E-4</v>
      </c>
      <c r="N403">
        <v>1.1000000000000001E-3</v>
      </c>
      <c r="O403" s="8">
        <v>0</v>
      </c>
      <c r="P403">
        <v>0.10879999999999999</v>
      </c>
      <c r="Q403">
        <v>0.13009999999999999</v>
      </c>
      <c r="R403">
        <v>0.83630000000000004</v>
      </c>
      <c r="S403" s="9">
        <v>4.1697000000000001E-10</v>
      </c>
      <c r="T403" s="9">
        <v>1.1659999999999999E-14</v>
      </c>
      <c r="U403" s="9">
        <v>9.1748999999999998E-11</v>
      </c>
      <c r="V403" s="9">
        <v>7.5472E-12</v>
      </c>
      <c r="W403" s="9">
        <v>4.4384999999999998E-15</v>
      </c>
      <c r="X403" s="9">
        <v>1.0486E-12</v>
      </c>
    </row>
    <row r="404" spans="1:24" x14ac:dyDescent="0.35">
      <c r="A404" t="s">
        <v>1021</v>
      </c>
      <c r="B404" s="16" t="str" cm="1">
        <f t="array" ref="B404:C404">_xlfn.TEXTSPLIT(A404," ")</f>
        <v>2022.11.10</v>
      </c>
      <c r="C404" s="16" t="str">
        <v>18:10:46,09</v>
      </c>
      <c r="D404" s="16" t="str" cm="1">
        <f t="array" ref="D404:F404">_xlfn.TEXTSPLIT(C404,":")</f>
        <v>18</v>
      </c>
      <c r="E404" s="16" t="str">
        <v>10</v>
      </c>
      <c r="F404" s="16" t="str">
        <v>46,09</v>
      </c>
      <c r="G404" s="16" t="str">
        <f t="shared" si="26"/>
        <v>46.09</v>
      </c>
      <c r="H404" s="16">
        <f t="shared" si="27"/>
        <v>9.0128027777777806</v>
      </c>
      <c r="I404">
        <v>78.147499999999994</v>
      </c>
      <c r="J404" s="6">
        <v>20.7653</v>
      </c>
      <c r="K404">
        <v>0.93640000000000001</v>
      </c>
      <c r="L404" s="7">
        <v>0.1489</v>
      </c>
      <c r="M404">
        <v>8.0000000000000004E-4</v>
      </c>
      <c r="N404">
        <v>1E-3</v>
      </c>
      <c r="O404" s="8">
        <v>0</v>
      </c>
      <c r="P404">
        <v>0.1056</v>
      </c>
      <c r="Q404">
        <v>0.13089999999999999</v>
      </c>
      <c r="R404">
        <v>0.80700000000000005</v>
      </c>
      <c r="S404" s="9">
        <v>4.1717000000000002E-10</v>
      </c>
      <c r="T404" s="9">
        <v>1.1344E-14</v>
      </c>
      <c r="U404" s="9">
        <v>9.1772999999999997E-11</v>
      </c>
      <c r="V404" s="9">
        <v>7.5516999999999998E-12</v>
      </c>
      <c r="W404" s="9">
        <v>4.3745999999999997E-15</v>
      </c>
      <c r="X404" s="9">
        <v>1.0269E-12</v>
      </c>
    </row>
    <row r="405" spans="1:24" x14ac:dyDescent="0.35">
      <c r="A405" t="s">
        <v>1022</v>
      </c>
      <c r="B405" s="16" t="str" cm="1">
        <f t="array" ref="B405:C405">_xlfn.TEXTSPLIT(A405," ")</f>
        <v>2022.11.10</v>
      </c>
      <c r="C405" s="16" t="str">
        <v>18:12:09,23</v>
      </c>
      <c r="D405" s="16" t="str" cm="1">
        <f t="array" ref="D405:F405">_xlfn.TEXTSPLIT(C405,":")</f>
        <v>18</v>
      </c>
      <c r="E405" s="16" t="str">
        <v>12</v>
      </c>
      <c r="F405" s="16" t="str">
        <v>09,23</v>
      </c>
      <c r="G405" s="16" t="str">
        <f t="shared" si="26"/>
        <v>09.23</v>
      </c>
      <c r="H405" s="16">
        <f t="shared" si="27"/>
        <v>9.0358972222222231</v>
      </c>
      <c r="I405">
        <v>78.125500000000002</v>
      </c>
      <c r="J405" s="6">
        <v>20.777100000000001</v>
      </c>
      <c r="K405">
        <v>0.93579999999999997</v>
      </c>
      <c r="L405" s="7">
        <v>0.15989999999999999</v>
      </c>
      <c r="M405">
        <v>2.0000000000000001E-4</v>
      </c>
      <c r="N405">
        <v>1.5E-3</v>
      </c>
      <c r="O405" s="8">
        <v>0</v>
      </c>
      <c r="P405">
        <v>0.1167</v>
      </c>
      <c r="Q405">
        <v>0.1195</v>
      </c>
      <c r="R405">
        <v>0.97719999999999996</v>
      </c>
      <c r="S405" s="9">
        <v>4.1741999999999999E-10</v>
      </c>
      <c r="T405" s="9">
        <v>1.3280999999999999E-14</v>
      </c>
      <c r="U405" s="9">
        <v>9.1905000000000005E-11</v>
      </c>
      <c r="V405" s="9">
        <v>7.5527999999999999E-12</v>
      </c>
      <c r="W405" s="9">
        <v>3.0796999999999999E-15</v>
      </c>
      <c r="X405" s="9">
        <v>1.1E-12</v>
      </c>
    </row>
    <row r="406" spans="1:24" x14ac:dyDescent="0.35">
      <c r="A406" t="s">
        <v>1023</v>
      </c>
      <c r="B406" s="16" t="str" cm="1">
        <f t="array" ref="B406:C406">_xlfn.TEXTSPLIT(A406," ")</f>
        <v>2022.11.10</v>
      </c>
      <c r="C406" s="16" t="str">
        <v>18:13:38,63</v>
      </c>
      <c r="D406" s="16" t="str" cm="1">
        <f t="array" ref="D406:F406">_xlfn.TEXTSPLIT(C406,":")</f>
        <v>18</v>
      </c>
      <c r="E406" s="16" t="str">
        <v>13</v>
      </c>
      <c r="F406" s="16" t="str">
        <v>38,63</v>
      </c>
      <c r="G406" s="16" t="str">
        <f t="shared" si="26"/>
        <v>38.63</v>
      </c>
      <c r="H406" s="16">
        <f t="shared" si="27"/>
        <v>9.0607305555555531</v>
      </c>
      <c r="I406">
        <v>78.126400000000004</v>
      </c>
      <c r="J406" s="6">
        <v>20.7742</v>
      </c>
      <c r="K406">
        <v>0.93630000000000002</v>
      </c>
      <c r="L406" s="7">
        <v>0.16120000000000001</v>
      </c>
      <c r="M406">
        <v>0</v>
      </c>
      <c r="N406">
        <v>1.9E-3</v>
      </c>
      <c r="O406" s="8">
        <v>0</v>
      </c>
      <c r="P406">
        <v>0.1182</v>
      </c>
      <c r="Q406">
        <v>0.1208</v>
      </c>
      <c r="R406">
        <v>0.9788</v>
      </c>
      <c r="S406" s="9">
        <v>4.1743000000000003E-10</v>
      </c>
      <c r="T406" s="9">
        <v>1.4806E-14</v>
      </c>
      <c r="U406" s="9">
        <v>9.1893000000000005E-11</v>
      </c>
      <c r="V406" s="9">
        <v>7.5572000000000002E-12</v>
      </c>
      <c r="W406" s="9">
        <v>5.6425000000000005E-16</v>
      </c>
      <c r="X406" s="9">
        <v>1.1078E-12</v>
      </c>
    </row>
    <row r="407" spans="1:24" x14ac:dyDescent="0.35">
      <c r="A407" t="s">
        <v>1024</v>
      </c>
      <c r="B407" s="16" t="str" cm="1">
        <f t="array" ref="B407:C407">_xlfn.TEXTSPLIT(A407," ")</f>
        <v>2022.11.10</v>
      </c>
      <c r="C407" s="16" t="str">
        <v>18:15:01,78</v>
      </c>
      <c r="D407" s="16" t="str" cm="1">
        <f t="array" ref="D407:F407">_xlfn.TEXTSPLIT(C407,":")</f>
        <v>18</v>
      </c>
      <c r="E407" s="16" t="str">
        <v>15</v>
      </c>
      <c r="F407" s="16" t="str">
        <v>01,78</v>
      </c>
      <c r="G407" s="16" t="str">
        <f t="shared" si="26"/>
        <v>01.78</v>
      </c>
      <c r="H407" s="16">
        <f t="shared" si="27"/>
        <v>9.0838277777777794</v>
      </c>
      <c r="I407">
        <v>78.121200000000002</v>
      </c>
      <c r="J407" s="6">
        <v>20.777799999999999</v>
      </c>
      <c r="K407">
        <v>0.93620000000000003</v>
      </c>
      <c r="L407" s="7">
        <v>0.16250000000000001</v>
      </c>
      <c r="M407">
        <v>2.9999999999999997E-4</v>
      </c>
      <c r="N407">
        <v>2E-3</v>
      </c>
      <c r="O407" s="8">
        <v>0</v>
      </c>
      <c r="P407">
        <v>0.1188</v>
      </c>
      <c r="Q407">
        <v>0.1119</v>
      </c>
      <c r="R407">
        <v>1.0613999999999999</v>
      </c>
      <c r="S407" s="9">
        <v>4.1721999999999998E-10</v>
      </c>
      <c r="T407" s="9">
        <v>1.536E-14</v>
      </c>
      <c r="U407" s="9">
        <v>9.1870000000000002E-11</v>
      </c>
      <c r="V407" s="9">
        <v>7.5530000000000006E-12</v>
      </c>
      <c r="W407" s="9">
        <v>3.4921000000000001E-15</v>
      </c>
      <c r="X407" s="9">
        <v>1.1171999999999999E-12</v>
      </c>
    </row>
    <row r="408" spans="1:24" x14ac:dyDescent="0.35">
      <c r="A408" t="s">
        <v>1025</v>
      </c>
      <c r="B408" s="16" t="str" cm="1">
        <f t="array" ref="B408:C408">_xlfn.TEXTSPLIT(A408," ")</f>
        <v>2022.11.10</v>
      </c>
      <c r="C408" s="16" t="str">
        <v>18:16:24,93</v>
      </c>
      <c r="D408" s="16" t="str" cm="1">
        <f t="array" ref="D408:F408">_xlfn.TEXTSPLIT(C408,":")</f>
        <v>18</v>
      </c>
      <c r="E408" s="16" t="str">
        <v>16</v>
      </c>
      <c r="F408" s="16" t="str">
        <v>24,93</v>
      </c>
      <c r="G408" s="16" t="str">
        <f t="shared" si="26"/>
        <v>24.93</v>
      </c>
      <c r="H408" s="16">
        <f t="shared" si="27"/>
        <v>9.1069249999999986</v>
      </c>
      <c r="I408">
        <v>78.131200000000007</v>
      </c>
      <c r="J408" s="6">
        <v>20.779</v>
      </c>
      <c r="K408">
        <v>0.93630000000000002</v>
      </c>
      <c r="L408" s="7">
        <v>0.15160000000000001</v>
      </c>
      <c r="M408">
        <v>5.0000000000000001E-4</v>
      </c>
      <c r="N408">
        <v>1.4E-3</v>
      </c>
      <c r="O408" s="8">
        <v>0</v>
      </c>
      <c r="P408">
        <v>0.1084</v>
      </c>
      <c r="Q408">
        <v>0.11459999999999999</v>
      </c>
      <c r="R408">
        <v>0.94579999999999997</v>
      </c>
      <c r="S408" s="9">
        <v>4.1721E-10</v>
      </c>
      <c r="T408" s="9">
        <v>1.2687E-14</v>
      </c>
      <c r="U408" s="9">
        <v>9.1861000000000002E-11</v>
      </c>
      <c r="V408" s="9">
        <v>7.5531000000000002E-12</v>
      </c>
      <c r="W408" s="9">
        <v>3.8493999999999998E-15</v>
      </c>
      <c r="X408" s="9">
        <v>1.0447E-12</v>
      </c>
    </row>
    <row r="409" spans="1:24" x14ac:dyDescent="0.35">
      <c r="A409" t="s">
        <v>1026</v>
      </c>
      <c r="B409" s="16" t="str" cm="1">
        <f t="array" ref="B409:C409">_xlfn.TEXTSPLIT(A409," ")</f>
        <v>2022.11.10</v>
      </c>
      <c r="C409" s="16" t="str">
        <v>18:17:54,50</v>
      </c>
      <c r="D409" s="16" t="str" cm="1">
        <f t="array" ref="D409:F409">_xlfn.TEXTSPLIT(C409,":")</f>
        <v>18</v>
      </c>
      <c r="E409" s="16" t="str">
        <v>17</v>
      </c>
      <c r="F409" s="16" t="str">
        <v>54,50</v>
      </c>
      <c r="G409" s="16" t="str">
        <f t="shared" si="26"/>
        <v>54.50</v>
      </c>
      <c r="H409" s="16">
        <f t="shared" si="27"/>
        <v>9.1318055555555571</v>
      </c>
      <c r="I409">
        <v>78.137600000000006</v>
      </c>
      <c r="J409" s="6">
        <v>20.775300000000001</v>
      </c>
      <c r="K409">
        <v>0.93630000000000002</v>
      </c>
      <c r="L409" s="7">
        <v>0.1487</v>
      </c>
      <c r="M409">
        <v>6.9999999999999999E-4</v>
      </c>
      <c r="N409">
        <v>1.4E-3</v>
      </c>
      <c r="O409" s="8">
        <v>0</v>
      </c>
      <c r="P409">
        <v>0.1051</v>
      </c>
      <c r="Q409">
        <v>0.11600000000000001</v>
      </c>
      <c r="R409">
        <v>0.90639999999999998</v>
      </c>
      <c r="S409" s="9">
        <v>4.1746000000000002E-10</v>
      </c>
      <c r="T409" s="9">
        <v>1.2788E-14</v>
      </c>
      <c r="U409" s="9">
        <v>9.1891999999999997E-11</v>
      </c>
      <c r="V409" s="9">
        <v>7.5571000000000006E-12</v>
      </c>
      <c r="W409" s="9">
        <v>4.1518000000000001E-15</v>
      </c>
      <c r="X409" s="9">
        <v>1.0258999999999999E-12</v>
      </c>
    </row>
    <row r="410" spans="1:24" x14ac:dyDescent="0.35">
      <c r="A410" t="s">
        <v>1027</v>
      </c>
      <c r="B410" s="16" t="str" cm="1">
        <f t="array" ref="B410:C410">_xlfn.TEXTSPLIT(A410," ")</f>
        <v>2022.11.10</v>
      </c>
      <c r="C410" s="16" t="str">
        <v>18:19:17,61</v>
      </c>
      <c r="D410" s="16" t="str" cm="1">
        <f t="array" ref="D410:F410">_xlfn.TEXTSPLIT(C410,":")</f>
        <v>18</v>
      </c>
      <c r="E410" s="16" t="str">
        <v>19</v>
      </c>
      <c r="F410" s="16" t="str">
        <v>17,61</v>
      </c>
      <c r="G410" s="16" t="str">
        <f t="shared" si="26"/>
        <v>17.61</v>
      </c>
      <c r="H410" s="16">
        <f t="shared" si="27"/>
        <v>9.154891666666666</v>
      </c>
      <c r="I410">
        <v>78.13</v>
      </c>
      <c r="J410" s="6">
        <v>20.781199999999998</v>
      </c>
      <c r="K410">
        <v>0.93610000000000004</v>
      </c>
      <c r="L410" s="7">
        <v>0.151</v>
      </c>
      <c r="M410">
        <v>0</v>
      </c>
      <c r="N410">
        <v>1.6999999999999999E-3</v>
      </c>
      <c r="O410" s="8">
        <v>0</v>
      </c>
      <c r="P410">
        <v>0.10829999999999999</v>
      </c>
      <c r="Q410">
        <v>0.1118</v>
      </c>
      <c r="R410">
        <v>0.96879999999999999</v>
      </c>
      <c r="S410" s="9">
        <v>4.1741999999999999E-10</v>
      </c>
      <c r="T410" s="9">
        <v>1.4132E-14</v>
      </c>
      <c r="U410" s="9">
        <v>9.1918999999999996E-11</v>
      </c>
      <c r="V410" s="9">
        <v>7.5549000000000005E-12</v>
      </c>
      <c r="W410" s="9">
        <v>2.1124000000000002E-15</v>
      </c>
      <c r="X410" s="9">
        <v>1.0391000000000001E-12</v>
      </c>
    </row>
    <row r="411" spans="1:24" x14ac:dyDescent="0.35">
      <c r="A411" t="s">
        <v>1028</v>
      </c>
      <c r="B411" s="16" t="str" cm="1">
        <f t="array" ref="B411:C411">_xlfn.TEXTSPLIT(A411," ")</f>
        <v>2022.11.10</v>
      </c>
      <c r="C411" s="16" t="str">
        <v>18:20:40,78</v>
      </c>
      <c r="D411" s="16" t="str" cm="1">
        <f t="array" ref="D411:F411">_xlfn.TEXTSPLIT(C411,":")</f>
        <v>18</v>
      </c>
      <c r="E411" s="16" t="str">
        <v>20</v>
      </c>
      <c r="F411" s="16" t="str">
        <v>40,78</v>
      </c>
      <c r="G411" s="16" t="str">
        <f t="shared" si="26"/>
        <v>40.78</v>
      </c>
      <c r="H411" s="16">
        <f t="shared" si="27"/>
        <v>9.1779944444444421</v>
      </c>
      <c r="I411">
        <v>78.117800000000003</v>
      </c>
      <c r="J411" s="6">
        <v>20.668800000000001</v>
      </c>
      <c r="K411">
        <v>0.93600000000000005</v>
      </c>
      <c r="L411" s="7">
        <v>0.2757</v>
      </c>
      <c r="M411">
        <v>2.0000000000000001E-4</v>
      </c>
      <c r="N411">
        <v>1.6000000000000001E-3</v>
      </c>
      <c r="O411" s="8">
        <v>0</v>
      </c>
      <c r="P411">
        <v>0.2326</v>
      </c>
      <c r="Q411">
        <v>0.21510000000000001</v>
      </c>
      <c r="R411">
        <v>1.081</v>
      </c>
      <c r="S411" s="9">
        <v>4.1709999999999999E-10</v>
      </c>
      <c r="T411" s="9">
        <v>1.3469E-14</v>
      </c>
      <c r="U411" s="9">
        <v>9.1358000000000004E-11</v>
      </c>
      <c r="V411" s="9">
        <v>7.5490000000000002E-12</v>
      </c>
      <c r="W411" s="9">
        <v>3.2678E-15</v>
      </c>
      <c r="X411" s="9">
        <v>1.8781999999999998E-12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625-12BC-4A4E-A1DE-2958972420D2}">
  <dimension ref="A1:AY499"/>
  <sheetViews>
    <sheetView tabSelected="1" topLeftCell="AA13" zoomScale="104" workbookViewId="0">
      <selection activeCell="AI24" sqref="AI24"/>
    </sheetView>
  </sheetViews>
  <sheetFormatPr defaultRowHeight="14.5" x14ac:dyDescent="0.35"/>
  <cols>
    <col min="27" max="27" width="9.54296875" bestFit="1" customWidth="1"/>
  </cols>
  <sheetData>
    <row r="1" spans="1:31" x14ac:dyDescent="0.35">
      <c r="A1" s="10" t="s">
        <v>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4</v>
      </c>
      <c r="H1" s="18" t="s">
        <v>6</v>
      </c>
      <c r="I1" s="10" t="s">
        <v>7</v>
      </c>
      <c r="J1" s="11" t="s">
        <v>8</v>
      </c>
      <c r="K1" s="10" t="s">
        <v>9</v>
      </c>
      <c r="L1" s="12" t="s">
        <v>10</v>
      </c>
      <c r="M1" s="10" t="s">
        <v>11</v>
      </c>
      <c r="N1" s="67" t="s">
        <v>12</v>
      </c>
      <c r="O1" s="13" t="s">
        <v>333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Z1" s="10" t="s">
        <v>331</v>
      </c>
      <c r="AA1" s="10" t="s">
        <v>618</v>
      </c>
    </row>
    <row r="2" spans="1:31" x14ac:dyDescent="0.35">
      <c r="A2" t="s">
        <v>1029</v>
      </c>
      <c r="B2" s="16" t="str" cm="1">
        <f t="array" ref="B2:C2">_xlfn.TEXTSPLIT(A2," ")</f>
        <v>2022.11.17</v>
      </c>
      <c r="C2" s="16" t="str">
        <v>08:20:52,97</v>
      </c>
      <c r="D2" s="16" t="str" cm="1">
        <f t="array" ref="D2:F2">_xlfn.TEXTSPLIT(C2,":")</f>
        <v>08</v>
      </c>
      <c r="E2" s="16" t="str">
        <v>20</v>
      </c>
      <c r="F2" s="16" t="str">
        <v>52,97</v>
      </c>
      <c r="G2" s="16" t="str">
        <f>SUBSTITUTE(F2,",",".")</f>
        <v>52.97</v>
      </c>
      <c r="H2" s="16">
        <f t="shared" ref="H2:H65" si="0">D2+(E2/60)+(G2/3600)-$AE$3</f>
        <v>-0.75195277777777747</v>
      </c>
      <c r="I2">
        <v>78.087500000000006</v>
      </c>
      <c r="J2" s="6">
        <v>20.692699999999999</v>
      </c>
      <c r="K2">
        <v>0.93469999999999998</v>
      </c>
      <c r="L2" s="7">
        <v>0.25180000000000002</v>
      </c>
      <c r="M2">
        <v>0</v>
      </c>
      <c r="N2" s="61">
        <v>3.3300000000000003E-2</v>
      </c>
      <c r="O2" s="8">
        <v>282</v>
      </c>
      <c r="P2">
        <v>0.20749999999999999</v>
      </c>
      <c r="Q2">
        <v>0.19239999999999999</v>
      </c>
      <c r="R2">
        <v>1.0788</v>
      </c>
      <c r="S2" s="9">
        <v>4.2636000000000001E-10</v>
      </c>
      <c r="T2" s="9">
        <v>1.4305000000000001E-13</v>
      </c>
      <c r="U2" s="9">
        <v>9.3532000000000003E-11</v>
      </c>
      <c r="V2" s="9">
        <v>7.7089E-12</v>
      </c>
      <c r="W2" s="9">
        <v>7.7023000000000005E-15</v>
      </c>
      <c r="X2" s="9">
        <v>1.7581999999999999E-12</v>
      </c>
    </row>
    <row r="3" spans="1:31" x14ac:dyDescent="0.35">
      <c r="A3" t="s">
        <v>1030</v>
      </c>
      <c r="B3" s="16" t="str" cm="1">
        <f t="array" ref="B3:C3">_xlfn.TEXTSPLIT(A3," ")</f>
        <v>2022.11.17</v>
      </c>
      <c r="C3" s="16" t="str">
        <v>08:22:16,31</v>
      </c>
      <c r="D3" s="16" t="str" cm="1">
        <f t="array" ref="D3:F3">_xlfn.TEXTSPLIT(C3,":")</f>
        <v>08</v>
      </c>
      <c r="E3" s="16" t="str">
        <v>22</v>
      </c>
      <c r="F3" s="16" t="str">
        <v>16,31</v>
      </c>
      <c r="G3" s="16" t="str">
        <f t="shared" ref="G3:G66" si="1">SUBSTITUTE(F3,",",".")</f>
        <v>16.31</v>
      </c>
      <c r="H3" s="16">
        <f t="shared" si="0"/>
        <v>-0.72880277777777636</v>
      </c>
      <c r="I3">
        <v>78.104399999999998</v>
      </c>
      <c r="J3" s="6">
        <v>20.73</v>
      </c>
      <c r="K3">
        <v>0.9345</v>
      </c>
      <c r="L3" s="7">
        <v>0.18740000000000001</v>
      </c>
      <c r="M3">
        <v>0</v>
      </c>
      <c r="N3" s="61">
        <v>4.3700000000000003E-2</v>
      </c>
      <c r="O3" s="8">
        <v>297</v>
      </c>
      <c r="P3">
        <v>0.1421</v>
      </c>
      <c r="Q3">
        <v>0.15920000000000001</v>
      </c>
      <c r="R3">
        <v>0.89239999999999997</v>
      </c>
      <c r="S3" s="9">
        <v>4.2521000000000002E-10</v>
      </c>
      <c r="T3" s="9">
        <v>1.8537999999999999E-13</v>
      </c>
      <c r="U3" s="9">
        <v>9.3431000000000003E-11</v>
      </c>
      <c r="V3" s="9">
        <v>7.6854000000000004E-12</v>
      </c>
      <c r="W3" s="9">
        <v>6.5002000000000002E-15</v>
      </c>
      <c r="X3" s="9">
        <v>1.3121E-12</v>
      </c>
      <c r="Z3" t="s">
        <v>613</v>
      </c>
      <c r="AA3" s="41">
        <v>0.37916666666666665</v>
      </c>
      <c r="AB3" s="41"/>
      <c r="AD3" s="10" t="s">
        <v>293</v>
      </c>
      <c r="AE3" s="5">
        <f>9+(6/60)</f>
        <v>9.1</v>
      </c>
    </row>
    <row r="4" spans="1:31" x14ac:dyDescent="0.35">
      <c r="A4" t="s">
        <v>1031</v>
      </c>
      <c r="B4" s="16" t="str" cm="1">
        <f t="array" ref="B4:C4">_xlfn.TEXTSPLIT(A4," ")</f>
        <v>2022.11.17</v>
      </c>
      <c r="C4" s="16" t="str">
        <v>08:23:39,30</v>
      </c>
      <c r="D4" s="16" t="str" cm="1">
        <f t="array" ref="D4:F4">_xlfn.TEXTSPLIT(C4,":")</f>
        <v>08</v>
      </c>
      <c r="E4" s="16" t="str">
        <v>23</v>
      </c>
      <c r="F4" s="16" t="str">
        <v>39,30</v>
      </c>
      <c r="G4" s="16" t="str">
        <f t="shared" si="1"/>
        <v>39.30</v>
      </c>
      <c r="H4" s="16">
        <f t="shared" si="0"/>
        <v>-0.7057500000000001</v>
      </c>
      <c r="I4">
        <v>78.108500000000006</v>
      </c>
      <c r="J4" s="6">
        <v>20.7654</v>
      </c>
      <c r="K4">
        <v>0.93389999999999995</v>
      </c>
      <c r="L4" s="7">
        <v>0.1414</v>
      </c>
      <c r="M4">
        <v>0</v>
      </c>
      <c r="N4" s="61">
        <v>5.0799999999999998E-2</v>
      </c>
      <c r="O4" s="8">
        <v>301</v>
      </c>
      <c r="P4">
        <v>9.7199999999999995E-2</v>
      </c>
      <c r="Q4">
        <v>0.12520000000000001</v>
      </c>
      <c r="R4">
        <v>0.77580000000000005</v>
      </c>
      <c r="S4" s="9">
        <v>4.2460999999999999E-10</v>
      </c>
      <c r="T4" s="9">
        <v>2.1377000000000001E-13</v>
      </c>
      <c r="U4" s="9">
        <v>9.3457000000000006E-11</v>
      </c>
      <c r="V4" s="9">
        <v>7.6697000000000007E-12</v>
      </c>
      <c r="W4" s="9">
        <v>7.4119000000000004E-15</v>
      </c>
      <c r="X4" s="9">
        <v>9.9583999999999992E-13</v>
      </c>
      <c r="Z4" t="s">
        <v>318</v>
      </c>
      <c r="AA4" s="41">
        <v>0.82291666666666663</v>
      </c>
      <c r="AB4" s="41"/>
      <c r="AD4" s="10" t="s">
        <v>294</v>
      </c>
      <c r="AE4" s="5">
        <f>19+(45/60)-AE3</f>
        <v>10.65</v>
      </c>
    </row>
    <row r="5" spans="1:31" x14ac:dyDescent="0.35">
      <c r="A5" t="s">
        <v>1032</v>
      </c>
      <c r="B5" s="16" t="str" cm="1">
        <f t="array" ref="B5:C5">_xlfn.TEXTSPLIT(A5," ")</f>
        <v>2022.11.17</v>
      </c>
      <c r="C5" s="16" t="str">
        <v>08:25:08,79</v>
      </c>
      <c r="D5" s="16" t="str" cm="1">
        <f t="array" ref="D5:F5">_xlfn.TEXTSPLIT(C5,":")</f>
        <v>08</v>
      </c>
      <c r="E5" s="16" t="str">
        <v>25</v>
      </c>
      <c r="F5" s="16" t="str">
        <v>08,79</v>
      </c>
      <c r="G5" s="16" t="str">
        <f t="shared" si="1"/>
        <v>08.79</v>
      </c>
      <c r="H5" s="16">
        <f t="shared" si="0"/>
        <v>-0.68089166666666756</v>
      </c>
      <c r="I5">
        <v>78.0976</v>
      </c>
      <c r="J5" s="6">
        <v>20.8124</v>
      </c>
      <c r="K5">
        <v>0.93420000000000003</v>
      </c>
      <c r="L5" s="7">
        <v>9.1700000000000004E-2</v>
      </c>
      <c r="M5">
        <v>0</v>
      </c>
      <c r="N5" s="61">
        <v>6.4100000000000004E-2</v>
      </c>
      <c r="O5" s="8">
        <v>579</v>
      </c>
      <c r="P5">
        <v>4.7E-2</v>
      </c>
      <c r="Q5">
        <v>7.2300000000000003E-2</v>
      </c>
      <c r="R5">
        <v>0.64990000000000003</v>
      </c>
      <c r="S5" s="9">
        <v>4.3376999999999999E-10</v>
      </c>
      <c r="T5" s="9">
        <v>2.7387999999999999E-13</v>
      </c>
      <c r="U5" s="9">
        <v>9.5706000000000003E-11</v>
      </c>
      <c r="V5" s="9">
        <v>7.8386999999999997E-12</v>
      </c>
      <c r="W5" s="9">
        <v>8.1819999999999992E-15</v>
      </c>
      <c r="X5" s="9">
        <v>6.7010000000000004E-13</v>
      </c>
    </row>
    <row r="6" spans="1:31" x14ac:dyDescent="0.35">
      <c r="A6" t="s">
        <v>1033</v>
      </c>
      <c r="B6" s="16" t="str" cm="1">
        <f t="array" ref="B6:C6">_xlfn.TEXTSPLIT(A6," ")</f>
        <v>2022.11.17</v>
      </c>
      <c r="C6" s="16" t="str">
        <v>08:26:32,26</v>
      </c>
      <c r="D6" s="16" t="str" cm="1">
        <f t="array" ref="D6:F6">_xlfn.TEXTSPLIT(C6,":")</f>
        <v>08</v>
      </c>
      <c r="E6" s="16" t="str">
        <v>26</v>
      </c>
      <c r="F6" s="16" t="str">
        <v>32,26</v>
      </c>
      <c r="G6" s="16" t="str">
        <f t="shared" si="1"/>
        <v>32.26</v>
      </c>
      <c r="H6" s="16">
        <f t="shared" si="0"/>
        <v>-0.65770555555555532</v>
      </c>
      <c r="I6">
        <v>78.063299999999998</v>
      </c>
      <c r="J6" s="6">
        <v>20.8706</v>
      </c>
      <c r="K6">
        <v>0.93579999999999997</v>
      </c>
      <c r="L6" s="7">
        <v>5.3900000000000003E-2</v>
      </c>
      <c r="M6">
        <v>0</v>
      </c>
      <c r="N6" s="61">
        <v>7.6399999999999996E-2</v>
      </c>
      <c r="O6" s="8">
        <v>660</v>
      </c>
      <c r="P6">
        <v>9.9923000000000008E-3</v>
      </c>
      <c r="Q6">
        <v>6.1557000000000001E-3</v>
      </c>
      <c r="R6">
        <v>1.6232</v>
      </c>
      <c r="S6" s="9">
        <v>4.3705999999999999E-10</v>
      </c>
      <c r="T6" s="9">
        <v>3.2762999999999999E-13</v>
      </c>
      <c r="U6" s="9">
        <v>9.6744999999999998E-11</v>
      </c>
      <c r="V6" s="9">
        <v>7.9155000000000004E-12</v>
      </c>
      <c r="W6" s="9">
        <v>8.8451000000000001E-15</v>
      </c>
      <c r="X6" s="9">
        <v>4.1029999999999998E-13</v>
      </c>
      <c r="Z6" t="s">
        <v>316</v>
      </c>
    </row>
    <row r="7" spans="1:31" x14ac:dyDescent="0.35">
      <c r="A7" t="s">
        <v>1034</v>
      </c>
      <c r="B7" s="16" t="str" cm="1">
        <f t="array" ref="B7:C7">_xlfn.TEXTSPLIT(A7," ")</f>
        <v>2022.11.17</v>
      </c>
      <c r="C7" s="16" t="str">
        <v>08:28:02,52</v>
      </c>
      <c r="D7" s="16" t="str" cm="1">
        <f t="array" ref="D7:F7">_xlfn.TEXTSPLIT(C7,":")</f>
        <v>08</v>
      </c>
      <c r="E7" s="16" t="str">
        <v>28</v>
      </c>
      <c r="F7" s="16" t="str">
        <v>02,52</v>
      </c>
      <c r="G7" s="16" t="str">
        <f t="shared" si="1"/>
        <v>02.52</v>
      </c>
      <c r="H7" s="16">
        <f t="shared" si="0"/>
        <v>-0.63263333333333271</v>
      </c>
      <c r="I7">
        <v>78.034599999999998</v>
      </c>
      <c r="J7" s="6">
        <v>20.904800000000002</v>
      </c>
      <c r="K7">
        <v>0.93710000000000004</v>
      </c>
      <c r="L7" s="7">
        <v>3.95E-2</v>
      </c>
      <c r="M7">
        <v>0</v>
      </c>
      <c r="N7" s="61">
        <v>8.4000000000000005E-2</v>
      </c>
      <c r="O7" s="8">
        <v>602</v>
      </c>
      <c r="P7">
        <v>-5.1770999999999996E-3</v>
      </c>
      <c r="Q7">
        <v>-4.2599999999999999E-2</v>
      </c>
      <c r="R7">
        <v>0.1215</v>
      </c>
      <c r="S7" s="9">
        <v>4.3461000000000001E-10</v>
      </c>
      <c r="T7" s="9">
        <v>3.5746999999999999E-13</v>
      </c>
      <c r="U7" s="9">
        <v>9.6396000000000002E-11</v>
      </c>
      <c r="V7" s="9">
        <v>7.8855999999999994E-12</v>
      </c>
      <c r="W7" s="9">
        <v>7.7242999999999997E-15</v>
      </c>
      <c r="X7" s="9">
        <v>3.0786999999999998E-13</v>
      </c>
      <c r="Z7" t="s">
        <v>315</v>
      </c>
    </row>
    <row r="8" spans="1:31" x14ac:dyDescent="0.35">
      <c r="A8" t="s">
        <v>1035</v>
      </c>
      <c r="B8" s="16" t="str" cm="1">
        <f t="array" ref="B8:C8">_xlfn.TEXTSPLIT(A8," ")</f>
        <v>2022.11.17</v>
      </c>
      <c r="C8" s="16" t="str">
        <v>08:29:26,27</v>
      </c>
      <c r="D8" s="16" t="str" cm="1">
        <f t="array" ref="D8:F8">_xlfn.TEXTSPLIT(C8,":")</f>
        <v>08</v>
      </c>
      <c r="E8" s="16" t="str">
        <v>29</v>
      </c>
      <c r="F8" s="16" t="str">
        <v>26,27</v>
      </c>
      <c r="G8" s="16" t="str">
        <f t="shared" si="1"/>
        <v>26.27</v>
      </c>
      <c r="H8" s="16">
        <f t="shared" si="0"/>
        <v>-0.60936944444444485</v>
      </c>
      <c r="I8">
        <v>78.016099999999994</v>
      </c>
      <c r="J8" s="6">
        <v>20.9206</v>
      </c>
      <c r="K8">
        <v>0.93740000000000001</v>
      </c>
      <c r="L8" s="7">
        <v>3.7199999999999997E-2</v>
      </c>
      <c r="M8">
        <v>0</v>
      </c>
      <c r="N8" s="61">
        <v>8.8700000000000001E-2</v>
      </c>
      <c r="O8" s="8">
        <v>554</v>
      </c>
      <c r="P8">
        <v>-7.5389000000000003E-3</v>
      </c>
      <c r="Q8">
        <v>-5.8099999999999999E-2</v>
      </c>
      <c r="R8">
        <v>0.12970000000000001</v>
      </c>
      <c r="S8" s="9">
        <v>4.3277999999999998E-10</v>
      </c>
      <c r="T8" s="9">
        <v>3.7589999999999999E-13</v>
      </c>
      <c r="U8" s="9">
        <v>9.6087000000000001E-11</v>
      </c>
      <c r="V8" s="9">
        <v>7.8564999999999999E-12</v>
      </c>
      <c r="W8" s="9">
        <v>7.3149000000000006E-15</v>
      </c>
      <c r="X8" s="9">
        <v>2.9064000000000001E-13</v>
      </c>
      <c r="Z8" t="s">
        <v>319</v>
      </c>
    </row>
    <row r="9" spans="1:31" x14ac:dyDescent="0.35">
      <c r="A9" t="s">
        <v>1036</v>
      </c>
      <c r="B9" s="16" t="str" cm="1">
        <f t="array" ref="B9:C9">_xlfn.TEXTSPLIT(A9," ")</f>
        <v>2022.11.17</v>
      </c>
      <c r="C9" s="16" t="str">
        <v>08:30:49,55</v>
      </c>
      <c r="D9" s="16" t="str" cm="1">
        <f t="array" ref="D9:F9">_xlfn.TEXTSPLIT(C9,":")</f>
        <v>08</v>
      </c>
      <c r="E9" s="16" t="str">
        <v>30</v>
      </c>
      <c r="F9" s="16" t="str">
        <v>49,55</v>
      </c>
      <c r="G9" s="16" t="str">
        <f t="shared" si="1"/>
        <v>49.55</v>
      </c>
      <c r="H9" s="16">
        <f t="shared" si="0"/>
        <v>-0.58623611111111096</v>
      </c>
      <c r="I9">
        <v>78.007300000000001</v>
      </c>
      <c r="J9" s="6">
        <v>20.9255</v>
      </c>
      <c r="K9">
        <v>0.93730000000000002</v>
      </c>
      <c r="L9" s="7">
        <v>3.7699999999999997E-2</v>
      </c>
      <c r="M9">
        <v>0</v>
      </c>
      <c r="N9" s="61">
        <v>9.2100000000000001E-2</v>
      </c>
      <c r="O9" s="8">
        <v>561</v>
      </c>
      <c r="P9">
        <v>-7.1500000000000001E-3</v>
      </c>
      <c r="Q9">
        <v>-6.3500000000000001E-2</v>
      </c>
      <c r="R9">
        <v>0.1125</v>
      </c>
      <c r="S9" s="9">
        <v>4.34E-10</v>
      </c>
      <c r="T9" s="9">
        <v>3.9101000000000002E-13</v>
      </c>
      <c r="U9" s="9">
        <v>9.6391999999999994E-11</v>
      </c>
      <c r="V9" s="9">
        <v>7.8787999999999999E-12</v>
      </c>
      <c r="W9" s="9">
        <v>7.4766E-15</v>
      </c>
      <c r="X9" s="9">
        <v>2.9565000000000001E-13</v>
      </c>
    </row>
    <row r="10" spans="1:31" ht="15" thickBot="1" x14ac:dyDescent="0.4">
      <c r="A10" t="s">
        <v>1037</v>
      </c>
      <c r="B10" s="16" t="str" cm="1">
        <f t="array" ref="B10:C10">_xlfn.TEXTSPLIT(A10," ")</f>
        <v>2022.11.17</v>
      </c>
      <c r="C10" s="16" t="str">
        <v>08:32:19,56</v>
      </c>
      <c r="D10" s="16" t="str" cm="1">
        <f t="array" ref="D10:F10">_xlfn.TEXTSPLIT(C10,":")</f>
        <v>08</v>
      </c>
      <c r="E10" s="16" t="str">
        <v>32</v>
      </c>
      <c r="F10" s="16" t="str">
        <v>19,56</v>
      </c>
      <c r="G10" s="16" t="str">
        <f t="shared" si="1"/>
        <v>19.56</v>
      </c>
      <c r="H10" s="16">
        <f t="shared" si="0"/>
        <v>-0.56123333333333392</v>
      </c>
      <c r="I10">
        <v>77.993600000000001</v>
      </c>
      <c r="J10" s="6">
        <v>20.933700000000002</v>
      </c>
      <c r="K10">
        <v>0.93769999999999998</v>
      </c>
      <c r="L10" s="7">
        <v>3.9300000000000002E-2</v>
      </c>
      <c r="M10">
        <v>0</v>
      </c>
      <c r="N10" s="61">
        <v>9.5699999999999993E-2</v>
      </c>
      <c r="O10" s="8">
        <v>558</v>
      </c>
      <c r="P10">
        <v>-5.0654000000000003E-3</v>
      </c>
      <c r="Q10">
        <v>-7.3999999999999996E-2</v>
      </c>
      <c r="R10">
        <v>6.8500000000000005E-2</v>
      </c>
      <c r="S10" s="9">
        <v>4.3441999999999998E-10</v>
      </c>
      <c r="T10" s="9">
        <v>4.0670999999999999E-13</v>
      </c>
      <c r="U10" s="9">
        <v>9.6539000000000001E-11</v>
      </c>
      <c r="V10" s="9">
        <v>7.8906999999999999E-12</v>
      </c>
      <c r="W10" s="9">
        <v>4.3874999999999996E-15</v>
      </c>
      <c r="X10" s="9">
        <v>3.0751000000000002E-13</v>
      </c>
      <c r="Z10" s="19"/>
      <c r="AA10" s="1" t="s">
        <v>295</v>
      </c>
      <c r="AB10" s="1" t="s">
        <v>296</v>
      </c>
      <c r="AC10" s="1" t="s">
        <v>299</v>
      </c>
      <c r="AD10" s="1" t="s">
        <v>300</v>
      </c>
      <c r="AE10" s="42" t="s">
        <v>301</v>
      </c>
    </row>
    <row r="11" spans="1:31" x14ac:dyDescent="0.35">
      <c r="A11" t="s">
        <v>1038</v>
      </c>
      <c r="B11" s="16" t="str" cm="1">
        <f t="array" ref="B11:C11">_xlfn.TEXTSPLIT(A11," ")</f>
        <v>2022.11.17</v>
      </c>
      <c r="C11" s="16" t="str">
        <v>08:33:43,35</v>
      </c>
      <c r="D11" s="16" t="str" cm="1">
        <f t="array" ref="D11:F11">_xlfn.TEXTSPLIT(C11,":")</f>
        <v>08</v>
      </c>
      <c r="E11" s="16" t="str">
        <v>33</v>
      </c>
      <c r="F11" s="16" t="str">
        <v>43,35</v>
      </c>
      <c r="G11" s="16" t="str">
        <f t="shared" si="1"/>
        <v>43.35</v>
      </c>
      <c r="H11" s="16">
        <f t="shared" si="0"/>
        <v>-0.53795833333333221</v>
      </c>
      <c r="I11">
        <v>77.992999999999995</v>
      </c>
      <c r="J11" s="6">
        <v>20.929400000000001</v>
      </c>
      <c r="K11">
        <v>0.93740000000000001</v>
      </c>
      <c r="L11" s="7">
        <v>4.0800000000000003E-2</v>
      </c>
      <c r="M11">
        <v>0</v>
      </c>
      <c r="N11" s="61">
        <v>9.9400000000000002E-2</v>
      </c>
      <c r="O11" s="8">
        <v>570</v>
      </c>
      <c r="P11">
        <v>-3.9819E-3</v>
      </c>
      <c r="Q11">
        <v>-7.3599999999999999E-2</v>
      </c>
      <c r="R11">
        <v>5.4100000000000002E-2</v>
      </c>
      <c r="S11" s="9">
        <v>4.3579999999999998E-10</v>
      </c>
      <c r="T11" s="9">
        <v>4.2336999999999999E-13</v>
      </c>
      <c r="U11" s="9">
        <v>9.6827000000000003E-11</v>
      </c>
      <c r="V11" s="9">
        <v>7.9136000000000005E-12</v>
      </c>
      <c r="W11" s="9">
        <v>5.8452999999999997E-15</v>
      </c>
      <c r="X11" s="9">
        <v>3.1897E-13</v>
      </c>
      <c r="Z11" s="43" t="s">
        <v>297</v>
      </c>
      <c r="AA11">
        <v>1.43</v>
      </c>
      <c r="AB11" s="5">
        <v>32</v>
      </c>
      <c r="AC11" s="20">
        <f>AA11/AB11</f>
        <v>4.4687499999999998E-2</v>
      </c>
      <c r="AD11" s="20">
        <f>AC11*1000/1000</f>
        <v>4.4687499999999998E-2</v>
      </c>
      <c r="AE11" s="20">
        <f>AVERAGE(J25:J34)</f>
        <v>20.940869999999997</v>
      </c>
    </row>
    <row r="12" spans="1:31" x14ac:dyDescent="0.35">
      <c r="A12" t="s">
        <v>1039</v>
      </c>
      <c r="B12" s="16" t="str" cm="1">
        <f t="array" ref="B12:C12">_xlfn.TEXTSPLIT(A12," ")</f>
        <v>2022.11.17</v>
      </c>
      <c r="C12" s="16" t="str">
        <v>08:35:13,75</v>
      </c>
      <c r="D12" s="16" t="str" cm="1">
        <f t="array" ref="D12:F12">_xlfn.TEXTSPLIT(C12,":")</f>
        <v>08</v>
      </c>
      <c r="E12" s="16" t="str">
        <v>35</v>
      </c>
      <c r="F12" s="16" t="str">
        <v>13,75</v>
      </c>
      <c r="G12" s="16" t="str">
        <f t="shared" si="1"/>
        <v>13.75</v>
      </c>
      <c r="H12" s="16">
        <f t="shared" si="0"/>
        <v>-0.51284722222222179</v>
      </c>
      <c r="I12">
        <v>77.975899999999996</v>
      </c>
      <c r="J12" s="6">
        <v>20.940799999999999</v>
      </c>
      <c r="K12">
        <v>0.93759999999999999</v>
      </c>
      <c r="L12" s="7">
        <v>4.2099999999999999E-2</v>
      </c>
      <c r="M12">
        <v>0</v>
      </c>
      <c r="N12" s="61">
        <v>0.1037</v>
      </c>
      <c r="O12" s="8">
        <v>581</v>
      </c>
      <c r="P12">
        <v>-2.2517000000000001E-3</v>
      </c>
      <c r="Q12">
        <v>-8.6900000000000005E-2</v>
      </c>
      <c r="R12">
        <v>2.5899999999999999E-2</v>
      </c>
      <c r="S12" s="9">
        <v>4.3675000000000002E-10</v>
      </c>
      <c r="T12" s="9">
        <v>4.4219000000000001E-13</v>
      </c>
      <c r="U12" s="9">
        <v>9.7113000000000001E-11</v>
      </c>
      <c r="V12" s="9">
        <v>7.9341999999999999E-12</v>
      </c>
      <c r="W12" s="9">
        <v>6.6910000000000001E-15</v>
      </c>
      <c r="X12" s="9">
        <v>3.2956000000000001E-13</v>
      </c>
      <c r="Z12" s="44" t="s">
        <v>298</v>
      </c>
      <c r="AA12">
        <v>1.98</v>
      </c>
      <c r="AB12">
        <v>44.01</v>
      </c>
      <c r="AC12" s="20">
        <f>AA12/AB12</f>
        <v>4.4989775051124746E-2</v>
      </c>
      <c r="AD12" s="20">
        <f>AC12*1000/1000</f>
        <v>4.4989775051124746E-2</v>
      </c>
      <c r="AE12" s="20">
        <f>AVERAGE(L25:L34)</f>
        <v>4.7430000000000014E-2</v>
      </c>
    </row>
    <row r="13" spans="1:31" x14ac:dyDescent="0.35">
      <c r="A13" t="s">
        <v>1040</v>
      </c>
      <c r="B13" s="16" t="str" cm="1">
        <f t="array" ref="B13:C13">_xlfn.TEXTSPLIT(A13," ")</f>
        <v>2022.11.17</v>
      </c>
      <c r="C13" s="16" t="str">
        <v>08:36:37,21</v>
      </c>
      <c r="D13" s="16" t="str" cm="1">
        <f t="array" ref="D13:F13">_xlfn.TEXTSPLIT(C13,":")</f>
        <v>08</v>
      </c>
      <c r="E13" s="16" t="str">
        <v>36</v>
      </c>
      <c r="F13" s="16" t="str">
        <v>37,21</v>
      </c>
      <c r="G13" s="16" t="str">
        <f t="shared" si="1"/>
        <v>37.21</v>
      </c>
      <c r="H13" s="16">
        <f t="shared" si="0"/>
        <v>-0.48966388888888801</v>
      </c>
      <c r="I13">
        <v>77.968999999999994</v>
      </c>
      <c r="J13" s="6">
        <v>20.941199999999998</v>
      </c>
      <c r="K13">
        <v>0.93810000000000004</v>
      </c>
      <c r="L13" s="7">
        <v>4.36E-2</v>
      </c>
      <c r="M13">
        <v>0</v>
      </c>
      <c r="N13" s="61">
        <v>0.1081</v>
      </c>
      <c r="O13" s="8">
        <v>613</v>
      </c>
      <c r="P13">
        <v>-8.7604000000000002E-4</v>
      </c>
      <c r="Q13">
        <v>-8.3400000000000002E-2</v>
      </c>
      <c r="R13">
        <v>1.0500000000000001E-2</v>
      </c>
      <c r="S13" s="9">
        <v>4.3846E-10</v>
      </c>
      <c r="T13" s="9">
        <v>4.6287000000000003E-13</v>
      </c>
      <c r="U13" s="9">
        <v>9.7502000000000004E-11</v>
      </c>
      <c r="V13" s="9">
        <v>7.9702000000000001E-12</v>
      </c>
      <c r="W13" s="9">
        <v>3.3269000000000001E-15</v>
      </c>
      <c r="X13" s="9">
        <v>3.4186000000000002E-13</v>
      </c>
      <c r="Z13" t="s">
        <v>1534</v>
      </c>
      <c r="AA13">
        <v>1.22</v>
      </c>
      <c r="AB13">
        <v>32.04</v>
      </c>
      <c r="AC13" s="20">
        <f>AA13/AB13</f>
        <v>3.8077403245942575E-2</v>
      </c>
      <c r="AD13" s="20">
        <f>AC13*1000/1000</f>
        <v>3.8077403245942575E-2</v>
      </c>
      <c r="AE13">
        <f>AVERAGE(N25:N34)</f>
        <v>0.13477999999999996</v>
      </c>
    </row>
    <row r="14" spans="1:31" x14ac:dyDescent="0.35">
      <c r="A14" t="s">
        <v>1041</v>
      </c>
      <c r="B14" s="16" t="str" cm="1">
        <f t="array" ref="B14:C14">_xlfn.TEXTSPLIT(A14," ")</f>
        <v>2022.11.17</v>
      </c>
      <c r="C14" s="16" t="str">
        <v>08:38:00,83</v>
      </c>
      <c r="D14" s="16" t="str" cm="1">
        <f t="array" ref="D14:F14">_xlfn.TEXTSPLIT(C14,":")</f>
        <v>08</v>
      </c>
      <c r="E14" s="16" t="str">
        <v>38</v>
      </c>
      <c r="F14" s="16" t="str">
        <v>00,83</v>
      </c>
      <c r="G14" s="16" t="str">
        <f t="shared" si="1"/>
        <v>00.83</v>
      </c>
      <c r="H14" s="16">
        <f t="shared" si="0"/>
        <v>-0.46643611111111127</v>
      </c>
      <c r="I14">
        <v>77.968199999999996</v>
      </c>
      <c r="J14" s="6">
        <v>20.9374</v>
      </c>
      <c r="K14">
        <v>0.93759999999999999</v>
      </c>
      <c r="L14" s="7">
        <v>4.6300000000000001E-2</v>
      </c>
      <c r="M14">
        <v>0</v>
      </c>
      <c r="N14" s="61">
        <v>0.1104</v>
      </c>
      <c r="O14" s="8">
        <v>613</v>
      </c>
      <c r="P14">
        <v>2.7613999999999998E-3</v>
      </c>
      <c r="Q14">
        <v>-7.8700000000000006E-2</v>
      </c>
      <c r="R14">
        <v>-3.5099999999999999E-2</v>
      </c>
      <c r="S14" s="9">
        <v>4.3881999999999999E-10</v>
      </c>
      <c r="T14" s="9">
        <v>4.7309999999999997E-13</v>
      </c>
      <c r="U14" s="9">
        <v>9.7565999999999997E-11</v>
      </c>
      <c r="V14" s="9">
        <v>7.9729999999999992E-12</v>
      </c>
      <c r="W14" s="9">
        <v>4.6714000000000001E-15</v>
      </c>
      <c r="X14" s="9">
        <v>3.6123000000000002E-13</v>
      </c>
    </row>
    <row r="15" spans="1:31" x14ac:dyDescent="0.35">
      <c r="A15" t="s">
        <v>1042</v>
      </c>
      <c r="B15" s="16" t="str" cm="1">
        <f t="array" ref="B15:C15">_xlfn.TEXTSPLIT(A15," ")</f>
        <v>2022.11.17</v>
      </c>
      <c r="C15" s="16" t="str">
        <v>08:39:30,81</v>
      </c>
      <c r="D15" s="16" t="str" cm="1">
        <f t="array" ref="D15:F15">_xlfn.TEXTSPLIT(C15,":")</f>
        <v>08</v>
      </c>
      <c r="E15" s="16" t="str">
        <v>39</v>
      </c>
      <c r="F15" s="16" t="str">
        <v>30,81</v>
      </c>
      <c r="G15" s="16" t="str">
        <f t="shared" si="1"/>
        <v>30.81</v>
      </c>
      <c r="H15" s="16">
        <f t="shared" si="0"/>
        <v>-0.44144166666666607</v>
      </c>
      <c r="I15">
        <v>77.960300000000004</v>
      </c>
      <c r="J15" s="6">
        <v>20.9359</v>
      </c>
      <c r="K15">
        <v>0.93720000000000003</v>
      </c>
      <c r="L15" s="7">
        <v>5.3600000000000002E-2</v>
      </c>
      <c r="M15">
        <v>0</v>
      </c>
      <c r="N15" s="61">
        <v>0.113</v>
      </c>
      <c r="O15" s="8">
        <v>608</v>
      </c>
      <c r="P15">
        <v>9.5333999999999992E-3</v>
      </c>
      <c r="Q15">
        <v>-7.6499999999999999E-2</v>
      </c>
      <c r="R15">
        <v>-0.1246</v>
      </c>
      <c r="S15" s="9">
        <v>4.3933000000000002E-10</v>
      </c>
      <c r="T15" s="9">
        <v>4.8452000000000004E-13</v>
      </c>
      <c r="U15" s="9">
        <v>9.7680000000000005E-11</v>
      </c>
      <c r="V15" s="9">
        <v>7.9788999999999995E-12</v>
      </c>
      <c r="W15" s="9">
        <v>5.3306999999999996E-15</v>
      </c>
      <c r="X15" s="9">
        <v>4.1376E-13</v>
      </c>
      <c r="Z15" s="10" t="s">
        <v>321</v>
      </c>
    </row>
    <row r="16" spans="1:31" x14ac:dyDescent="0.35">
      <c r="A16" t="s">
        <v>1043</v>
      </c>
      <c r="B16" s="16" t="str" cm="1">
        <f t="array" ref="B16:C16">_xlfn.TEXTSPLIT(A16," ")</f>
        <v>2022.11.17</v>
      </c>
      <c r="C16" s="16" t="str">
        <v>08:40:54,60</v>
      </c>
      <c r="D16" s="16" t="str" cm="1">
        <f t="array" ref="D16:F16">_xlfn.TEXTSPLIT(C16,":")</f>
        <v>08</v>
      </c>
      <c r="E16" s="16" t="str">
        <v>40</v>
      </c>
      <c r="F16" s="16" t="str">
        <v>54,60</v>
      </c>
      <c r="G16" s="16" t="str">
        <f t="shared" si="1"/>
        <v>54.60</v>
      </c>
      <c r="H16" s="16">
        <f t="shared" si="0"/>
        <v>-0.41816666666666613</v>
      </c>
      <c r="I16">
        <v>77.954700000000003</v>
      </c>
      <c r="J16" s="6">
        <v>20.933299999999999</v>
      </c>
      <c r="K16">
        <v>0.9375</v>
      </c>
      <c r="L16" s="7">
        <v>5.8200000000000002E-2</v>
      </c>
      <c r="M16">
        <v>0</v>
      </c>
      <c r="N16" s="61">
        <v>0.1163</v>
      </c>
      <c r="O16" s="8">
        <v>609</v>
      </c>
      <c r="P16">
        <v>1.4200000000000001E-2</v>
      </c>
      <c r="Q16">
        <v>-7.7799999999999994E-2</v>
      </c>
      <c r="R16">
        <v>-0.183</v>
      </c>
      <c r="S16" s="9">
        <v>4.3934999999999999E-10</v>
      </c>
      <c r="T16" s="9">
        <v>4.9828999999999999E-13</v>
      </c>
      <c r="U16" s="9">
        <v>9.7681000000000001E-11</v>
      </c>
      <c r="V16" s="9">
        <v>7.9828999999999998E-12</v>
      </c>
      <c r="W16" s="9">
        <v>4.5049000000000003E-15</v>
      </c>
      <c r="X16" s="9">
        <v>4.4671999999999999E-13</v>
      </c>
      <c r="Z16" t="s">
        <v>320</v>
      </c>
    </row>
    <row r="17" spans="1:51" x14ac:dyDescent="0.35">
      <c r="A17" t="s">
        <v>1044</v>
      </c>
      <c r="B17" s="16" t="str" cm="1">
        <f t="array" ref="B17:C17">_xlfn.TEXTSPLIT(A17," ")</f>
        <v>2022.11.17</v>
      </c>
      <c r="C17" s="16" t="str">
        <v>08:42:24,91</v>
      </c>
      <c r="D17" s="16" t="str" cm="1">
        <f t="array" ref="D17:F17">_xlfn.TEXTSPLIT(C17,":")</f>
        <v>08</v>
      </c>
      <c r="E17" s="16" t="str">
        <v>42</v>
      </c>
      <c r="F17" s="16" t="str">
        <v>24,91</v>
      </c>
      <c r="G17" s="16" t="str">
        <f t="shared" si="1"/>
        <v>24.91</v>
      </c>
      <c r="H17" s="16">
        <f t="shared" si="0"/>
        <v>-0.39308055555555654</v>
      </c>
      <c r="I17">
        <v>77.950599999999994</v>
      </c>
      <c r="J17" s="6">
        <v>20.9344</v>
      </c>
      <c r="K17">
        <v>0.93710000000000004</v>
      </c>
      <c r="L17" s="7">
        <v>5.9799999999999999E-2</v>
      </c>
      <c r="M17">
        <v>0</v>
      </c>
      <c r="N17" s="61">
        <v>0.11799999999999999</v>
      </c>
      <c r="O17" s="8">
        <v>606</v>
      </c>
      <c r="P17">
        <v>1.6199999999999999E-2</v>
      </c>
      <c r="Q17">
        <v>-8.3199999999999996E-2</v>
      </c>
      <c r="R17">
        <v>-0.19489999999999999</v>
      </c>
      <c r="S17" s="9">
        <v>4.3972999999999999E-10</v>
      </c>
      <c r="T17" s="9">
        <v>5.0614E-13</v>
      </c>
      <c r="U17" s="9">
        <v>9.7775000000000006E-11</v>
      </c>
      <c r="V17" s="9">
        <v>7.9870999999999994E-12</v>
      </c>
      <c r="W17" s="9">
        <v>4.2735999999999999E-15</v>
      </c>
      <c r="X17" s="9">
        <v>4.5906999999999998E-13</v>
      </c>
      <c r="Z17" s="51" t="s">
        <v>1528</v>
      </c>
      <c r="AB17" s="69" t="s">
        <v>1539</v>
      </c>
    </row>
    <row r="18" spans="1:51" x14ac:dyDescent="0.35">
      <c r="A18" t="s">
        <v>1045</v>
      </c>
      <c r="B18" s="16" t="str" cm="1">
        <f t="array" ref="B18:C18">_xlfn.TEXTSPLIT(A18," ")</f>
        <v>2022.11.17</v>
      </c>
      <c r="C18" s="16" t="str">
        <v>08:43:48,45</v>
      </c>
      <c r="D18" s="16" t="str" cm="1">
        <f t="array" ref="D18:F18">_xlfn.TEXTSPLIT(C18,":")</f>
        <v>08</v>
      </c>
      <c r="E18" s="16" t="str">
        <v>43</v>
      </c>
      <c r="F18" s="16" t="str">
        <v>48,45</v>
      </c>
      <c r="G18" s="16" t="str">
        <f t="shared" si="1"/>
        <v>48.45</v>
      </c>
      <c r="H18" s="16">
        <f t="shared" si="0"/>
        <v>-0.3698750000000004</v>
      </c>
      <c r="I18">
        <v>77.946100000000001</v>
      </c>
      <c r="J18" s="6">
        <v>20.937000000000001</v>
      </c>
      <c r="K18">
        <v>0.93659999999999999</v>
      </c>
      <c r="L18" s="7">
        <v>5.9400000000000001E-2</v>
      </c>
      <c r="M18">
        <v>0</v>
      </c>
      <c r="N18" s="61">
        <v>0.12089999999999999</v>
      </c>
      <c r="O18" s="8">
        <v>614</v>
      </c>
      <c r="P18">
        <v>1.61E-2</v>
      </c>
      <c r="Q18">
        <v>-8.0799999999999997E-2</v>
      </c>
      <c r="R18">
        <v>-0.19950000000000001</v>
      </c>
      <c r="S18" s="9">
        <v>4.3993999999999998E-10</v>
      </c>
      <c r="T18" s="9">
        <v>5.1872999999999995E-13</v>
      </c>
      <c r="U18" s="9">
        <v>9.7839999999999995E-11</v>
      </c>
      <c r="V18" s="9">
        <v>7.9866999999999995E-12</v>
      </c>
      <c r="W18" s="9">
        <v>4.0396999999999998E-15</v>
      </c>
      <c r="X18" s="9">
        <v>4.5656000000000003E-13</v>
      </c>
      <c r="Z18" t="s">
        <v>302</v>
      </c>
      <c r="AA18">
        <v>0.18579999999999999</v>
      </c>
      <c r="AB18">
        <v>0.18574921956683088</v>
      </c>
    </row>
    <row r="19" spans="1:51" x14ac:dyDescent="0.35">
      <c r="A19" t="s">
        <v>1046</v>
      </c>
      <c r="B19" s="16" t="str" cm="1">
        <f t="array" ref="B19:C19">_xlfn.TEXTSPLIT(A19," ")</f>
        <v>2022.11.17</v>
      </c>
      <c r="C19" s="16" t="str">
        <v>08:45:11,73</v>
      </c>
      <c r="D19" s="16" t="str" cm="1">
        <f t="array" ref="D19:F19">_xlfn.TEXTSPLIT(C19,":")</f>
        <v>08</v>
      </c>
      <c r="E19" s="16" t="str">
        <v>45</v>
      </c>
      <c r="F19" s="16" t="str">
        <v>11,73</v>
      </c>
      <c r="G19" s="16" t="str">
        <f t="shared" si="1"/>
        <v>11.73</v>
      </c>
      <c r="H19" s="16">
        <f t="shared" si="0"/>
        <v>-0.3467416666666665</v>
      </c>
      <c r="I19">
        <v>77.9392</v>
      </c>
      <c r="J19" s="6">
        <v>20.942599999999999</v>
      </c>
      <c r="K19">
        <v>0.93710000000000004</v>
      </c>
      <c r="L19" s="7">
        <v>5.7700000000000001E-2</v>
      </c>
      <c r="M19">
        <v>0</v>
      </c>
      <c r="N19" s="61">
        <v>0.12330000000000001</v>
      </c>
      <c r="O19" s="8">
        <v>617</v>
      </c>
      <c r="P19">
        <v>1.38E-2</v>
      </c>
      <c r="Q19">
        <v>-9.2200000000000004E-2</v>
      </c>
      <c r="R19">
        <v>-0.1502</v>
      </c>
      <c r="S19" s="9">
        <v>4.4022999999999999E-10</v>
      </c>
      <c r="T19" s="9">
        <v>5.2929999999999998E-13</v>
      </c>
      <c r="U19" s="9">
        <v>9.7939000000000004E-11</v>
      </c>
      <c r="V19" s="9">
        <v>7.9973000000000003E-12</v>
      </c>
      <c r="W19" s="9">
        <v>3.9482999999999999E-15</v>
      </c>
      <c r="X19" s="9">
        <v>4.4531E-13</v>
      </c>
      <c r="Z19" t="s">
        <v>303</v>
      </c>
      <c r="AA19">
        <v>-1.5610999999999999</v>
      </c>
      <c r="AB19">
        <v>-1.5659434952480389</v>
      </c>
    </row>
    <row r="20" spans="1:51" x14ac:dyDescent="0.35">
      <c r="A20" t="s">
        <v>1047</v>
      </c>
      <c r="B20" s="16" t="str" cm="1">
        <f t="array" ref="B20:C20">_xlfn.TEXTSPLIT(A20," ")</f>
        <v>2022.11.17</v>
      </c>
      <c r="C20" s="16" t="str">
        <v>08:46:41,83</v>
      </c>
      <c r="D20" s="16" t="str" cm="1">
        <f t="array" ref="D20:F20">_xlfn.TEXTSPLIT(C20,":")</f>
        <v>08</v>
      </c>
      <c r="E20" s="16" t="str">
        <v>46</v>
      </c>
      <c r="F20" s="16" t="str">
        <v>41,83</v>
      </c>
      <c r="G20" s="16" t="str">
        <f t="shared" si="1"/>
        <v>41.83</v>
      </c>
      <c r="H20" s="16">
        <f t="shared" si="0"/>
        <v>-0.32171388888888686</v>
      </c>
      <c r="I20">
        <v>77.943100000000001</v>
      </c>
      <c r="J20" s="6">
        <v>20.939499999999999</v>
      </c>
      <c r="K20">
        <v>0.93700000000000006</v>
      </c>
      <c r="L20" s="7">
        <v>5.5800000000000002E-2</v>
      </c>
      <c r="M20">
        <v>0</v>
      </c>
      <c r="N20" s="61">
        <v>0.1246</v>
      </c>
      <c r="O20" s="8">
        <v>615</v>
      </c>
      <c r="P20">
        <v>1.03E-2</v>
      </c>
      <c r="Q20">
        <v>-9.3600000000000003E-2</v>
      </c>
      <c r="R20">
        <v>-0.1099</v>
      </c>
      <c r="S20" s="9">
        <v>4.4027000000000002E-10</v>
      </c>
      <c r="T20" s="9">
        <v>5.3487000000000002E-13</v>
      </c>
      <c r="U20" s="9">
        <v>9.7928E-11</v>
      </c>
      <c r="V20" s="9">
        <v>7.9965000000000005E-12</v>
      </c>
      <c r="W20" s="9">
        <v>4.1699000000000002E-15</v>
      </c>
      <c r="X20" s="9">
        <v>4.3193999999999998E-13</v>
      </c>
    </row>
    <row r="21" spans="1:51" x14ac:dyDescent="0.35">
      <c r="A21" t="s">
        <v>1048</v>
      </c>
      <c r="B21" s="16" t="str" cm="1">
        <f t="array" ref="B21:C21">_xlfn.TEXTSPLIT(A21," ")</f>
        <v>2022.11.17</v>
      </c>
      <c r="C21" s="16" t="str">
        <v>08:48:05,42</v>
      </c>
      <c r="D21" s="16" t="str" cm="1">
        <f t="array" ref="D21:F21">_xlfn.TEXTSPLIT(C21,":")</f>
        <v>08</v>
      </c>
      <c r="E21" s="16" t="str">
        <v>48</v>
      </c>
      <c r="F21" s="16" t="str">
        <v>05,42</v>
      </c>
      <c r="G21" s="16" t="str">
        <f t="shared" si="1"/>
        <v>05.42</v>
      </c>
      <c r="H21" s="16">
        <f t="shared" si="0"/>
        <v>-0.29849444444444373</v>
      </c>
      <c r="I21">
        <v>77.943399999999997</v>
      </c>
      <c r="J21" s="6">
        <v>20.938600000000001</v>
      </c>
      <c r="K21">
        <v>0.93679999999999997</v>
      </c>
      <c r="L21" s="7">
        <v>5.4399999999999997E-2</v>
      </c>
      <c r="M21">
        <v>0</v>
      </c>
      <c r="N21" s="61">
        <v>0.12690000000000001</v>
      </c>
      <c r="O21" s="8">
        <v>613</v>
      </c>
      <c r="P21">
        <v>7.8937E-3</v>
      </c>
      <c r="Q21">
        <v>-9.7199999999999995E-2</v>
      </c>
      <c r="R21">
        <v>-8.1199999999999994E-2</v>
      </c>
      <c r="S21" s="9">
        <v>4.4022999999999999E-10</v>
      </c>
      <c r="T21" s="9">
        <v>5.4429E-13</v>
      </c>
      <c r="U21" s="9">
        <v>9.7916000000000001E-11</v>
      </c>
      <c r="V21" s="9">
        <v>7.9939000000000005E-12</v>
      </c>
      <c r="W21" s="9">
        <v>5.0532000000000001E-15</v>
      </c>
      <c r="X21" s="9">
        <v>4.2161000000000001E-13</v>
      </c>
      <c r="Z21" s="10" t="s">
        <v>322</v>
      </c>
    </row>
    <row r="22" spans="1:51" x14ac:dyDescent="0.35">
      <c r="A22" t="s">
        <v>1049</v>
      </c>
      <c r="B22" s="16" t="str" cm="1">
        <f t="array" ref="B22:C22">_xlfn.TEXTSPLIT(A22," ")</f>
        <v>2022.11.17</v>
      </c>
      <c r="C22" s="16" t="str">
        <v>08:49:35,63</v>
      </c>
      <c r="D22" s="16" t="str" cm="1">
        <f t="array" ref="D22:F22">_xlfn.TEXTSPLIT(C22,":")</f>
        <v>08</v>
      </c>
      <c r="E22" s="16" t="str">
        <v>49</v>
      </c>
      <c r="F22" s="16" t="str">
        <v>35,63</v>
      </c>
      <c r="G22" s="16" t="str">
        <f t="shared" si="1"/>
        <v>35.63</v>
      </c>
      <c r="H22" s="16">
        <f t="shared" si="0"/>
        <v>-0.27343611111111166</v>
      </c>
      <c r="I22">
        <v>77.947299999999998</v>
      </c>
      <c r="J22" s="6">
        <v>20.936</v>
      </c>
      <c r="K22">
        <v>0.9365</v>
      </c>
      <c r="L22" s="7">
        <v>5.1799999999999999E-2</v>
      </c>
      <c r="M22">
        <v>0</v>
      </c>
      <c r="N22" s="61">
        <v>0.1283</v>
      </c>
      <c r="O22" s="8">
        <v>612</v>
      </c>
      <c r="P22">
        <v>5.4270000000000004E-3</v>
      </c>
      <c r="Q22">
        <v>-9.2299999999999993E-2</v>
      </c>
      <c r="R22">
        <v>-5.8799999999999998E-2</v>
      </c>
      <c r="S22" s="9">
        <v>4.4046E-10</v>
      </c>
      <c r="T22" s="9">
        <v>5.5031E-13</v>
      </c>
      <c r="U22" s="9">
        <v>9.7949999999999995E-11</v>
      </c>
      <c r="V22" s="9">
        <v>7.9952999999999993E-12</v>
      </c>
      <c r="W22" s="9">
        <v>6.6765999999999997E-15</v>
      </c>
      <c r="X22" s="9">
        <v>4.0410000000000001E-13</v>
      </c>
    </row>
    <row r="23" spans="1:51" ht="15" thickBot="1" x14ac:dyDescent="0.4">
      <c r="A23" t="s">
        <v>1050</v>
      </c>
      <c r="B23" s="16" t="str" cm="1">
        <f t="array" ref="B23:C23">_xlfn.TEXTSPLIT(A23," ")</f>
        <v>2022.11.17</v>
      </c>
      <c r="C23" s="16" t="str">
        <v>08:50:59,12</v>
      </c>
      <c r="D23" s="16" t="str" cm="1">
        <f t="array" ref="D23:F23">_xlfn.TEXTSPLIT(C23,":")</f>
        <v>08</v>
      </c>
      <c r="E23" s="16" t="str">
        <v>50</v>
      </c>
      <c r="F23" s="16" t="str">
        <v>59,12</v>
      </c>
      <c r="G23" s="16" t="str">
        <f t="shared" si="1"/>
        <v>59.12</v>
      </c>
      <c r="H23" s="16">
        <f t="shared" si="0"/>
        <v>-0.25024444444444427</v>
      </c>
      <c r="I23">
        <v>77.946399999999997</v>
      </c>
      <c r="J23" s="6">
        <v>20.936800000000002</v>
      </c>
      <c r="K23">
        <v>0.93700000000000006</v>
      </c>
      <c r="L23" s="7">
        <v>4.99E-2</v>
      </c>
      <c r="M23">
        <v>0</v>
      </c>
      <c r="N23" s="61">
        <v>0.12989999999999999</v>
      </c>
      <c r="O23" s="8">
        <v>608</v>
      </c>
      <c r="P23">
        <v>3.1757000000000001E-3</v>
      </c>
      <c r="Q23">
        <v>-9.01E-2</v>
      </c>
      <c r="R23">
        <v>-3.5200000000000002E-2</v>
      </c>
      <c r="S23" s="9">
        <v>4.4049999999999998E-10</v>
      </c>
      <c r="T23" s="9">
        <v>5.5730999999999997E-13</v>
      </c>
      <c r="U23" s="9">
        <v>9.7961999999999995E-11</v>
      </c>
      <c r="V23" s="9">
        <v>8.0003000000000002E-12</v>
      </c>
      <c r="W23" s="9">
        <v>2.9720000000000002E-15</v>
      </c>
      <c r="X23" s="9">
        <v>3.9048999999999999E-13</v>
      </c>
    </row>
    <row r="24" spans="1:51" ht="15" thickBot="1" x14ac:dyDescent="0.4">
      <c r="A24" t="s">
        <v>1051</v>
      </c>
      <c r="B24" s="16" t="str" cm="1">
        <f t="array" ref="B24:C24">_xlfn.TEXTSPLIT(A24," ")</f>
        <v>2022.11.17</v>
      </c>
      <c r="C24" s="16" t="str">
        <v>08:52:22,65</v>
      </c>
      <c r="D24" s="16" t="str" cm="1">
        <f t="array" ref="D24:F24">_xlfn.TEXTSPLIT(C24,":")</f>
        <v>08</v>
      </c>
      <c r="E24" s="16" t="str">
        <v>52</v>
      </c>
      <c r="F24" s="16" t="str">
        <v>22,65</v>
      </c>
      <c r="G24" s="16" t="str">
        <f t="shared" si="1"/>
        <v>22.65</v>
      </c>
      <c r="H24" s="16">
        <f t="shared" si="0"/>
        <v>-0.22704166666666659</v>
      </c>
      <c r="I24">
        <v>77.945700000000002</v>
      </c>
      <c r="J24" s="6">
        <v>20.938600000000001</v>
      </c>
      <c r="K24">
        <v>0.9365</v>
      </c>
      <c r="L24" s="7">
        <v>4.8399999999999999E-2</v>
      </c>
      <c r="M24">
        <v>0</v>
      </c>
      <c r="N24" s="61">
        <v>0.1308</v>
      </c>
      <c r="O24" s="8">
        <v>606</v>
      </c>
      <c r="P24">
        <v>2.0906000000000002E-3</v>
      </c>
      <c r="Q24">
        <v>-9.1899999999999996E-2</v>
      </c>
      <c r="R24">
        <v>-2.2700000000000001E-2</v>
      </c>
      <c r="S24" s="9">
        <v>4.4048000000000001E-10</v>
      </c>
      <c r="T24" s="9">
        <v>5.6119999999999997E-13</v>
      </c>
      <c r="U24" s="9">
        <v>9.7969000000000003E-11</v>
      </c>
      <c r="V24" s="9">
        <v>7.9962000000000002E-12</v>
      </c>
      <c r="W24" s="9">
        <v>4.7929000000000002E-15</v>
      </c>
      <c r="X24" s="9">
        <v>3.7993999999999999E-13</v>
      </c>
      <c r="Z24" s="1" t="s">
        <v>6</v>
      </c>
      <c r="AA24" s="1" t="s">
        <v>305</v>
      </c>
      <c r="AB24" s="1" t="s">
        <v>323</v>
      </c>
      <c r="AC24" s="1" t="s">
        <v>306</v>
      </c>
      <c r="AD24" s="4" t="s">
        <v>307</v>
      </c>
      <c r="AE24" s="2" t="s">
        <v>308</v>
      </c>
      <c r="AF24" s="2" t="s">
        <v>309</v>
      </c>
      <c r="AG24" s="2" t="s">
        <v>310</v>
      </c>
      <c r="AH24" s="2" t="s">
        <v>311</v>
      </c>
      <c r="AI24" s="2" t="s">
        <v>312</v>
      </c>
      <c r="AJ24" s="46" t="s">
        <v>329</v>
      </c>
      <c r="AK24" s="47" t="s">
        <v>313</v>
      </c>
      <c r="AL24" s="3" t="s">
        <v>314</v>
      </c>
      <c r="AM24" s="3" t="s">
        <v>325</v>
      </c>
      <c r="AN24" s="3" t="s">
        <v>326</v>
      </c>
      <c r="AO24" s="3" t="s">
        <v>327</v>
      </c>
      <c r="AP24" s="3" t="s">
        <v>328</v>
      </c>
      <c r="AQ24" s="48" t="s">
        <v>330</v>
      </c>
      <c r="AR24" s="49" t="s">
        <v>324</v>
      </c>
      <c r="AS24" s="52" t="s">
        <v>1529</v>
      </c>
      <c r="AT24" s="52" t="s">
        <v>1530</v>
      </c>
      <c r="AU24" s="52" t="s">
        <v>1531</v>
      </c>
      <c r="AV24" s="52" t="s">
        <v>1532</v>
      </c>
      <c r="AW24" s="52" t="s">
        <v>1533</v>
      </c>
      <c r="AX24" s="53" t="s">
        <v>1535</v>
      </c>
      <c r="AY24" s="54" t="s">
        <v>1536</v>
      </c>
    </row>
    <row r="25" spans="1:51" x14ac:dyDescent="0.35">
      <c r="A25" t="s">
        <v>1052</v>
      </c>
      <c r="B25" s="16" t="str" cm="1">
        <f t="array" ref="B25:C25">_xlfn.TEXTSPLIT(A25," ")</f>
        <v>2022.11.17</v>
      </c>
      <c r="C25" s="16" t="str">
        <v>08:53:52,51</v>
      </c>
      <c r="D25" s="16" t="str" cm="1">
        <f t="array" ref="D25:F25">_xlfn.TEXTSPLIT(C25,":")</f>
        <v>08</v>
      </c>
      <c r="E25" s="16" t="str">
        <v>53</v>
      </c>
      <c r="F25" s="16" t="str">
        <v>52,51</v>
      </c>
      <c r="G25" s="16" t="str">
        <f t="shared" si="1"/>
        <v>52.51</v>
      </c>
      <c r="H25" s="16">
        <f t="shared" si="0"/>
        <v>-0.20208055555555582</v>
      </c>
      <c r="I25">
        <v>77.944599999999994</v>
      </c>
      <c r="J25" s="6">
        <v>20.939399999999999</v>
      </c>
      <c r="K25">
        <v>0.93689999999999996</v>
      </c>
      <c r="L25" s="7">
        <v>4.8500000000000001E-2</v>
      </c>
      <c r="M25">
        <v>0</v>
      </c>
      <c r="N25" s="61">
        <v>0.13059999999999999</v>
      </c>
      <c r="O25" s="8">
        <v>591</v>
      </c>
      <c r="P25">
        <v>2.3749999999999999E-3</v>
      </c>
      <c r="Q25">
        <v>-9.1399999999999995E-2</v>
      </c>
      <c r="R25">
        <v>-2.5999999999999999E-2</v>
      </c>
      <c r="S25" s="9">
        <v>4.4022999999999999E-10</v>
      </c>
      <c r="T25" s="9">
        <v>5.6024000000000004E-13</v>
      </c>
      <c r="U25" s="9">
        <v>9.7919000000000001E-11</v>
      </c>
      <c r="V25" s="9">
        <v>7.9947000000000003E-12</v>
      </c>
      <c r="W25" s="9">
        <v>2.463E-15</v>
      </c>
      <c r="X25" s="9">
        <v>3.8054000000000001E-13</v>
      </c>
      <c r="Z25" s="5">
        <f>H474</f>
        <v>10.440955555555556</v>
      </c>
      <c r="AA25" s="21">
        <v>1449</v>
      </c>
      <c r="AB25" s="22">
        <f>$AB$18*Z25+$AB$19</f>
        <v>0.37345585072837273</v>
      </c>
      <c r="AC25" s="5">
        <f>((10^AB25)*AA25)/1000</f>
        <v>3.4239249461865762</v>
      </c>
      <c r="AD25" s="8">
        <f>O474</f>
        <v>513</v>
      </c>
      <c r="AE25" s="23">
        <f>J474</f>
        <v>20.062200000000001</v>
      </c>
      <c r="AF25" s="24">
        <f>(AE25-$AE$11)/100*AD25</f>
        <v>-4.5075770999999794</v>
      </c>
      <c r="AG25" s="25">
        <f>AF25*$AD$11</f>
        <v>-0.20143235165624906</v>
      </c>
      <c r="AH25" s="26">
        <f>AG25*60</f>
        <v>-12.085941099374944</v>
      </c>
      <c r="AI25" s="24">
        <f>AH25/AC25</f>
        <v>-3.5298498913756147</v>
      </c>
      <c r="AJ25" s="31"/>
      <c r="AK25" s="32"/>
      <c r="AL25" s="7">
        <f>L474</f>
        <v>0.91859999999999997</v>
      </c>
      <c r="AM25" s="15">
        <f>(AL25-$AE$12)/100*$AD25</f>
        <v>4.4691020999999997</v>
      </c>
      <c r="AN25" s="27">
        <f>AM25*$AD$12</f>
        <v>0.2010638981595092</v>
      </c>
      <c r="AO25" s="28">
        <f>AN25*60</f>
        <v>12.063833889570553</v>
      </c>
      <c r="AP25" s="15">
        <f>AO25/$AC25</f>
        <v>3.5233932049260437</v>
      </c>
      <c r="AQ25" s="29"/>
      <c r="AR25" s="30"/>
      <c r="AS25" s="61">
        <f t="shared" ref="AS25:AS34" si="2">N474</f>
        <v>0.11650000000000001</v>
      </c>
      <c r="AT25" s="56">
        <f>(AS25-$AE$13)/100*$AD25</f>
        <v>-9.3776399999999732E-2</v>
      </c>
      <c r="AU25" s="57">
        <f>AT25*$AD$13</f>
        <v>-3.5707617977527991E-3</v>
      </c>
      <c r="AV25" s="58">
        <f>AU25*60</f>
        <v>-0.21424570786516794</v>
      </c>
      <c r="AW25" s="56">
        <f>AV25/$AC25</f>
        <v>-6.257313207282357E-2</v>
      </c>
      <c r="AX25" s="59"/>
      <c r="AY25" s="60"/>
    </row>
    <row r="26" spans="1:51" x14ac:dyDescent="0.35">
      <c r="A26" t="s">
        <v>1053</v>
      </c>
      <c r="B26" s="16" t="str" cm="1">
        <f t="array" ref="B26:C26">_xlfn.TEXTSPLIT(A26," ")</f>
        <v>2022.11.17</v>
      </c>
      <c r="C26" s="16" t="str">
        <v>08:55:16,38</v>
      </c>
      <c r="D26" s="16" t="str" cm="1">
        <f t="array" ref="D26:F26">_xlfn.TEXTSPLIT(C26,":")</f>
        <v>08</v>
      </c>
      <c r="E26" s="16" t="str">
        <v>55</v>
      </c>
      <c r="F26" s="16" t="str">
        <v>16,38</v>
      </c>
      <c r="G26" s="16" t="str">
        <f t="shared" si="1"/>
        <v>16.38</v>
      </c>
      <c r="H26" s="16">
        <f t="shared" si="0"/>
        <v>-0.17878333333333352</v>
      </c>
      <c r="I26">
        <v>77.943799999999996</v>
      </c>
      <c r="J26" s="6">
        <v>20.940200000000001</v>
      </c>
      <c r="K26">
        <v>0.93730000000000002</v>
      </c>
      <c r="L26" s="7">
        <v>4.7600000000000003E-2</v>
      </c>
      <c r="M26">
        <v>0</v>
      </c>
      <c r="N26" s="61">
        <v>0.13109999999999999</v>
      </c>
      <c r="O26" s="8">
        <v>590</v>
      </c>
      <c r="P26">
        <v>1.2021E-3</v>
      </c>
      <c r="Q26">
        <v>-9.7299999999999998E-2</v>
      </c>
      <c r="R26">
        <v>-1.24E-2</v>
      </c>
      <c r="S26" s="9">
        <v>4.4007999999999999E-10</v>
      </c>
      <c r="T26" s="9">
        <v>5.6171999999999995E-13</v>
      </c>
      <c r="U26" s="9">
        <v>9.7889999999999997E-11</v>
      </c>
      <c r="V26" s="9">
        <v>7.9958999999999999E-12</v>
      </c>
      <c r="W26" s="9">
        <v>5.4645999999999997E-15</v>
      </c>
      <c r="X26" s="9">
        <v>3.7399E-13</v>
      </c>
      <c r="Z26" s="5">
        <f t="shared" ref="Z26:Z34" si="3">H475</f>
        <v>10.465797222222223</v>
      </c>
      <c r="AA26" s="21">
        <v>1449</v>
      </c>
      <c r="AB26" s="22">
        <f t="shared" ref="AB26:AB34" si="4">$AB$18*Z26+$AB$19</f>
        <v>0.37807017092444561</v>
      </c>
      <c r="AC26" s="5">
        <f t="shared" ref="AC26:AC34" si="5">((10^AB26)*AA26)/1000</f>
        <v>3.4604976320329266</v>
      </c>
      <c r="AD26" s="8">
        <f t="shared" ref="AD26:AD34" si="6">O475</f>
        <v>521</v>
      </c>
      <c r="AE26" s="23">
        <f t="shared" ref="AE26:AE34" si="7">J475</f>
        <v>20.0547</v>
      </c>
      <c r="AF26" s="24">
        <f t="shared" ref="AF26:AF34" si="8">(AE26-$AE$11)/100*AD26</f>
        <v>-4.6169456999999809</v>
      </c>
      <c r="AG26" s="25">
        <f t="shared" ref="AG26:AG34" si="9">AF26*$AD$11</f>
        <v>-0.20631976096874913</v>
      </c>
      <c r="AH26" s="26">
        <f t="shared" ref="AH26:AH34" si="10">AG26*60</f>
        <v>-12.379185658124948</v>
      </c>
      <c r="AI26" s="24">
        <f t="shared" ref="AI26:AI34" si="11">AH26/AC26</f>
        <v>-3.5772848227185725</v>
      </c>
      <c r="AJ26" s="31"/>
      <c r="AK26" s="32"/>
      <c r="AL26" s="7">
        <f t="shared" ref="AL26:AL34" si="12">L475</f>
        <v>0.92730000000000001</v>
      </c>
      <c r="AM26" s="15">
        <f t="shared" ref="AM26:AM34" si="13">(AL26-$AE$12)/100*$AD26</f>
        <v>4.5841227</v>
      </c>
      <c r="AN26" s="27">
        <f t="shared" ref="AN26:AN34" si="14">AM26*$AD$12</f>
        <v>0.20623864907975462</v>
      </c>
      <c r="AO26" s="28">
        <f t="shared" ref="AO26:AO34" si="15">AN26*60</f>
        <v>12.374318944785276</v>
      </c>
      <c r="AP26" s="15">
        <f t="shared" ref="AP26:AP34" si="16">AO26/$AC26</f>
        <v>3.5758784604385867</v>
      </c>
      <c r="AQ26" s="29"/>
      <c r="AR26" s="30"/>
      <c r="AS26" s="61">
        <f t="shared" si="2"/>
        <v>0.11559999999999999</v>
      </c>
      <c r="AT26" s="56">
        <f t="shared" ref="AT26:AT34" si="17">(AS26-$AE$13)/100*$AD26</f>
        <v>-9.9927799999999803E-2</v>
      </c>
      <c r="AU26" s="57">
        <f t="shared" ref="AU26:AU34" si="18">AT26*$AD$13</f>
        <v>-3.8049911360798928E-3</v>
      </c>
      <c r="AV26" s="58">
        <f t="shared" ref="AV26:AV34" si="19">AU26*60</f>
        <v>-0.22829946816479357</v>
      </c>
      <c r="AW26" s="56">
        <f t="shared" ref="AW26:AW34" si="20">AV26/$AC26</f>
        <v>-6.5973016727849998E-2</v>
      </c>
      <c r="AX26" s="59"/>
      <c r="AY26" s="60"/>
    </row>
    <row r="27" spans="1:51" x14ac:dyDescent="0.35">
      <c r="A27" t="s">
        <v>1054</v>
      </c>
      <c r="B27" s="16" t="str" cm="1">
        <f t="array" ref="B27:C27">_xlfn.TEXTSPLIT(A27," ")</f>
        <v>2022.11.17</v>
      </c>
      <c r="C27" s="16" t="str">
        <v>08:56:46,86</v>
      </c>
      <c r="D27" s="16" t="str" cm="1">
        <f t="array" ref="D27:F27">_xlfn.TEXTSPLIT(C27,":")</f>
        <v>08</v>
      </c>
      <c r="E27" s="16" t="str">
        <v>56</v>
      </c>
      <c r="F27" s="16" t="str">
        <v>46,86</v>
      </c>
      <c r="G27" s="16" t="str">
        <f t="shared" si="1"/>
        <v>46.86</v>
      </c>
      <c r="H27" s="16">
        <f t="shared" si="0"/>
        <v>-0.15364999999999895</v>
      </c>
      <c r="I27">
        <v>77.940799999999996</v>
      </c>
      <c r="J27" s="6">
        <v>20.942599999999999</v>
      </c>
      <c r="K27">
        <v>0.93710000000000004</v>
      </c>
      <c r="L27" s="7">
        <v>4.7699999999999999E-2</v>
      </c>
      <c r="M27">
        <v>0</v>
      </c>
      <c r="N27" s="61">
        <v>0.1318</v>
      </c>
      <c r="O27" s="8">
        <v>586</v>
      </c>
      <c r="P27">
        <v>9.5706999999999997E-4</v>
      </c>
      <c r="Q27">
        <v>-0.1002</v>
      </c>
      <c r="R27">
        <v>-9.5496000000000001E-3</v>
      </c>
      <c r="S27" s="9">
        <v>4.3995000000000002E-10</v>
      </c>
      <c r="T27" s="9">
        <v>5.6496999999999996E-13</v>
      </c>
      <c r="U27" s="9">
        <v>9.7874000000000002E-11</v>
      </c>
      <c r="V27" s="9">
        <v>7.9918999999999995E-12</v>
      </c>
      <c r="W27" s="9">
        <v>4.3167000000000001E-15</v>
      </c>
      <c r="X27" s="9">
        <v>3.7426000000000001E-13</v>
      </c>
      <c r="Z27" s="5">
        <f t="shared" si="3"/>
        <v>10.488777777777775</v>
      </c>
      <c r="AA27" s="21">
        <v>1449</v>
      </c>
      <c r="AB27" s="22">
        <f t="shared" si="4"/>
        <v>0.38233879118410163</v>
      </c>
      <c r="AC27" s="5">
        <f t="shared" si="5"/>
        <v>3.4946780858559245</v>
      </c>
      <c r="AD27" s="8">
        <f t="shared" si="6"/>
        <v>517</v>
      </c>
      <c r="AE27" s="23">
        <f t="shared" si="7"/>
        <v>20.0563</v>
      </c>
      <c r="AF27" s="24">
        <f t="shared" si="8"/>
        <v>-4.5732268999999821</v>
      </c>
      <c r="AG27" s="25">
        <f t="shared" si="9"/>
        <v>-0.20436607709374918</v>
      </c>
      <c r="AH27" s="26">
        <f t="shared" si="10"/>
        <v>-12.261964625624952</v>
      </c>
      <c r="AI27" s="24">
        <f t="shared" si="11"/>
        <v>-3.5087536890030098</v>
      </c>
      <c r="AJ27" s="31"/>
      <c r="AK27" s="32"/>
      <c r="AL27" s="7">
        <f t="shared" si="12"/>
        <v>0.94059999999999999</v>
      </c>
      <c r="AM27" s="15">
        <f t="shared" si="13"/>
        <v>4.6176889000000001</v>
      </c>
      <c r="AN27" s="27">
        <f t="shared" si="14"/>
        <v>0.20774878486707568</v>
      </c>
      <c r="AO27" s="28">
        <f t="shared" si="15"/>
        <v>12.46492709202454</v>
      </c>
      <c r="AP27" s="15">
        <f t="shared" si="16"/>
        <v>3.5668312748101378</v>
      </c>
      <c r="AQ27" s="29"/>
      <c r="AR27" s="30"/>
      <c r="AS27" s="61">
        <f t="shared" si="2"/>
        <v>0.115</v>
      </c>
      <c r="AT27" s="56">
        <f t="shared" si="17"/>
        <v>-0.10226259999999975</v>
      </c>
      <c r="AU27" s="57">
        <f t="shared" si="18"/>
        <v>-3.8938942571785174E-3</v>
      </c>
      <c r="AV27" s="58">
        <f t="shared" si="19"/>
        <v>-0.23363365543071105</v>
      </c>
      <c r="AW27" s="56">
        <f t="shared" si="20"/>
        <v>-6.6854127816894177E-2</v>
      </c>
      <c r="AX27" s="59"/>
      <c r="AY27" s="60"/>
    </row>
    <row r="28" spans="1:51" x14ac:dyDescent="0.35">
      <c r="A28" t="s">
        <v>1055</v>
      </c>
      <c r="B28" s="16" t="str" cm="1">
        <f t="array" ref="B28:C28">_xlfn.TEXTSPLIT(A28," ")</f>
        <v>2022.11.17</v>
      </c>
      <c r="C28" s="16" t="str">
        <v>08:58:10,25</v>
      </c>
      <c r="D28" s="16" t="str" cm="1">
        <f t="array" ref="D28:F28">_xlfn.TEXTSPLIT(C28,":")</f>
        <v>08</v>
      </c>
      <c r="E28" s="16" t="str">
        <v>58</v>
      </c>
      <c r="F28" s="16" t="str">
        <v>10,25</v>
      </c>
      <c r="G28" s="16" t="str">
        <f t="shared" si="1"/>
        <v>10.25</v>
      </c>
      <c r="H28" s="16">
        <f t="shared" si="0"/>
        <v>-0.13048611111111086</v>
      </c>
      <c r="I28">
        <v>77.944299999999998</v>
      </c>
      <c r="J28" s="6">
        <v>20.938199999999998</v>
      </c>
      <c r="K28">
        <v>0.93689999999999996</v>
      </c>
      <c r="L28" s="7">
        <v>4.7300000000000002E-2</v>
      </c>
      <c r="M28">
        <v>0</v>
      </c>
      <c r="N28" s="61">
        <v>0.1333</v>
      </c>
      <c r="O28" s="8">
        <v>587</v>
      </c>
      <c r="P28">
        <v>1.0001000000000001E-3</v>
      </c>
      <c r="Q28">
        <v>-8.7900000000000006E-2</v>
      </c>
      <c r="R28">
        <v>-1.14E-2</v>
      </c>
      <c r="S28" s="9">
        <v>4.4022999999999999E-10</v>
      </c>
      <c r="T28" s="9">
        <v>5.7148E-13</v>
      </c>
      <c r="U28" s="9">
        <v>9.7913000000000001E-11</v>
      </c>
      <c r="V28" s="9">
        <v>7.9946000000000007E-12</v>
      </c>
      <c r="W28" s="9">
        <v>4.1088E-15</v>
      </c>
      <c r="X28" s="9">
        <v>3.7223999999999999E-13</v>
      </c>
      <c r="Z28" s="5">
        <f t="shared" si="3"/>
        <v>10.511775000000002</v>
      </c>
      <c r="AA28" s="21">
        <v>1449</v>
      </c>
      <c r="AB28" s="22">
        <f t="shared" si="4"/>
        <v>0.38661050726408508</v>
      </c>
      <c r="AC28" s="5">
        <f>((10^AB28)*AA28)/1000</f>
        <v>3.5292213086464943</v>
      </c>
      <c r="AD28" s="8">
        <f t="shared" si="6"/>
        <v>516</v>
      </c>
      <c r="AE28" s="23">
        <f t="shared" si="7"/>
        <v>20.0244</v>
      </c>
      <c r="AF28" s="24">
        <f t="shared" si="8"/>
        <v>-4.7289851999999835</v>
      </c>
      <c r="AG28" s="25">
        <f t="shared" si="9"/>
        <v>-0.21132652612499925</v>
      </c>
      <c r="AH28" s="26">
        <f t="shared" si="10"/>
        <v>-12.679591567499955</v>
      </c>
      <c r="AI28" s="24">
        <f t="shared" si="11"/>
        <v>-3.5927448177974295</v>
      </c>
      <c r="AJ28" s="31"/>
      <c r="AK28" s="32"/>
      <c r="AL28" s="7">
        <f t="shared" si="12"/>
        <v>0.95860000000000001</v>
      </c>
      <c r="AM28" s="15">
        <f t="shared" si="13"/>
        <v>4.7016372000000004</v>
      </c>
      <c r="AN28" s="27">
        <f t="shared" si="14"/>
        <v>0.21152560000000004</v>
      </c>
      <c r="AO28" s="28">
        <f t="shared" si="15"/>
        <v>12.691536000000003</v>
      </c>
      <c r="AP28" s="15">
        <f t="shared" si="16"/>
        <v>3.5961292563053759</v>
      </c>
      <c r="AQ28" s="29"/>
      <c r="AR28" s="30"/>
      <c r="AS28" s="61">
        <f t="shared" si="2"/>
        <v>0.1144</v>
      </c>
      <c r="AT28" s="56">
        <f t="shared" si="17"/>
        <v>-0.10516079999999976</v>
      </c>
      <c r="AU28" s="57">
        <f t="shared" si="18"/>
        <v>-4.0042501872659085E-3</v>
      </c>
      <c r="AV28" s="58">
        <f t="shared" si="19"/>
        <v>-0.2402550112359545</v>
      </c>
      <c r="AW28" s="56">
        <f t="shared" si="20"/>
        <v>-6.8075926734131514E-2</v>
      </c>
      <c r="AX28" s="59"/>
      <c r="AY28" s="60"/>
    </row>
    <row r="29" spans="1:51" x14ac:dyDescent="0.35">
      <c r="A29" t="s">
        <v>1056</v>
      </c>
      <c r="B29" s="16" t="str" cm="1">
        <f t="array" ref="B29:C29">_xlfn.TEXTSPLIT(A29," ")</f>
        <v>2022.11.17</v>
      </c>
      <c r="C29" s="16" t="str">
        <v>08:59:33,83</v>
      </c>
      <c r="D29" s="16" t="str" cm="1">
        <f t="array" ref="D29:F29">_xlfn.TEXTSPLIT(C29,":")</f>
        <v>08</v>
      </c>
      <c r="E29" s="16" t="str">
        <v>59</v>
      </c>
      <c r="F29" s="16" t="str">
        <v>33,83</v>
      </c>
      <c r="G29" s="16" t="str">
        <f t="shared" si="1"/>
        <v>33.83</v>
      </c>
      <c r="H29" s="16">
        <f t="shared" si="0"/>
        <v>-0.10726944444444442</v>
      </c>
      <c r="I29">
        <v>77.943299999999994</v>
      </c>
      <c r="J29" s="6">
        <v>20.937899999999999</v>
      </c>
      <c r="K29">
        <v>0.93710000000000004</v>
      </c>
      <c r="L29" s="7">
        <v>4.7300000000000002E-2</v>
      </c>
      <c r="M29">
        <v>0</v>
      </c>
      <c r="N29" s="61">
        <v>0.13439999999999999</v>
      </c>
      <c r="O29" s="8">
        <v>584</v>
      </c>
      <c r="P29">
        <v>1.0157E-3</v>
      </c>
      <c r="Q29">
        <v>-9.1999999999999998E-2</v>
      </c>
      <c r="R29">
        <v>-1.0999999999999999E-2</v>
      </c>
      <c r="S29" s="9">
        <v>4.4024000000000002E-10</v>
      </c>
      <c r="T29" s="9">
        <v>5.7616000000000004E-13</v>
      </c>
      <c r="U29" s="9">
        <v>9.7913999999999997E-11</v>
      </c>
      <c r="V29" s="9">
        <v>7.9972000000000007E-12</v>
      </c>
      <c r="W29" s="9">
        <v>2.3228000000000002E-15</v>
      </c>
      <c r="X29" s="9">
        <v>3.7207E-13</v>
      </c>
      <c r="Z29" s="5">
        <f t="shared" si="3"/>
        <v>10.536513888888889</v>
      </c>
      <c r="AA29" s="21">
        <v>1449</v>
      </c>
      <c r="AB29" s="22">
        <f t="shared" si="4"/>
        <v>0.3912057365681465</v>
      </c>
      <c r="AC29" s="5">
        <f t="shared" si="5"/>
        <v>3.5667619259526457</v>
      </c>
      <c r="AD29" s="8">
        <f t="shared" si="6"/>
        <v>514</v>
      </c>
      <c r="AE29" s="23">
        <f t="shared" si="7"/>
        <v>20.022400000000001</v>
      </c>
      <c r="AF29" s="24">
        <f t="shared" si="8"/>
        <v>-4.7209357999999781</v>
      </c>
      <c r="AG29" s="25">
        <f t="shared" si="9"/>
        <v>-0.21096681856249902</v>
      </c>
      <c r="AH29" s="26">
        <f t="shared" si="10"/>
        <v>-12.658009113749941</v>
      </c>
      <c r="AI29" s="24">
        <f t="shared" si="11"/>
        <v>-3.5488797336449966</v>
      </c>
      <c r="AJ29" s="33">
        <f>AVERAGE(AI25:AI34)</f>
        <v>-3.5808126801314892</v>
      </c>
      <c r="AK29" s="34">
        <f>STDEV(AI25:AI34)</f>
        <v>4.5777789560840221E-2</v>
      </c>
      <c r="AL29" s="7">
        <f t="shared" si="12"/>
        <v>0.96730000000000005</v>
      </c>
      <c r="AM29" s="15">
        <f t="shared" si="13"/>
        <v>4.7281317999999999</v>
      </c>
      <c r="AN29" s="27">
        <f t="shared" si="14"/>
        <v>0.21271758609406954</v>
      </c>
      <c r="AO29" s="28">
        <f t="shared" si="15"/>
        <v>12.763055165644172</v>
      </c>
      <c r="AP29" s="15">
        <f t="shared" si="16"/>
        <v>3.5783311111338865</v>
      </c>
      <c r="AQ29" s="35">
        <f>AVERAGE(AP25:AP34)</f>
        <v>3.5997895261399884</v>
      </c>
      <c r="AR29" s="36">
        <f>STDEV(AP25:AP34)</f>
        <v>7.5237104233311466E-2</v>
      </c>
      <c r="AS29" s="62">
        <f t="shared" si="2"/>
        <v>0.1308</v>
      </c>
      <c r="AT29" s="56">
        <f t="shared" si="17"/>
        <v>-2.0457199999999773E-2</v>
      </c>
      <c r="AU29" s="57">
        <f t="shared" si="18"/>
        <v>-7.7895705368288782E-4</v>
      </c>
      <c r="AV29" s="58">
        <f t="shared" si="19"/>
        <v>-4.6737423220973268E-2</v>
      </c>
      <c r="AW29" s="56">
        <f t="shared" si="20"/>
        <v>-1.3103600462060607E-2</v>
      </c>
      <c r="AX29" s="63">
        <f>AVERAGE(AW25:AW34)</f>
        <v>-4.8134834791042899E-2</v>
      </c>
      <c r="AY29" s="64">
        <f>STDEV(AW25:AW34)</f>
        <v>1.7911617578548457E-2</v>
      </c>
    </row>
    <row r="30" spans="1:51" x14ac:dyDescent="0.35">
      <c r="A30" t="s">
        <v>1057</v>
      </c>
      <c r="B30" s="16" t="str" cm="1">
        <f t="array" ref="B30:C30">_xlfn.TEXTSPLIT(A30," ")</f>
        <v>2022.11.17</v>
      </c>
      <c r="C30" s="16" t="str">
        <v>09:01:04,15</v>
      </c>
      <c r="D30" s="16" t="str" cm="1">
        <f t="array" ref="D30:F30">_xlfn.TEXTSPLIT(C30,":")</f>
        <v>09</v>
      </c>
      <c r="E30" s="16" t="str">
        <v>01</v>
      </c>
      <c r="F30" s="16" t="str">
        <v>04,15</v>
      </c>
      <c r="G30" s="16" t="str">
        <f t="shared" si="1"/>
        <v>04.15</v>
      </c>
      <c r="H30" s="16">
        <f t="shared" si="0"/>
        <v>-8.2180555555554591E-2</v>
      </c>
      <c r="I30">
        <v>77.943100000000001</v>
      </c>
      <c r="J30" s="6">
        <v>20.938500000000001</v>
      </c>
      <c r="K30">
        <v>0.93659999999999999</v>
      </c>
      <c r="L30" s="7">
        <v>4.7399999999999998E-2</v>
      </c>
      <c r="M30">
        <v>0</v>
      </c>
      <c r="N30" s="61">
        <v>0.13450000000000001</v>
      </c>
      <c r="O30" s="8">
        <v>577</v>
      </c>
      <c r="P30">
        <v>5.7103999999999998E-4</v>
      </c>
      <c r="Q30">
        <v>-8.9800000000000005E-2</v>
      </c>
      <c r="R30">
        <v>-6.3579999999999999E-3</v>
      </c>
      <c r="S30" s="9">
        <v>4.4022000000000001E-10</v>
      </c>
      <c r="T30" s="9">
        <v>5.7632000000000001E-13</v>
      </c>
      <c r="U30" s="9">
        <v>9.7913999999999997E-11</v>
      </c>
      <c r="V30" s="9">
        <v>7.9922999999999994E-12</v>
      </c>
      <c r="W30" s="9">
        <v>5.0669999999999997E-15</v>
      </c>
      <c r="X30" s="9">
        <v>3.7249000000000001E-13</v>
      </c>
      <c r="Z30" s="5">
        <f t="shared" si="3"/>
        <v>10.559463888888887</v>
      </c>
      <c r="AA30" s="21">
        <v>1449</v>
      </c>
      <c r="AB30" s="22">
        <f t="shared" si="4"/>
        <v>0.39546868115720479</v>
      </c>
      <c r="AC30" s="5">
        <f t="shared" si="5"/>
        <v>3.6019449134625132</v>
      </c>
      <c r="AD30" s="8">
        <f t="shared" si="6"/>
        <v>521</v>
      </c>
      <c r="AE30" s="23">
        <f t="shared" si="7"/>
        <v>20.026499999999999</v>
      </c>
      <c r="AF30" s="24">
        <f t="shared" si="8"/>
        <v>-4.7638676999999907</v>
      </c>
      <c r="AG30" s="25">
        <f t="shared" si="9"/>
        <v>-0.21288533784374958</v>
      </c>
      <c r="AH30" s="26">
        <f t="shared" si="10"/>
        <v>-12.773120270624975</v>
      </c>
      <c r="AI30" s="24">
        <f t="shared" si="11"/>
        <v>-3.5461731307673729</v>
      </c>
      <c r="AJ30" s="31"/>
      <c r="AK30" s="32"/>
      <c r="AL30" s="7">
        <f t="shared" si="12"/>
        <v>0.95309999999999995</v>
      </c>
      <c r="AM30" s="15">
        <f t="shared" si="13"/>
        <v>4.7185406999999993</v>
      </c>
      <c r="AN30" s="27">
        <f t="shared" si="14"/>
        <v>0.21228608466257667</v>
      </c>
      <c r="AO30" s="28">
        <f t="shared" si="15"/>
        <v>12.7371650797546</v>
      </c>
      <c r="AP30" s="15">
        <f t="shared" si="16"/>
        <v>3.5361909706471586</v>
      </c>
      <c r="AQ30" s="29"/>
      <c r="AR30" s="30"/>
      <c r="AS30" s="61">
        <f t="shared" si="2"/>
        <v>0.12470000000000001</v>
      </c>
      <c r="AT30" s="56">
        <f t="shared" si="17"/>
        <v>-5.2516799999999739E-2</v>
      </c>
      <c r="AU30" s="57">
        <f t="shared" si="18"/>
        <v>-1.9997033707865072E-3</v>
      </c>
      <c r="AV30" s="58">
        <f t="shared" si="19"/>
        <v>-0.11998220224719043</v>
      </c>
      <c r="AW30" s="56">
        <f t="shared" si="20"/>
        <v>-3.3310393448480795E-2</v>
      </c>
      <c r="AX30" s="59"/>
      <c r="AY30" s="60"/>
    </row>
    <row r="31" spans="1:51" x14ac:dyDescent="0.35">
      <c r="A31" t="s">
        <v>1058</v>
      </c>
      <c r="B31" s="16" t="str" cm="1">
        <f t="array" ref="B31:C31">_xlfn.TEXTSPLIT(A31," ")</f>
        <v>2022.11.17</v>
      </c>
      <c r="C31" s="16" t="str">
        <v>09:02:27,72</v>
      </c>
      <c r="D31" s="16" t="str" cm="1">
        <f t="array" ref="D31:F31">_xlfn.TEXTSPLIT(C31,":")</f>
        <v>09</v>
      </c>
      <c r="E31" s="16" t="str">
        <v>02</v>
      </c>
      <c r="F31" s="16" t="str">
        <v>27,72</v>
      </c>
      <c r="G31" s="16" t="str">
        <f t="shared" si="1"/>
        <v>27.72</v>
      </c>
      <c r="H31" s="16">
        <f t="shared" si="0"/>
        <v>-5.8966666666666612E-2</v>
      </c>
      <c r="I31">
        <v>77.9435</v>
      </c>
      <c r="J31" s="6">
        <v>20.937200000000001</v>
      </c>
      <c r="K31">
        <v>0.93659999999999999</v>
      </c>
      <c r="L31" s="7">
        <v>4.7199999999999999E-2</v>
      </c>
      <c r="M31">
        <v>0</v>
      </c>
      <c r="N31" s="61">
        <v>0.13550000000000001</v>
      </c>
      <c r="O31" s="8">
        <v>576</v>
      </c>
      <c r="P31">
        <v>9.2697999999999999E-4</v>
      </c>
      <c r="Q31">
        <v>-8.9399999999999993E-2</v>
      </c>
      <c r="R31">
        <v>-1.04E-2</v>
      </c>
      <c r="S31" s="9">
        <v>4.3989000000000002E-10</v>
      </c>
      <c r="T31" s="9">
        <v>5.8038E-13</v>
      </c>
      <c r="U31" s="9">
        <v>9.7833999999999995E-11</v>
      </c>
      <c r="V31" s="9">
        <v>7.9865999999999999E-12</v>
      </c>
      <c r="W31" s="9">
        <v>2.8104999999999998E-15</v>
      </c>
      <c r="X31" s="9">
        <v>3.7123999999999999E-13</v>
      </c>
      <c r="Z31" s="5">
        <f t="shared" si="3"/>
        <v>10.582416666666669</v>
      </c>
      <c r="AA31" s="21">
        <v>1449</v>
      </c>
      <c r="AB31" s="22">
        <f t="shared" si="4"/>
        <v>0.39973214171631866</v>
      </c>
      <c r="AC31" s="5">
        <f t="shared" si="5"/>
        <v>3.6374792719381386</v>
      </c>
      <c r="AD31" s="8">
        <f t="shared" si="6"/>
        <v>540</v>
      </c>
      <c r="AE31" s="23">
        <f t="shared" si="7"/>
        <v>20.025400000000001</v>
      </c>
      <c r="AF31" s="24">
        <f t="shared" si="8"/>
        <v>-4.9435379999999753</v>
      </c>
      <c r="AG31" s="25">
        <f t="shared" si="9"/>
        <v>-0.2209143543749989</v>
      </c>
      <c r="AH31" s="26">
        <f t="shared" si="10"/>
        <v>-13.254861262499935</v>
      </c>
      <c r="AI31" s="24">
        <f t="shared" si="11"/>
        <v>-3.6439688783263962</v>
      </c>
      <c r="AJ31" s="31"/>
      <c r="AK31" s="32"/>
      <c r="AL31" s="7">
        <f t="shared" si="12"/>
        <v>0.94169999999999998</v>
      </c>
      <c r="AM31" s="15">
        <f t="shared" si="13"/>
        <v>4.8290579999999999</v>
      </c>
      <c r="AN31" s="27">
        <f t="shared" si="14"/>
        <v>0.21725823312883435</v>
      </c>
      <c r="AO31" s="15">
        <f t="shared" si="15"/>
        <v>13.035493987730062</v>
      </c>
      <c r="AP31" s="15">
        <f t="shared" si="16"/>
        <v>3.5836613800920518</v>
      </c>
      <c r="AQ31" s="29"/>
      <c r="AR31" s="30"/>
      <c r="AS31" s="61">
        <f t="shared" si="2"/>
        <v>0.1226</v>
      </c>
      <c r="AT31" s="56">
        <f t="shared" si="17"/>
        <v>-6.5771999999999761E-2</v>
      </c>
      <c r="AU31" s="57">
        <f t="shared" si="18"/>
        <v>-2.5044269662921259E-3</v>
      </c>
      <c r="AV31" s="56">
        <f t="shared" si="19"/>
        <v>-0.15026561797752755</v>
      </c>
      <c r="AW31" s="56">
        <f t="shared" si="20"/>
        <v>-4.1310370930983289E-2</v>
      </c>
      <c r="AX31" s="59"/>
      <c r="AY31" s="60"/>
    </row>
    <row r="32" spans="1:51" x14ac:dyDescent="0.35">
      <c r="A32" t="s">
        <v>1059</v>
      </c>
      <c r="B32" s="16" t="str" cm="1">
        <f t="array" ref="B32:C32">_xlfn.TEXTSPLIT(A32," ")</f>
        <v>2022.11.17</v>
      </c>
      <c r="C32" s="16" t="str">
        <v>09:03:58,38</v>
      </c>
      <c r="D32" s="16" t="str" cm="1">
        <f t="array" ref="D32:F32">_xlfn.TEXTSPLIT(C32,":")</f>
        <v>09</v>
      </c>
      <c r="E32" s="16" t="str">
        <v>03</v>
      </c>
      <c r="F32" s="16" t="str">
        <v>58,38</v>
      </c>
      <c r="G32" s="16" t="str">
        <f t="shared" si="1"/>
        <v>58.38</v>
      </c>
      <c r="H32" s="16">
        <f t="shared" si="0"/>
        <v>-3.3783333333332166E-2</v>
      </c>
      <c r="I32">
        <v>77.933599999999998</v>
      </c>
      <c r="J32" s="6">
        <v>20.943999999999999</v>
      </c>
      <c r="K32">
        <v>0.93710000000000004</v>
      </c>
      <c r="L32" s="7">
        <v>4.7399999999999998E-2</v>
      </c>
      <c r="M32">
        <v>0</v>
      </c>
      <c r="N32" s="61">
        <v>0.13789999999999999</v>
      </c>
      <c r="O32" s="8">
        <v>574</v>
      </c>
      <c r="P32">
        <v>9.9795000000000005E-4</v>
      </c>
      <c r="Q32">
        <v>-0.1017</v>
      </c>
      <c r="R32">
        <v>-9.8119999999999995E-3</v>
      </c>
      <c r="S32" s="9">
        <v>4.3987E-10</v>
      </c>
      <c r="T32" s="9">
        <v>5.9066000000000003E-13</v>
      </c>
      <c r="U32" s="9">
        <v>9.7872999999999994E-11</v>
      </c>
      <c r="V32" s="9">
        <v>7.9910999999999997E-12</v>
      </c>
      <c r="W32" s="9">
        <v>4.2472000000000001E-15</v>
      </c>
      <c r="X32" s="9">
        <v>3.7293000000000001E-13</v>
      </c>
      <c r="Z32" s="5">
        <f t="shared" si="3"/>
        <v>10.607136111111112</v>
      </c>
      <c r="AA32" s="21">
        <v>1449</v>
      </c>
      <c r="AB32" s="22">
        <f t="shared" si="4"/>
        <v>0.40432375922999975</v>
      </c>
      <c r="AC32" s="5">
        <f t="shared" si="5"/>
        <v>3.6761408655169823</v>
      </c>
      <c r="AD32" s="8">
        <f t="shared" si="6"/>
        <v>533</v>
      </c>
      <c r="AE32" s="23">
        <f t="shared" si="7"/>
        <v>20.011199999999999</v>
      </c>
      <c r="AF32" s="24">
        <f t="shared" si="8"/>
        <v>-4.9551410999999899</v>
      </c>
      <c r="AG32" s="25">
        <f t="shared" si="9"/>
        <v>-0.22143286790624953</v>
      </c>
      <c r="AH32" s="26">
        <f t="shared" si="10"/>
        <v>-13.285972074374971</v>
      </c>
      <c r="AI32" s="24">
        <f t="shared" si="11"/>
        <v>-3.6141085340337038</v>
      </c>
      <c r="AJ32" s="31"/>
      <c r="AK32" s="32"/>
      <c r="AL32" s="7">
        <f t="shared" si="12"/>
        <v>0.95899999999999996</v>
      </c>
      <c r="AM32" s="15">
        <f t="shared" si="13"/>
        <v>4.8586680999999992</v>
      </c>
      <c r="AN32" s="27">
        <f t="shared" si="14"/>
        <v>0.21859038486707563</v>
      </c>
      <c r="AO32" s="28">
        <f t="shared" si="15"/>
        <v>13.115423092024537</v>
      </c>
      <c r="AP32" s="15">
        <f t="shared" si="16"/>
        <v>3.5677150500542889</v>
      </c>
      <c r="AQ32" s="29"/>
      <c r="AR32" s="30"/>
      <c r="AS32" s="62">
        <f t="shared" si="2"/>
        <v>0.1202</v>
      </c>
      <c r="AT32" s="56">
        <f t="shared" si="17"/>
        <v>-7.771139999999975E-2</v>
      </c>
      <c r="AU32" s="57">
        <f t="shared" si="18"/>
        <v>-2.9590483146067323E-3</v>
      </c>
      <c r="AV32" s="58">
        <f t="shared" si="19"/>
        <v>-0.17754289887640393</v>
      </c>
      <c r="AW32" s="56">
        <f t="shared" si="20"/>
        <v>-4.8295999900818752E-2</v>
      </c>
      <c r="AX32" s="59"/>
      <c r="AY32" s="60"/>
    </row>
    <row r="33" spans="1:51" x14ac:dyDescent="0.35">
      <c r="A33" t="s">
        <v>1060</v>
      </c>
      <c r="B33" s="16" t="str" cm="1">
        <f t="array" ref="B33:C33">_xlfn.TEXTSPLIT(A33," ")</f>
        <v>2022.11.17</v>
      </c>
      <c r="C33" s="16" t="str">
        <v>09:05:22,00</v>
      </c>
      <c r="D33" s="16" t="str" cm="1">
        <f t="array" ref="D33:F33">_xlfn.TEXTSPLIT(C33,":")</f>
        <v>09</v>
      </c>
      <c r="E33" s="16" t="str">
        <v>05</v>
      </c>
      <c r="F33" s="16" t="str">
        <v>22,00</v>
      </c>
      <c r="G33" s="16" t="str">
        <f t="shared" si="1"/>
        <v>22.00</v>
      </c>
      <c r="H33" s="16">
        <f t="shared" si="0"/>
        <v>-1.0555555555555429E-2</v>
      </c>
      <c r="I33">
        <v>77.938100000000006</v>
      </c>
      <c r="J33" s="6">
        <v>20.938800000000001</v>
      </c>
      <c r="K33">
        <v>0.93730000000000002</v>
      </c>
      <c r="L33" s="7">
        <v>4.6699999999999998E-2</v>
      </c>
      <c r="M33">
        <v>0</v>
      </c>
      <c r="N33" s="61">
        <v>0.1391</v>
      </c>
      <c r="O33" s="8">
        <v>576</v>
      </c>
      <c r="P33">
        <v>2.2227999999999999E-4</v>
      </c>
      <c r="Q33">
        <v>-9.2299999999999993E-2</v>
      </c>
      <c r="R33">
        <v>-2.4077E-3</v>
      </c>
      <c r="S33" s="9">
        <v>4.3996E-10</v>
      </c>
      <c r="T33" s="9">
        <v>5.9597999999999995E-13</v>
      </c>
      <c r="U33" s="9">
        <v>9.7863999999999994E-11</v>
      </c>
      <c r="V33" s="9">
        <v>7.9937999999999993E-12</v>
      </c>
      <c r="W33" s="9">
        <v>2.3481E-15</v>
      </c>
      <c r="X33" s="9">
        <v>3.6845000000000001E-13</v>
      </c>
      <c r="Z33" s="5">
        <f t="shared" si="3"/>
        <v>10.630155555555556</v>
      </c>
      <c r="AA33" s="21">
        <v>1449</v>
      </c>
      <c r="AB33" s="22">
        <f t="shared" si="4"/>
        <v>0.40859960307041709</v>
      </c>
      <c r="AC33" s="5">
        <f t="shared" si="5"/>
        <v>3.7125130466498915</v>
      </c>
      <c r="AD33" s="8">
        <f t="shared" si="6"/>
        <v>545</v>
      </c>
      <c r="AE33" s="23">
        <f t="shared" si="7"/>
        <v>20.020900000000001</v>
      </c>
      <c r="AF33" s="24">
        <f t="shared" si="8"/>
        <v>-5.013836499999976</v>
      </c>
      <c r="AG33" s="25">
        <f t="shared" si="9"/>
        <v>-0.22405581859374893</v>
      </c>
      <c r="AH33" s="26">
        <f t="shared" si="10"/>
        <v>-13.443349115624935</v>
      </c>
      <c r="AI33" s="24">
        <f t="shared" si="11"/>
        <v>-3.6210914134715253</v>
      </c>
      <c r="AJ33" s="31"/>
      <c r="AK33" s="32"/>
      <c r="AL33" s="7">
        <f t="shared" si="12"/>
        <v>0.9839</v>
      </c>
      <c r="AM33" s="15">
        <f t="shared" si="13"/>
        <v>5.1037615000000001</v>
      </c>
      <c r="AN33" s="27">
        <f t="shared" si="14"/>
        <v>0.22961708179959101</v>
      </c>
      <c r="AO33" s="15">
        <f t="shared" si="15"/>
        <v>13.777024907975461</v>
      </c>
      <c r="AP33" s="15">
        <f t="shared" si="16"/>
        <v>3.7109700989219725</v>
      </c>
      <c r="AQ33" s="29"/>
      <c r="AR33" s="30"/>
      <c r="AS33" s="61">
        <f t="shared" si="2"/>
        <v>0.1234</v>
      </c>
      <c r="AT33" s="56">
        <f t="shared" si="17"/>
        <v>-6.2020999999999778E-2</v>
      </c>
      <c r="AU33" s="57">
        <f t="shared" si="18"/>
        <v>-2.3615986267165961E-3</v>
      </c>
      <c r="AV33" s="56">
        <f t="shared" si="19"/>
        <v>-0.14169591760299577</v>
      </c>
      <c r="AW33" s="56">
        <f t="shared" si="20"/>
        <v>-3.8167116404037894E-2</v>
      </c>
      <c r="AX33" s="59"/>
      <c r="AY33" s="60"/>
    </row>
    <row r="34" spans="1:51" ht="15" thickBot="1" x14ac:dyDescent="0.4">
      <c r="A34" t="s">
        <v>1061</v>
      </c>
      <c r="B34" s="16" t="str" cm="1">
        <f t="array" ref="B34:C34">_xlfn.TEXTSPLIT(A34," ")</f>
        <v>2022.11.17</v>
      </c>
      <c r="C34" s="16" t="str">
        <v>09:06:45,53</v>
      </c>
      <c r="D34" s="16" t="str" cm="1">
        <f t="array" ref="D34:F34">_xlfn.TEXTSPLIT(C34,":")</f>
        <v>09</v>
      </c>
      <c r="E34" s="16" t="str">
        <v>06</v>
      </c>
      <c r="F34" s="16" t="str">
        <v>45,53</v>
      </c>
      <c r="G34" s="16" t="str">
        <f t="shared" si="1"/>
        <v>45.53</v>
      </c>
      <c r="H34" s="16">
        <f t="shared" si="0"/>
        <v>1.2647222222222254E-2</v>
      </c>
      <c r="I34">
        <v>77.924000000000007</v>
      </c>
      <c r="J34" s="6">
        <v>20.951899999999998</v>
      </c>
      <c r="K34">
        <v>0.93720000000000003</v>
      </c>
      <c r="L34" s="7">
        <v>4.7199999999999999E-2</v>
      </c>
      <c r="M34">
        <v>0</v>
      </c>
      <c r="N34" s="61">
        <v>0.1396</v>
      </c>
      <c r="O34" s="8">
        <v>622</v>
      </c>
      <c r="P34">
        <v>1.217E-3</v>
      </c>
      <c r="Q34">
        <v>-0.1142</v>
      </c>
      <c r="R34">
        <v>-1.0699999999999999E-2</v>
      </c>
      <c r="S34" s="9">
        <v>4.4134E-10</v>
      </c>
      <c r="T34" s="9">
        <v>5.9992000000000003E-13</v>
      </c>
      <c r="U34" s="9">
        <v>9.8249000000000001E-11</v>
      </c>
      <c r="V34" s="9">
        <v>8.0197999999999994E-12</v>
      </c>
      <c r="W34" s="9">
        <v>4.8263999999999997E-15</v>
      </c>
      <c r="X34" s="9">
        <v>3.7285000000000002E-13</v>
      </c>
      <c r="Z34" s="5">
        <f t="shared" si="3"/>
        <v>10.654880555555556</v>
      </c>
      <c r="AA34" s="21">
        <v>1449</v>
      </c>
      <c r="AB34" s="22">
        <f t="shared" si="4"/>
        <v>0.4131922525242071</v>
      </c>
      <c r="AC34" s="5">
        <f t="shared" si="5"/>
        <v>3.7519810651949648</v>
      </c>
      <c r="AD34" s="8">
        <f t="shared" si="6"/>
        <v>557</v>
      </c>
      <c r="AE34" s="23">
        <f t="shared" si="7"/>
        <v>20.030100000000001</v>
      </c>
      <c r="AF34" s="24">
        <f t="shared" si="8"/>
        <v>-5.0729888999999764</v>
      </c>
      <c r="AG34" s="25">
        <f t="shared" si="9"/>
        <v>-0.22669919146874892</v>
      </c>
      <c r="AH34" s="26">
        <f t="shared" si="10"/>
        <v>-13.601951488124936</v>
      </c>
      <c r="AI34" s="24">
        <f t="shared" si="11"/>
        <v>-3.6252718901762728</v>
      </c>
      <c r="AJ34" s="37"/>
      <c r="AK34" s="38"/>
      <c r="AL34" s="7">
        <f t="shared" si="12"/>
        <v>0.98540000000000005</v>
      </c>
      <c r="AM34" s="15">
        <f t="shared" si="13"/>
        <v>5.2244929000000004</v>
      </c>
      <c r="AN34" s="27">
        <f t="shared" si="14"/>
        <v>0.2350487603271984</v>
      </c>
      <c r="AO34" s="15">
        <f t="shared" si="15"/>
        <v>14.102925619631904</v>
      </c>
      <c r="AP34" s="15">
        <f t="shared" si="16"/>
        <v>3.7587944540703782</v>
      </c>
      <c r="AQ34" s="39"/>
      <c r="AR34" s="40"/>
      <c r="AS34" s="61">
        <f t="shared" si="2"/>
        <v>0.12189999999999999</v>
      </c>
      <c r="AT34" s="56">
        <f t="shared" si="17"/>
        <v>-7.1741599999999781E-2</v>
      </c>
      <c r="AU34" s="57">
        <f t="shared" si="18"/>
        <v>-2.7317338327091053E-3</v>
      </c>
      <c r="AV34" s="56">
        <f t="shared" si="19"/>
        <v>-0.16390402996254633</v>
      </c>
      <c r="AW34" s="56">
        <f t="shared" si="20"/>
        <v>-4.3684663412348369E-2</v>
      </c>
      <c r="AX34" s="65"/>
      <c r="AY34" s="66"/>
    </row>
    <row r="35" spans="1:51" x14ac:dyDescent="0.35">
      <c r="A35" t="s">
        <v>1062</v>
      </c>
      <c r="B35" s="16" t="str" cm="1">
        <f t="array" ref="B35:C35">_xlfn.TEXTSPLIT(A35," ")</f>
        <v>2022.11.17</v>
      </c>
      <c r="C35" s="16" t="str">
        <v>09:08:15,50</v>
      </c>
      <c r="D35" s="16" t="str" cm="1">
        <f t="array" ref="D35:F35">_xlfn.TEXTSPLIT(C35,":")</f>
        <v>09</v>
      </c>
      <c r="E35" s="16" t="str">
        <v>08</v>
      </c>
      <c r="F35" s="16" t="str">
        <v>15,50</v>
      </c>
      <c r="G35" s="16" t="str">
        <f t="shared" si="1"/>
        <v>15.50</v>
      </c>
      <c r="H35" s="16">
        <f t="shared" si="0"/>
        <v>3.7638888888888999E-2</v>
      </c>
      <c r="I35">
        <v>77.926500000000004</v>
      </c>
      <c r="J35" s="6">
        <v>20.934799999999999</v>
      </c>
      <c r="K35">
        <v>0.93710000000000004</v>
      </c>
      <c r="L35" s="7">
        <v>5.8700000000000002E-2</v>
      </c>
      <c r="M35">
        <v>0</v>
      </c>
      <c r="N35" s="61">
        <v>0.14280000000000001</v>
      </c>
      <c r="O35" s="8">
        <v>614</v>
      </c>
      <c r="P35">
        <v>1.23E-2</v>
      </c>
      <c r="Q35">
        <v>-9.0200000000000002E-2</v>
      </c>
      <c r="R35">
        <v>-0.13669999999999999</v>
      </c>
      <c r="S35" s="9">
        <v>4.4148000000000001E-10</v>
      </c>
      <c r="T35" s="9">
        <v>6.1321999999999999E-13</v>
      </c>
      <c r="U35" s="9">
        <v>9.8195999999999999E-11</v>
      </c>
      <c r="V35" s="9">
        <v>8.0210000000000007E-12</v>
      </c>
      <c r="W35" s="9">
        <v>7.7174000000000003E-15</v>
      </c>
      <c r="X35" s="9">
        <v>4.5574000000000004E-13</v>
      </c>
    </row>
    <row r="36" spans="1:51" x14ac:dyDescent="0.35">
      <c r="A36" t="s">
        <v>1063</v>
      </c>
      <c r="B36" s="16" t="str" cm="1">
        <f t="array" ref="B36:C36">_xlfn.TEXTSPLIT(A36," ")</f>
        <v>2022.11.17</v>
      </c>
      <c r="C36" s="16" t="str">
        <v>09:09:38,88</v>
      </c>
      <c r="D36" s="16" t="str" cm="1">
        <f t="array" ref="D36:F36">_xlfn.TEXTSPLIT(C36,":")</f>
        <v>09</v>
      </c>
      <c r="E36" s="16" t="str">
        <v>09</v>
      </c>
      <c r="F36" s="16" t="str">
        <v>38,88</v>
      </c>
      <c r="G36" s="16" t="str">
        <f t="shared" si="1"/>
        <v>38.88</v>
      </c>
      <c r="H36" s="16">
        <f t="shared" si="0"/>
        <v>6.0800000000000409E-2</v>
      </c>
      <c r="I36">
        <v>77.9298</v>
      </c>
      <c r="J36" s="6">
        <v>20.9251</v>
      </c>
      <c r="K36">
        <v>0.93679999999999997</v>
      </c>
      <c r="L36" s="7">
        <v>6.6199999999999995E-2</v>
      </c>
      <c r="M36">
        <v>0</v>
      </c>
      <c r="N36" s="61">
        <v>0.1421</v>
      </c>
      <c r="O36" s="8">
        <v>602</v>
      </c>
      <c r="P36">
        <v>2.06E-2</v>
      </c>
      <c r="Q36">
        <v>-8.3000000000000004E-2</v>
      </c>
      <c r="R36">
        <v>-0.2485</v>
      </c>
      <c r="S36" s="9">
        <v>4.4099999999999998E-10</v>
      </c>
      <c r="T36" s="9">
        <v>6.0970000000000002E-13</v>
      </c>
      <c r="U36" s="9">
        <v>9.8040000000000005E-11</v>
      </c>
      <c r="V36" s="9">
        <v>8.0092000000000002E-12</v>
      </c>
      <c r="W36" s="9">
        <v>6.2179000000000003E-15</v>
      </c>
      <c r="X36" s="9">
        <v>5.0838E-13</v>
      </c>
    </row>
    <row r="37" spans="1:51" x14ac:dyDescent="0.35">
      <c r="A37" t="s">
        <v>1064</v>
      </c>
      <c r="B37" s="16" t="str" cm="1">
        <f t="array" ref="B37:C37">_xlfn.TEXTSPLIT(A37," ")</f>
        <v>2022.11.17</v>
      </c>
      <c r="C37" s="16" t="str">
        <v>09:11:08,79</v>
      </c>
      <c r="D37" s="16" t="str" cm="1">
        <f t="array" ref="D37:F37">_xlfn.TEXTSPLIT(C37,":")</f>
        <v>09</v>
      </c>
      <c r="E37" s="16" t="str">
        <v>11</v>
      </c>
      <c r="F37" s="16" t="str">
        <v>08,79</v>
      </c>
      <c r="G37" s="16" t="str">
        <f t="shared" si="1"/>
        <v>08.79</v>
      </c>
      <c r="H37" s="16">
        <f t="shared" si="0"/>
        <v>8.5774999999999935E-2</v>
      </c>
      <c r="I37">
        <v>77.940899999999999</v>
      </c>
      <c r="J37" s="6">
        <v>20.910799999999998</v>
      </c>
      <c r="K37">
        <v>0.93669999999999998</v>
      </c>
      <c r="L37" s="7">
        <v>7.1300000000000002E-2</v>
      </c>
      <c r="M37">
        <v>0</v>
      </c>
      <c r="N37" s="61">
        <v>0.14019999999999999</v>
      </c>
      <c r="O37" s="8">
        <v>600</v>
      </c>
      <c r="P37">
        <v>2.4899999999999999E-2</v>
      </c>
      <c r="Q37">
        <v>-6.6500000000000004E-2</v>
      </c>
      <c r="R37">
        <v>-0.37490000000000001</v>
      </c>
      <c r="S37" s="9">
        <v>4.4104000000000001E-10</v>
      </c>
      <c r="T37" s="9">
        <v>6.0177999999999999E-13</v>
      </c>
      <c r="U37" s="9">
        <v>9.7967999999999995E-11</v>
      </c>
      <c r="V37" s="9">
        <v>8.0085000000000001E-12</v>
      </c>
      <c r="W37" s="9">
        <v>3.0959999999999998E-15</v>
      </c>
      <c r="X37" s="9">
        <v>5.4461000000000004E-13</v>
      </c>
    </row>
    <row r="38" spans="1:51" x14ac:dyDescent="0.35">
      <c r="A38" t="s">
        <v>1065</v>
      </c>
      <c r="B38" s="16" t="str" cm="1">
        <f t="array" ref="B38:C38">_xlfn.TEXTSPLIT(A38," ")</f>
        <v>2022.11.17</v>
      </c>
      <c r="C38" s="16" t="str">
        <v>09:12:32,17</v>
      </c>
      <c r="D38" s="16" t="str" cm="1">
        <f t="array" ref="D38:F38">_xlfn.TEXTSPLIT(C38,":")</f>
        <v>09</v>
      </c>
      <c r="E38" s="16" t="str">
        <v>12</v>
      </c>
      <c r="F38" s="16" t="str">
        <v>32,17</v>
      </c>
      <c r="G38" s="16" t="str">
        <f t="shared" si="1"/>
        <v>32.17</v>
      </c>
      <c r="H38" s="16">
        <f t="shared" si="0"/>
        <v>0.10893611111111134</v>
      </c>
      <c r="I38">
        <v>77.945999999999998</v>
      </c>
      <c r="J38" s="6">
        <v>20.9039</v>
      </c>
      <c r="K38">
        <v>0.9365</v>
      </c>
      <c r="L38" s="7">
        <v>7.4800000000000005E-2</v>
      </c>
      <c r="M38">
        <v>0</v>
      </c>
      <c r="N38" s="61">
        <v>0.1389</v>
      </c>
      <c r="O38" s="8">
        <v>604</v>
      </c>
      <c r="P38">
        <v>2.8500000000000001E-2</v>
      </c>
      <c r="Q38">
        <v>-5.96E-2</v>
      </c>
      <c r="R38">
        <v>-0.47760000000000002</v>
      </c>
      <c r="S38" s="9">
        <v>4.4125999999999998E-10</v>
      </c>
      <c r="T38" s="9">
        <v>5.9599999999999998E-13</v>
      </c>
      <c r="U38" s="9">
        <v>9.7976999999999994E-11</v>
      </c>
      <c r="V38" s="9">
        <v>8.0096000000000001E-12</v>
      </c>
      <c r="W38" s="9">
        <v>8.8326000000000008E-15</v>
      </c>
      <c r="X38" s="9">
        <v>5.6927999999999997E-13</v>
      </c>
      <c r="AJ38">
        <f>AQ29/AJ29</f>
        <v>-1.00529959193727</v>
      </c>
    </row>
    <row r="39" spans="1:51" x14ac:dyDescent="0.35">
      <c r="A39" t="s">
        <v>1066</v>
      </c>
      <c r="B39" s="16" t="str" cm="1">
        <f t="array" ref="B39:C39">_xlfn.TEXTSPLIT(A39," ")</f>
        <v>2022.11.17</v>
      </c>
      <c r="C39" s="16" t="str">
        <v>09:13:55,81</v>
      </c>
      <c r="D39" s="16" t="str" cm="1">
        <f t="array" ref="D39:F39">_xlfn.TEXTSPLIT(C39,":")</f>
        <v>09</v>
      </c>
      <c r="E39" s="16" t="str">
        <v>13</v>
      </c>
      <c r="F39" s="16" t="str">
        <v>55,81</v>
      </c>
      <c r="G39" s="16" t="str">
        <f t="shared" si="1"/>
        <v>55.81</v>
      </c>
      <c r="H39" s="16">
        <f t="shared" si="0"/>
        <v>0.13216944444444501</v>
      </c>
      <c r="I39">
        <v>77.950400000000002</v>
      </c>
      <c r="J39" s="6">
        <v>20.897600000000001</v>
      </c>
      <c r="K39">
        <v>0.93689999999999996</v>
      </c>
      <c r="L39" s="7">
        <v>7.7299999999999994E-2</v>
      </c>
      <c r="M39">
        <v>0</v>
      </c>
      <c r="N39" s="61">
        <v>0.13789999999999999</v>
      </c>
      <c r="O39" s="8">
        <v>602</v>
      </c>
      <c r="P39">
        <v>3.1E-2</v>
      </c>
      <c r="Q39">
        <v>-5.1799999999999999E-2</v>
      </c>
      <c r="R39">
        <v>-0.59730000000000005</v>
      </c>
      <c r="S39" s="9">
        <v>4.4109000000000002E-10</v>
      </c>
      <c r="T39" s="9">
        <v>5.9149999999999995E-13</v>
      </c>
      <c r="U39" s="9">
        <v>9.7904000000000001E-11</v>
      </c>
      <c r="V39" s="9">
        <v>8.0095000000000006E-12</v>
      </c>
      <c r="W39" s="9">
        <v>8.4290000000000003E-15</v>
      </c>
      <c r="X39" s="9">
        <v>5.8706000000000002E-13</v>
      </c>
    </row>
    <row r="40" spans="1:51" x14ac:dyDescent="0.35">
      <c r="A40" t="s">
        <v>1067</v>
      </c>
      <c r="B40" s="16" t="str" cm="1">
        <f t="array" ref="B40:C40">_xlfn.TEXTSPLIT(A40," ")</f>
        <v>2022.11.17</v>
      </c>
      <c r="C40" s="16" t="str">
        <v>09:15:25,60</v>
      </c>
      <c r="D40" s="16" t="str" cm="1">
        <f t="array" ref="D40:F40">_xlfn.TEXTSPLIT(C40,":")</f>
        <v>09</v>
      </c>
      <c r="E40" s="16" t="str">
        <v>15</v>
      </c>
      <c r="F40" s="16" t="str">
        <v>25,60</v>
      </c>
      <c r="G40" s="16" t="str">
        <f t="shared" si="1"/>
        <v>25.60</v>
      </c>
      <c r="H40" s="16">
        <f t="shared" si="0"/>
        <v>0.15711111111111187</v>
      </c>
      <c r="I40">
        <v>77.953699999999998</v>
      </c>
      <c r="J40" s="6">
        <v>20.891400000000001</v>
      </c>
      <c r="K40">
        <v>0.93669999999999998</v>
      </c>
      <c r="L40" s="7">
        <v>8.0100000000000005E-2</v>
      </c>
      <c r="M40">
        <v>0</v>
      </c>
      <c r="N40" s="61">
        <v>0.13819999999999999</v>
      </c>
      <c r="O40" s="8">
        <v>594</v>
      </c>
      <c r="P40">
        <v>3.3799999999999997E-2</v>
      </c>
      <c r="Q40">
        <v>-4.82E-2</v>
      </c>
      <c r="R40">
        <v>-0.70209999999999995</v>
      </c>
      <c r="S40" s="9">
        <v>4.4124000000000002E-10</v>
      </c>
      <c r="T40" s="9">
        <v>5.9318E-13</v>
      </c>
      <c r="U40" s="9">
        <v>9.7904000000000001E-11</v>
      </c>
      <c r="V40" s="9">
        <v>8.0107000000000002E-12</v>
      </c>
      <c r="W40" s="9">
        <v>5.4092999999999998E-15</v>
      </c>
      <c r="X40" s="9">
        <v>6.0712000000000004E-13</v>
      </c>
    </row>
    <row r="41" spans="1:51" x14ac:dyDescent="0.35">
      <c r="A41" t="s">
        <v>1068</v>
      </c>
      <c r="B41" s="16" t="str" cm="1">
        <f t="array" ref="B41:C41">_xlfn.TEXTSPLIT(A41," ")</f>
        <v>2022.11.17</v>
      </c>
      <c r="C41" s="16" t="str">
        <v>09:16:49,14</v>
      </c>
      <c r="D41" s="16" t="str" cm="1">
        <f t="array" ref="D41:F41">_xlfn.TEXTSPLIT(C41,":")</f>
        <v>09</v>
      </c>
      <c r="E41" s="16" t="str">
        <v>16</v>
      </c>
      <c r="F41" s="16" t="str">
        <v>49,14</v>
      </c>
      <c r="G41" s="16" t="str">
        <f t="shared" si="1"/>
        <v>49.14</v>
      </c>
      <c r="H41" s="16">
        <f t="shared" si="0"/>
        <v>0.18031666666666801</v>
      </c>
      <c r="I41">
        <v>77.951800000000006</v>
      </c>
      <c r="J41" s="6">
        <v>20.889299999999999</v>
      </c>
      <c r="K41">
        <v>0.93679999999999997</v>
      </c>
      <c r="L41" s="7">
        <v>8.2600000000000007E-2</v>
      </c>
      <c r="M41">
        <v>0</v>
      </c>
      <c r="N41" s="61">
        <v>0.13950000000000001</v>
      </c>
      <c r="O41" s="8">
        <v>593</v>
      </c>
      <c r="P41">
        <v>3.61E-2</v>
      </c>
      <c r="Q41">
        <v>-4.2500000000000003E-2</v>
      </c>
      <c r="R41">
        <v>-0.84870000000000001</v>
      </c>
      <c r="S41" s="9">
        <v>4.4130000000000002E-10</v>
      </c>
      <c r="T41" s="9">
        <v>5.9892999999999995E-13</v>
      </c>
      <c r="U41" s="9">
        <v>9.7909000000000005E-11</v>
      </c>
      <c r="V41" s="9">
        <v>8.0121000000000006E-12</v>
      </c>
      <c r="W41" s="9">
        <v>6.7639000000000001E-15</v>
      </c>
      <c r="X41" s="9">
        <v>6.2545000000000003E-13</v>
      </c>
    </row>
    <row r="42" spans="1:51" x14ac:dyDescent="0.35">
      <c r="A42" t="s">
        <v>1069</v>
      </c>
      <c r="B42" s="16" t="str" cm="1">
        <f t="array" ref="B42:C42">_xlfn.TEXTSPLIT(A42," ")</f>
        <v>2022.11.17</v>
      </c>
      <c r="C42" s="16" t="str">
        <v>09:18:19,53</v>
      </c>
      <c r="D42" s="16" t="str" cm="1">
        <f t="array" ref="D42:F42">_xlfn.TEXTSPLIT(C42,":")</f>
        <v>09</v>
      </c>
      <c r="E42" s="16" t="str">
        <v>18</v>
      </c>
      <c r="F42" s="16" t="str">
        <v>19,53</v>
      </c>
      <c r="G42" s="16" t="str">
        <f t="shared" si="1"/>
        <v>19.53</v>
      </c>
      <c r="H42" s="16">
        <f t="shared" si="0"/>
        <v>0.20542500000000175</v>
      </c>
      <c r="I42">
        <v>77.956500000000005</v>
      </c>
      <c r="J42" s="6">
        <v>20.883199999999999</v>
      </c>
      <c r="K42">
        <v>0.9365</v>
      </c>
      <c r="L42" s="7">
        <v>8.4400000000000003E-2</v>
      </c>
      <c r="M42">
        <v>0</v>
      </c>
      <c r="N42" s="61">
        <v>0.1394</v>
      </c>
      <c r="O42" s="8">
        <v>590</v>
      </c>
      <c r="P42">
        <v>3.8100000000000002E-2</v>
      </c>
      <c r="Q42">
        <v>-3.15E-2</v>
      </c>
      <c r="R42">
        <v>-1.2095</v>
      </c>
      <c r="S42" s="9">
        <v>4.4116E-10</v>
      </c>
      <c r="T42" s="9">
        <v>5.9797000000000003E-13</v>
      </c>
      <c r="U42" s="9">
        <v>9.7844000000000004E-11</v>
      </c>
      <c r="V42" s="9">
        <v>8.0069000000000005E-12</v>
      </c>
      <c r="W42" s="9">
        <v>7.5733999999999996E-15</v>
      </c>
      <c r="X42" s="9">
        <v>6.3802000000000004E-13</v>
      </c>
    </row>
    <row r="43" spans="1:51" x14ac:dyDescent="0.35">
      <c r="A43" t="s">
        <v>1070</v>
      </c>
      <c r="B43" s="16" t="str" cm="1">
        <f t="array" ref="B43:C43">_xlfn.TEXTSPLIT(A43," ")</f>
        <v>2022.11.17</v>
      </c>
      <c r="C43" s="16" t="str">
        <v>09:19:43,16</v>
      </c>
      <c r="D43" s="16" t="str" cm="1">
        <f t="array" ref="D43:F43">_xlfn.TEXTSPLIT(C43,":")</f>
        <v>09</v>
      </c>
      <c r="E43" s="16" t="str">
        <v>19</v>
      </c>
      <c r="F43" s="16" t="str">
        <v>43,16</v>
      </c>
      <c r="G43" s="16" t="str">
        <f t="shared" si="1"/>
        <v>43.16</v>
      </c>
      <c r="H43" s="16">
        <f t="shared" si="0"/>
        <v>0.22865555555555517</v>
      </c>
      <c r="I43">
        <v>77.953999999999994</v>
      </c>
      <c r="J43" s="6">
        <v>20.8842</v>
      </c>
      <c r="K43">
        <v>0.9365</v>
      </c>
      <c r="L43" s="7">
        <v>8.5900000000000004E-2</v>
      </c>
      <c r="M43">
        <v>0</v>
      </c>
      <c r="N43" s="61">
        <v>0.13950000000000001</v>
      </c>
      <c r="O43" s="8">
        <v>603</v>
      </c>
      <c r="P43">
        <v>3.9399999999999998E-2</v>
      </c>
      <c r="Q43">
        <v>-3.6900000000000002E-2</v>
      </c>
      <c r="R43">
        <v>-1.0667</v>
      </c>
      <c r="S43" s="9">
        <v>4.4183000000000001E-10</v>
      </c>
      <c r="T43" s="9">
        <v>5.9941999999999998E-13</v>
      </c>
      <c r="U43" s="9">
        <v>9.7999999999999998E-11</v>
      </c>
      <c r="V43" s="9">
        <v>8.0190999999999992E-12</v>
      </c>
      <c r="W43" s="9">
        <v>6.3431000000000001E-15</v>
      </c>
      <c r="X43" s="9">
        <v>6.4962000000000001E-13</v>
      </c>
    </row>
    <row r="44" spans="1:51" x14ac:dyDescent="0.35">
      <c r="A44" t="s">
        <v>1071</v>
      </c>
      <c r="B44" s="16" t="str" cm="1">
        <f t="array" ref="B44:C44">_xlfn.TEXTSPLIT(A44," ")</f>
        <v>2022.11.17</v>
      </c>
      <c r="C44" s="16" t="str">
        <v>09:21:06,67</v>
      </c>
      <c r="D44" s="16" t="str" cm="1">
        <f t="array" ref="D44:F44">_xlfn.TEXTSPLIT(C44,":")</f>
        <v>09</v>
      </c>
      <c r="E44" s="16" t="str">
        <v>21</v>
      </c>
      <c r="F44" s="16" t="str">
        <v>06,67</v>
      </c>
      <c r="G44" s="16" t="str">
        <f t="shared" si="1"/>
        <v>06.67</v>
      </c>
      <c r="H44" s="16">
        <f t="shared" si="0"/>
        <v>0.2518527777777777</v>
      </c>
      <c r="I44">
        <v>77.952100000000002</v>
      </c>
      <c r="J44" s="6">
        <v>20.8841</v>
      </c>
      <c r="K44">
        <v>0.93669999999999998</v>
      </c>
      <c r="L44" s="7">
        <v>8.77E-2</v>
      </c>
      <c r="M44">
        <v>0</v>
      </c>
      <c r="N44" s="61">
        <v>0.13930000000000001</v>
      </c>
      <c r="O44" s="8">
        <v>610</v>
      </c>
      <c r="P44">
        <v>4.1500000000000002E-2</v>
      </c>
      <c r="Q44">
        <v>-3.8699999999999998E-2</v>
      </c>
      <c r="R44">
        <v>-1.0738000000000001</v>
      </c>
      <c r="S44" s="9">
        <v>4.4178999999999998E-10</v>
      </c>
      <c r="T44" s="9">
        <v>5.9885000000000002E-13</v>
      </c>
      <c r="U44" s="9">
        <v>9.7993000000000002E-11</v>
      </c>
      <c r="V44" s="9">
        <v>8.0207000000000003E-12</v>
      </c>
      <c r="W44" s="9">
        <v>4.8105000000000004E-15</v>
      </c>
      <c r="X44" s="9">
        <v>6.6257999999999999E-13</v>
      </c>
    </row>
    <row r="45" spans="1:51" x14ac:dyDescent="0.35">
      <c r="A45" t="s">
        <v>1072</v>
      </c>
      <c r="B45" s="16" t="str" cm="1">
        <f t="array" ref="B45:C45">_xlfn.TEXTSPLIT(A45," ")</f>
        <v>2022.11.17</v>
      </c>
      <c r="C45" s="16" t="str">
        <v>09:22:36,69</v>
      </c>
      <c r="D45" s="16" t="str" cm="1">
        <f t="array" ref="D45:F45">_xlfn.TEXTSPLIT(C45,":")</f>
        <v>09</v>
      </c>
      <c r="E45" s="16" t="str">
        <v>22</v>
      </c>
      <c r="F45" s="16" t="str">
        <v>36,69</v>
      </c>
      <c r="G45" s="16" t="str">
        <f t="shared" si="1"/>
        <v>36.69</v>
      </c>
      <c r="H45" s="16">
        <f t="shared" si="0"/>
        <v>0.27685833333333498</v>
      </c>
      <c r="I45">
        <v>77.950999999999993</v>
      </c>
      <c r="J45" s="6">
        <v>20.882899999999999</v>
      </c>
      <c r="K45">
        <v>0.93730000000000002</v>
      </c>
      <c r="L45" s="7">
        <v>8.9499999999999996E-2</v>
      </c>
      <c r="M45">
        <v>0</v>
      </c>
      <c r="N45" s="61">
        <v>0.13930000000000001</v>
      </c>
      <c r="O45" s="8">
        <v>614</v>
      </c>
      <c r="P45">
        <v>4.3400000000000001E-2</v>
      </c>
      <c r="Q45">
        <v>-3.0599999999999999E-2</v>
      </c>
      <c r="R45">
        <v>-1.4179999999999999</v>
      </c>
      <c r="S45" s="9">
        <v>4.4242999999999999E-10</v>
      </c>
      <c r="T45" s="9">
        <v>5.9975999999999996E-13</v>
      </c>
      <c r="U45" s="9">
        <v>9.8130999999999997E-11</v>
      </c>
      <c r="V45" s="9">
        <v>8.0375999999999996E-12</v>
      </c>
      <c r="W45" s="9">
        <v>4.7116999999999996E-15</v>
      </c>
      <c r="X45" s="9">
        <v>6.7597E-13</v>
      </c>
    </row>
    <row r="46" spans="1:51" x14ac:dyDescent="0.35">
      <c r="A46" t="s">
        <v>1073</v>
      </c>
      <c r="B46" s="16" t="str" cm="1">
        <f t="array" ref="B46:C46">_xlfn.TEXTSPLIT(A46," ")</f>
        <v>2022.11.17</v>
      </c>
      <c r="C46" s="16" t="str">
        <v>09:24:00,22</v>
      </c>
      <c r="D46" s="16" t="str" cm="1">
        <f t="array" ref="D46:F46">_xlfn.TEXTSPLIT(C46,":")</f>
        <v>09</v>
      </c>
      <c r="E46" s="16" t="str">
        <v>24</v>
      </c>
      <c r="F46" s="16" t="str">
        <v>00,22</v>
      </c>
      <c r="G46" s="16" t="str">
        <f t="shared" si="1"/>
        <v>00.22</v>
      </c>
      <c r="H46" s="16">
        <f t="shared" si="0"/>
        <v>0.30006111111111267</v>
      </c>
      <c r="I46">
        <v>77.9452</v>
      </c>
      <c r="J46" s="6">
        <v>20.886199999999999</v>
      </c>
      <c r="K46">
        <v>0.93700000000000006</v>
      </c>
      <c r="L46" s="7">
        <v>9.1399999999999995E-2</v>
      </c>
      <c r="M46">
        <v>0</v>
      </c>
      <c r="N46" s="61">
        <v>0.14019999999999999</v>
      </c>
      <c r="O46" s="8">
        <v>619</v>
      </c>
      <c r="P46">
        <v>4.5499999999999999E-2</v>
      </c>
      <c r="Q46">
        <v>-3.7900000000000003E-2</v>
      </c>
      <c r="R46">
        <v>-1.2015</v>
      </c>
      <c r="S46" s="9">
        <v>4.4254E-10</v>
      </c>
      <c r="T46" s="9">
        <v>6.0348999999999999E-13</v>
      </c>
      <c r="U46" s="9">
        <v>9.8177000000000004E-11</v>
      </c>
      <c r="V46" s="9">
        <v>8.0375E-12</v>
      </c>
      <c r="W46" s="9">
        <v>6.1240000000000001E-15</v>
      </c>
      <c r="X46" s="9">
        <v>6.9010999999999997E-13</v>
      </c>
    </row>
    <row r="47" spans="1:51" x14ac:dyDescent="0.35">
      <c r="A47" t="s">
        <v>1074</v>
      </c>
      <c r="B47" s="16" t="str" cm="1">
        <f t="array" ref="B47:C47">_xlfn.TEXTSPLIT(A47," ")</f>
        <v>2022.11.17</v>
      </c>
      <c r="C47" s="16" t="str">
        <v>09:25:30,26</v>
      </c>
      <c r="D47" s="16" t="str" cm="1">
        <f t="array" ref="D47:F47">_xlfn.TEXTSPLIT(C47,":")</f>
        <v>09</v>
      </c>
      <c r="E47" s="16" t="str">
        <v>25</v>
      </c>
      <c r="F47" s="16" t="str">
        <v>30,26</v>
      </c>
      <c r="G47" s="16" t="str">
        <f t="shared" si="1"/>
        <v>30.26</v>
      </c>
      <c r="H47" s="16">
        <f t="shared" si="0"/>
        <v>0.32507222222222154</v>
      </c>
      <c r="I47">
        <v>77.942700000000002</v>
      </c>
      <c r="J47" s="6">
        <v>20.885999999999999</v>
      </c>
      <c r="K47">
        <v>0.93710000000000004</v>
      </c>
      <c r="L47" s="7">
        <v>9.3200000000000005E-2</v>
      </c>
      <c r="M47">
        <v>0</v>
      </c>
      <c r="N47" s="61">
        <v>0.14099999999999999</v>
      </c>
      <c r="O47" s="8">
        <v>624</v>
      </c>
      <c r="P47">
        <v>4.7300000000000002E-2</v>
      </c>
      <c r="Q47">
        <v>-4.0500000000000001E-2</v>
      </c>
      <c r="R47">
        <v>-1.167</v>
      </c>
      <c r="S47" s="9">
        <v>4.4259000000000002E-10</v>
      </c>
      <c r="T47" s="9">
        <v>6.0712999999999996E-13</v>
      </c>
      <c r="U47" s="9">
        <v>9.8189999999999999E-11</v>
      </c>
      <c r="V47" s="9">
        <v>8.0394999999999994E-12</v>
      </c>
      <c r="W47" s="9">
        <v>3.5961000000000002E-15</v>
      </c>
      <c r="X47" s="9">
        <v>7.0334000000000001E-13</v>
      </c>
    </row>
    <row r="48" spans="1:51" x14ac:dyDescent="0.35">
      <c r="A48" t="s">
        <v>1075</v>
      </c>
      <c r="B48" s="16" t="str" cm="1">
        <f t="array" ref="B48:C48">_xlfn.TEXTSPLIT(A48," ")</f>
        <v>2022.11.17</v>
      </c>
      <c r="C48" s="16" t="str">
        <v>09:26:53,64</v>
      </c>
      <c r="D48" s="16" t="str" cm="1">
        <f t="array" ref="D48:F48">_xlfn.TEXTSPLIT(C48,":")</f>
        <v>09</v>
      </c>
      <c r="E48" s="16" t="str">
        <v>26</v>
      </c>
      <c r="F48" s="16" t="str">
        <v>53,64</v>
      </c>
      <c r="G48" s="16" t="str">
        <f t="shared" si="1"/>
        <v>53.64</v>
      </c>
      <c r="H48" s="16">
        <f t="shared" si="0"/>
        <v>0.34823333333333473</v>
      </c>
      <c r="I48">
        <v>77.94</v>
      </c>
      <c r="J48" s="6">
        <v>20.8858</v>
      </c>
      <c r="K48">
        <v>0.9375</v>
      </c>
      <c r="L48" s="7">
        <v>9.4799999999999995E-2</v>
      </c>
      <c r="M48">
        <v>0</v>
      </c>
      <c r="N48" s="61">
        <v>0.14180000000000001</v>
      </c>
      <c r="O48" s="8">
        <v>624</v>
      </c>
      <c r="P48">
        <v>4.8500000000000001E-2</v>
      </c>
      <c r="Q48">
        <v>-3.9199999999999999E-2</v>
      </c>
      <c r="R48">
        <v>-1.2361</v>
      </c>
      <c r="S48" s="9">
        <v>4.4286000000000001E-10</v>
      </c>
      <c r="T48" s="9">
        <v>6.1130000000000003E-13</v>
      </c>
      <c r="U48" s="9">
        <v>9.8254000000000005E-11</v>
      </c>
      <c r="V48" s="9">
        <v>8.0479999999999996E-12</v>
      </c>
      <c r="W48" s="9">
        <v>3.5277000000000001E-15</v>
      </c>
      <c r="X48" s="9">
        <v>7.1523999999999999E-13</v>
      </c>
    </row>
    <row r="49" spans="1:24" x14ac:dyDescent="0.35">
      <c r="A49" t="s">
        <v>1076</v>
      </c>
      <c r="B49" s="16" t="str" cm="1">
        <f t="array" ref="B49:C49">_xlfn.TEXTSPLIT(A49," ")</f>
        <v>2022.11.17</v>
      </c>
      <c r="C49" s="16" t="str">
        <v>09:28:17,24</v>
      </c>
      <c r="D49" s="16" t="str" cm="1">
        <f t="array" ref="D49:F49">_xlfn.TEXTSPLIT(C49,":")</f>
        <v>09</v>
      </c>
      <c r="E49" s="16" t="str">
        <v>28</v>
      </c>
      <c r="F49" s="16" t="str">
        <v>17,24</v>
      </c>
      <c r="G49" s="16" t="str">
        <f t="shared" si="1"/>
        <v>17.24</v>
      </c>
      <c r="H49" s="16">
        <f t="shared" si="0"/>
        <v>0.37145555555555632</v>
      </c>
      <c r="I49">
        <v>77.940799999999996</v>
      </c>
      <c r="J49" s="6">
        <v>20.884799999999998</v>
      </c>
      <c r="K49">
        <v>0.9375</v>
      </c>
      <c r="L49" s="7">
        <v>9.6000000000000002E-2</v>
      </c>
      <c r="M49">
        <v>0</v>
      </c>
      <c r="N49" s="61">
        <v>0.14080000000000001</v>
      </c>
      <c r="O49" s="8">
        <v>629</v>
      </c>
      <c r="P49">
        <v>4.9299999999999997E-2</v>
      </c>
      <c r="Q49">
        <v>-4.4499999999999998E-2</v>
      </c>
      <c r="R49">
        <v>-1.1086</v>
      </c>
      <c r="S49" s="9">
        <v>4.4275999999999998E-10</v>
      </c>
      <c r="T49" s="9">
        <v>6.0652000000000002E-13</v>
      </c>
      <c r="U49" s="9">
        <v>9.8225999999999998E-11</v>
      </c>
      <c r="V49" s="9">
        <v>8.0460999999999998E-12</v>
      </c>
      <c r="W49" s="9">
        <v>8.4492000000000001E-15</v>
      </c>
      <c r="X49" s="9">
        <v>7.2364999999999995E-13</v>
      </c>
    </row>
    <row r="50" spans="1:24" x14ac:dyDescent="0.35">
      <c r="A50" t="s">
        <v>1077</v>
      </c>
      <c r="B50" s="16" t="str" cm="1">
        <f t="array" ref="B50:C50">_xlfn.TEXTSPLIT(A50," ")</f>
        <v>2022.11.17</v>
      </c>
      <c r="C50" s="16" t="str">
        <v>09:29:47,43</v>
      </c>
      <c r="D50" s="16" t="str" cm="1">
        <f t="array" ref="D50:F50">_xlfn.TEXTSPLIT(C50,":")</f>
        <v>09</v>
      </c>
      <c r="E50" s="16" t="str">
        <v>29</v>
      </c>
      <c r="F50" s="16" t="str">
        <v>47,43</v>
      </c>
      <c r="G50" s="16" t="str">
        <f t="shared" si="1"/>
        <v>47.43</v>
      </c>
      <c r="H50" s="16">
        <f t="shared" si="0"/>
        <v>0.39650833333333324</v>
      </c>
      <c r="I50">
        <v>77.938900000000004</v>
      </c>
      <c r="J50" s="6">
        <v>20.886600000000001</v>
      </c>
      <c r="K50">
        <v>0.93679999999999997</v>
      </c>
      <c r="L50" s="7">
        <v>9.7600000000000006E-2</v>
      </c>
      <c r="M50">
        <v>0</v>
      </c>
      <c r="N50" s="61">
        <v>0.1401</v>
      </c>
      <c r="O50" s="8">
        <v>630</v>
      </c>
      <c r="P50">
        <v>5.1200000000000002E-2</v>
      </c>
      <c r="Q50">
        <v>-4.2700000000000002E-2</v>
      </c>
      <c r="R50">
        <v>-1.2008000000000001</v>
      </c>
      <c r="S50" s="9">
        <v>4.4289000000000001E-10</v>
      </c>
      <c r="T50" s="9">
        <v>6.0372999999999999E-13</v>
      </c>
      <c r="U50" s="9">
        <v>9.8266000000000005E-11</v>
      </c>
      <c r="V50" s="9">
        <v>8.0429000000000008E-12</v>
      </c>
      <c r="W50" s="9">
        <v>5.9548999999999998E-15</v>
      </c>
      <c r="X50" s="9">
        <v>7.3473999999999996E-13</v>
      </c>
    </row>
    <row r="51" spans="1:24" x14ac:dyDescent="0.35">
      <c r="A51" t="s">
        <v>1078</v>
      </c>
      <c r="B51" s="16" t="str" cm="1">
        <f t="array" ref="B51:C51">_xlfn.TEXTSPLIT(A51," ")</f>
        <v>2022.11.17</v>
      </c>
      <c r="C51" s="16" t="str">
        <v>09:31:11,14</v>
      </c>
      <c r="D51" s="16" t="str" cm="1">
        <f t="array" ref="D51:F51">_xlfn.TEXTSPLIT(C51,":")</f>
        <v>09</v>
      </c>
      <c r="E51" s="16" t="str">
        <v>31</v>
      </c>
      <c r="F51" s="16" t="str">
        <v>11,14</v>
      </c>
      <c r="G51" s="16" t="str">
        <f t="shared" si="1"/>
        <v>11.14</v>
      </c>
      <c r="H51" s="16">
        <f t="shared" si="0"/>
        <v>0.41976111111111258</v>
      </c>
      <c r="I51">
        <v>77.939499999999995</v>
      </c>
      <c r="J51" s="6">
        <v>20.883800000000001</v>
      </c>
      <c r="K51">
        <v>0.93700000000000006</v>
      </c>
      <c r="L51" s="7">
        <v>9.8900000000000002E-2</v>
      </c>
      <c r="M51">
        <v>0</v>
      </c>
      <c r="N51" s="61">
        <v>0.14080000000000001</v>
      </c>
      <c r="O51" s="8">
        <v>632</v>
      </c>
      <c r="P51">
        <v>5.2299999999999999E-2</v>
      </c>
      <c r="Q51">
        <v>-4.3799999999999999E-2</v>
      </c>
      <c r="R51">
        <v>-1.1933</v>
      </c>
      <c r="S51" s="9">
        <v>4.4300000000000002E-10</v>
      </c>
      <c r="T51" s="9">
        <v>6.0692E-13</v>
      </c>
      <c r="U51" s="9">
        <v>9.8273999999999996E-11</v>
      </c>
      <c r="V51" s="9">
        <v>8.0459000000000007E-12</v>
      </c>
      <c r="W51" s="9">
        <v>4.1977000000000003E-15</v>
      </c>
      <c r="X51" s="9">
        <v>7.4450000000000001E-13</v>
      </c>
    </row>
    <row r="52" spans="1:24" x14ac:dyDescent="0.35">
      <c r="A52" t="s">
        <v>1079</v>
      </c>
      <c r="B52" s="16" t="str" cm="1">
        <f t="array" ref="B52:C52">_xlfn.TEXTSPLIT(A52," ")</f>
        <v>2022.11.17</v>
      </c>
      <c r="C52" s="16" t="str">
        <v>09:32:41,27</v>
      </c>
      <c r="D52" s="16" t="str" cm="1">
        <f t="array" ref="D52:F52">_xlfn.TEXTSPLIT(C52,":")</f>
        <v>09</v>
      </c>
      <c r="E52" s="16" t="str">
        <v>32</v>
      </c>
      <c r="F52" s="16" t="str">
        <v>41,27</v>
      </c>
      <c r="G52" s="16" t="str">
        <f t="shared" si="1"/>
        <v>41.27</v>
      </c>
      <c r="H52" s="16">
        <f t="shared" si="0"/>
        <v>0.44479722222222229</v>
      </c>
      <c r="I52">
        <v>77.938900000000004</v>
      </c>
      <c r="J52" s="6">
        <v>20.883199999999999</v>
      </c>
      <c r="K52">
        <v>0.93740000000000001</v>
      </c>
      <c r="L52" s="7">
        <v>0.1003</v>
      </c>
      <c r="M52">
        <v>0</v>
      </c>
      <c r="N52" s="61">
        <v>0.14019999999999999</v>
      </c>
      <c r="O52" s="8">
        <v>629</v>
      </c>
      <c r="P52">
        <v>5.3499999999999999E-2</v>
      </c>
      <c r="Q52">
        <v>-3.8100000000000002E-2</v>
      </c>
      <c r="R52">
        <v>-1.4058999999999999</v>
      </c>
      <c r="S52" s="9">
        <v>4.4294000000000002E-10</v>
      </c>
      <c r="T52" s="9">
        <v>6.0429999999999996E-13</v>
      </c>
      <c r="U52" s="9">
        <v>9.8260000000000005E-11</v>
      </c>
      <c r="V52" s="9">
        <v>8.0483999999999995E-12</v>
      </c>
      <c r="W52" s="9">
        <v>6.1783000000000002E-15</v>
      </c>
      <c r="X52" s="9">
        <v>7.5485999999999998E-13</v>
      </c>
    </row>
    <row r="53" spans="1:24" x14ac:dyDescent="0.35">
      <c r="A53" t="s">
        <v>1080</v>
      </c>
      <c r="B53" s="16" t="str" cm="1">
        <f t="array" ref="B53:C53">_xlfn.TEXTSPLIT(A53," ")</f>
        <v>2022.11.17</v>
      </c>
      <c r="C53" s="16" t="str">
        <v>09:34:04,77</v>
      </c>
      <c r="D53" s="16" t="str" cm="1">
        <f t="array" ref="D53:F53">_xlfn.TEXTSPLIT(C53,":")</f>
        <v>09</v>
      </c>
      <c r="E53" s="16" t="str">
        <v>34</v>
      </c>
      <c r="F53" s="16" t="str">
        <v>04,77</v>
      </c>
      <c r="G53" s="16" t="str">
        <f t="shared" si="1"/>
        <v>04.77</v>
      </c>
      <c r="H53" s="16">
        <f t="shared" si="0"/>
        <v>0.46799166666666636</v>
      </c>
      <c r="I53">
        <v>77.936300000000003</v>
      </c>
      <c r="J53" s="6">
        <v>20.885000000000002</v>
      </c>
      <c r="K53">
        <v>0.93720000000000003</v>
      </c>
      <c r="L53" s="7">
        <v>0.1011</v>
      </c>
      <c r="M53">
        <v>0</v>
      </c>
      <c r="N53" s="61">
        <v>0.1404</v>
      </c>
      <c r="O53" s="8">
        <v>628</v>
      </c>
      <c r="P53">
        <v>5.4300000000000001E-2</v>
      </c>
      <c r="Q53">
        <v>-4.4600000000000001E-2</v>
      </c>
      <c r="R53">
        <v>-1.2195</v>
      </c>
      <c r="S53" s="9">
        <v>4.4301999999999999E-10</v>
      </c>
      <c r="T53" s="9">
        <v>6.0487000000000003E-13</v>
      </c>
      <c r="U53" s="9">
        <v>9.8290000000000004E-11</v>
      </c>
      <c r="V53" s="9">
        <v>8.0483999999999995E-12</v>
      </c>
      <c r="W53" s="9">
        <v>7.8581000000000004E-15</v>
      </c>
      <c r="X53" s="9">
        <v>7.6038000000000004E-13</v>
      </c>
    </row>
    <row r="54" spans="1:24" x14ac:dyDescent="0.35">
      <c r="A54" t="s">
        <v>1081</v>
      </c>
      <c r="B54" s="16" t="str" cm="1">
        <f t="array" ref="B54:C54">_xlfn.TEXTSPLIT(A54," ")</f>
        <v>2022.11.17</v>
      </c>
      <c r="C54" s="16" t="str">
        <v>09:35:28,20</v>
      </c>
      <c r="D54" s="16" t="str" cm="1">
        <f t="array" ref="D54:F54">_xlfn.TEXTSPLIT(C54,":")</f>
        <v>09</v>
      </c>
      <c r="E54" s="16" t="str">
        <v>35</v>
      </c>
      <c r="F54" s="16" t="str">
        <v>28,20</v>
      </c>
      <c r="G54" s="16" t="str">
        <f t="shared" si="1"/>
        <v>28.20</v>
      </c>
      <c r="H54" s="16">
        <f t="shared" si="0"/>
        <v>0.49116666666666831</v>
      </c>
      <c r="I54">
        <v>77.947999999999993</v>
      </c>
      <c r="J54" s="6">
        <v>20.872199999999999</v>
      </c>
      <c r="K54">
        <v>0.93640000000000001</v>
      </c>
      <c r="L54" s="7">
        <v>0.10299999999999999</v>
      </c>
      <c r="M54">
        <v>0</v>
      </c>
      <c r="N54" s="61">
        <v>0.14030000000000001</v>
      </c>
      <c r="O54" s="8">
        <v>605</v>
      </c>
      <c r="P54">
        <v>5.5899999999999998E-2</v>
      </c>
      <c r="Q54">
        <v>-2.23E-2</v>
      </c>
      <c r="R54">
        <v>-2.5141</v>
      </c>
      <c r="S54" s="9">
        <v>4.4245999999999999E-10</v>
      </c>
      <c r="T54" s="9">
        <v>6.0411000000000004E-13</v>
      </c>
      <c r="U54" s="9">
        <v>9.8091000000000003E-11</v>
      </c>
      <c r="V54" s="9">
        <v>8.0308999999999996E-12</v>
      </c>
      <c r="W54" s="9">
        <v>5.2274999999999998E-15</v>
      </c>
      <c r="X54" s="9">
        <v>7.7284999999999998E-13</v>
      </c>
    </row>
    <row r="55" spans="1:24" x14ac:dyDescent="0.35">
      <c r="A55" t="s">
        <v>1082</v>
      </c>
      <c r="B55" s="16" t="str" cm="1">
        <f t="array" ref="B55:C55">_xlfn.TEXTSPLIT(A55," ")</f>
        <v>2022.11.17</v>
      </c>
      <c r="C55" s="16" t="str">
        <v>09:36:58,50</v>
      </c>
      <c r="D55" s="16" t="str" cm="1">
        <f t="array" ref="D55:F55">_xlfn.TEXTSPLIT(C55,":")</f>
        <v>09</v>
      </c>
      <c r="E55" s="16" t="str">
        <v>36</v>
      </c>
      <c r="F55" s="16" t="str">
        <v>58,50</v>
      </c>
      <c r="G55" s="16" t="str">
        <f t="shared" si="1"/>
        <v>58.50</v>
      </c>
      <c r="H55" s="16">
        <f t="shared" si="0"/>
        <v>0.51624999999999943</v>
      </c>
      <c r="I55">
        <v>77.9405</v>
      </c>
      <c r="J55" s="6">
        <v>20.876799999999999</v>
      </c>
      <c r="K55">
        <v>0.93679999999999997</v>
      </c>
      <c r="L55" s="7">
        <v>0.1046</v>
      </c>
      <c r="M55">
        <v>0</v>
      </c>
      <c r="N55" s="61">
        <v>0.14130000000000001</v>
      </c>
      <c r="O55" s="8">
        <v>580</v>
      </c>
      <c r="P55">
        <v>5.7700000000000001E-2</v>
      </c>
      <c r="Q55">
        <v>-3.4000000000000002E-2</v>
      </c>
      <c r="R55">
        <v>-1.6935</v>
      </c>
      <c r="S55" s="9">
        <v>4.4131999999999998E-10</v>
      </c>
      <c r="T55" s="9">
        <v>6.0660999999999998E-13</v>
      </c>
      <c r="U55" s="9">
        <v>9.7868000000000003E-11</v>
      </c>
      <c r="V55" s="9">
        <v>8.0141E-12</v>
      </c>
      <c r="W55" s="9">
        <v>4.3964000000000002E-15</v>
      </c>
      <c r="X55" s="9">
        <v>7.8278000000000002E-13</v>
      </c>
    </row>
    <row r="56" spans="1:24" x14ac:dyDescent="0.35">
      <c r="A56" t="s">
        <v>1083</v>
      </c>
      <c r="B56" s="16" t="str" cm="1">
        <f t="array" ref="B56:C56">_xlfn.TEXTSPLIT(A56," ")</f>
        <v>2022.11.17</v>
      </c>
      <c r="C56" s="16" t="str">
        <v>09:38:21,92</v>
      </c>
      <c r="D56" s="16" t="str" cm="1">
        <f t="array" ref="D56:F56">_xlfn.TEXTSPLIT(C56,":")</f>
        <v>09</v>
      </c>
      <c r="E56" s="16" t="str">
        <v>38</v>
      </c>
      <c r="F56" s="16" t="str">
        <v>21,92</v>
      </c>
      <c r="G56" s="16" t="str">
        <f t="shared" si="1"/>
        <v>21.92</v>
      </c>
      <c r="H56" s="16">
        <f t="shared" si="0"/>
        <v>0.53942222222222291</v>
      </c>
      <c r="I56">
        <v>77.940399999999997</v>
      </c>
      <c r="J56" s="6">
        <v>20.873999999999999</v>
      </c>
      <c r="K56">
        <v>0.9375</v>
      </c>
      <c r="L56" s="7">
        <v>0.1065</v>
      </c>
      <c r="M56">
        <v>0</v>
      </c>
      <c r="N56" s="61">
        <v>0.14169999999999999</v>
      </c>
      <c r="O56" s="8">
        <v>574</v>
      </c>
      <c r="P56">
        <v>5.96E-2</v>
      </c>
      <c r="Q56">
        <v>-2.3900000000000001E-2</v>
      </c>
      <c r="R56">
        <v>-2.4977</v>
      </c>
      <c r="S56" s="9">
        <v>4.4119999999999999E-10</v>
      </c>
      <c r="T56" s="9">
        <v>6.0795999999999997E-13</v>
      </c>
      <c r="U56" s="9">
        <v>9.7829000000000004E-11</v>
      </c>
      <c r="V56" s="9">
        <v>8.0177000000000005E-12</v>
      </c>
      <c r="W56" s="9">
        <v>6.8502E-15</v>
      </c>
      <c r="X56" s="9">
        <v>7.9568E-13</v>
      </c>
    </row>
    <row r="57" spans="1:24" x14ac:dyDescent="0.35">
      <c r="A57" t="s">
        <v>1084</v>
      </c>
      <c r="B57" s="16" t="str" cm="1">
        <f t="array" ref="B57:C57">_xlfn.TEXTSPLIT(A57," ")</f>
        <v>2022.11.17</v>
      </c>
      <c r="C57" s="16" t="str">
        <v>09:39:52,39</v>
      </c>
      <c r="D57" s="16" t="str" cm="1">
        <f t="array" ref="D57:F57">_xlfn.TEXTSPLIT(C57,":")</f>
        <v>09</v>
      </c>
      <c r="E57" s="16" t="str">
        <v>39</v>
      </c>
      <c r="F57" s="16" t="str">
        <v>52,39</v>
      </c>
      <c r="G57" s="16" t="str">
        <f t="shared" si="1"/>
        <v>52.39</v>
      </c>
      <c r="H57" s="16">
        <f t="shared" si="0"/>
        <v>0.56455277777777901</v>
      </c>
      <c r="I57">
        <v>77.946700000000007</v>
      </c>
      <c r="J57" s="6">
        <v>20.867599999999999</v>
      </c>
      <c r="K57">
        <v>0.93659999999999999</v>
      </c>
      <c r="L57" s="7">
        <v>0.1084</v>
      </c>
      <c r="M57">
        <v>0</v>
      </c>
      <c r="N57" s="61">
        <v>0.14069999999999999</v>
      </c>
      <c r="O57" s="8">
        <v>575</v>
      </c>
      <c r="P57">
        <v>6.1699999999999998E-2</v>
      </c>
      <c r="Q57">
        <v>-1.6799999999999999E-2</v>
      </c>
      <c r="R57">
        <v>-3.6810999999999998</v>
      </c>
      <c r="S57" s="9">
        <v>4.4137E-10</v>
      </c>
      <c r="T57" s="9">
        <v>6.0431999999999999E-13</v>
      </c>
      <c r="U57" s="9">
        <v>9.7827E-11</v>
      </c>
      <c r="V57" s="9">
        <v>8.0123999999999993E-12</v>
      </c>
      <c r="W57" s="9">
        <v>5.0866999999999996E-15</v>
      </c>
      <c r="X57" s="9">
        <v>8.0962999999999995E-13</v>
      </c>
    </row>
    <row r="58" spans="1:24" x14ac:dyDescent="0.35">
      <c r="A58" t="s">
        <v>1085</v>
      </c>
      <c r="B58" s="16" t="str" cm="1">
        <f t="array" ref="B58:C58">_xlfn.TEXTSPLIT(A58," ")</f>
        <v>2022.11.17</v>
      </c>
      <c r="C58" s="16" t="str">
        <v>09:41:15,93</v>
      </c>
      <c r="D58" s="16" t="str" cm="1">
        <f t="array" ref="D58:F58">_xlfn.TEXTSPLIT(C58,":")</f>
        <v>09</v>
      </c>
      <c r="E58" s="16" t="str">
        <v>41</v>
      </c>
      <c r="F58" s="16" t="str">
        <v>15,93</v>
      </c>
      <c r="G58" s="16" t="str">
        <f t="shared" si="1"/>
        <v>15.93</v>
      </c>
      <c r="H58" s="16">
        <f t="shared" si="0"/>
        <v>0.58775833333333338</v>
      </c>
      <c r="I58">
        <v>77.947199999999995</v>
      </c>
      <c r="J58" s="6">
        <v>20.866099999999999</v>
      </c>
      <c r="K58">
        <v>0.93710000000000004</v>
      </c>
      <c r="L58" s="7">
        <v>0.1099</v>
      </c>
      <c r="M58">
        <v>0</v>
      </c>
      <c r="N58" s="61">
        <v>0.13969999999999999</v>
      </c>
      <c r="O58" s="8">
        <v>574</v>
      </c>
      <c r="P58">
        <v>6.3500000000000001E-2</v>
      </c>
      <c r="Q58">
        <v>-1.21E-2</v>
      </c>
      <c r="R58">
        <v>-5.2461000000000002</v>
      </c>
      <c r="S58" s="9">
        <v>4.4112000000000002E-10</v>
      </c>
      <c r="T58" s="9">
        <v>5.9932000000000002E-13</v>
      </c>
      <c r="U58" s="9">
        <v>9.7765999999999994E-11</v>
      </c>
      <c r="V58" s="9">
        <v>8.0125000000000004E-12</v>
      </c>
      <c r="W58" s="9">
        <v>6.5958999999999998E-15</v>
      </c>
      <c r="X58" s="9">
        <v>8.1996999999999999E-13</v>
      </c>
    </row>
    <row r="59" spans="1:24" x14ac:dyDescent="0.35">
      <c r="A59" t="s">
        <v>1086</v>
      </c>
      <c r="B59" s="16" t="str" cm="1">
        <f t="array" ref="B59:C59">_xlfn.TEXTSPLIT(A59," ")</f>
        <v>2022.11.17</v>
      </c>
      <c r="C59" s="16" t="str">
        <v>09:42:39,49</v>
      </c>
      <c r="D59" s="16" t="str" cm="1">
        <f t="array" ref="D59:F59">_xlfn.TEXTSPLIT(C59,":")</f>
        <v>09</v>
      </c>
      <c r="E59" s="16" t="str">
        <v>42</v>
      </c>
      <c r="F59" s="16" t="str">
        <v>39,49</v>
      </c>
      <c r="G59" s="16" t="str">
        <f t="shared" si="1"/>
        <v>39.49</v>
      </c>
      <c r="H59" s="16">
        <f t="shared" si="0"/>
        <v>0.61096944444444468</v>
      </c>
      <c r="I59">
        <v>77.945499999999996</v>
      </c>
      <c r="J59" s="6">
        <v>20.866700000000002</v>
      </c>
      <c r="K59">
        <v>0.93689999999999996</v>
      </c>
      <c r="L59" s="7">
        <v>0.1114</v>
      </c>
      <c r="M59">
        <v>0</v>
      </c>
      <c r="N59" s="61">
        <v>0.13950000000000001</v>
      </c>
      <c r="O59" s="8">
        <v>580</v>
      </c>
      <c r="P59">
        <v>6.5100000000000005E-2</v>
      </c>
      <c r="Q59">
        <v>-1.72E-2</v>
      </c>
      <c r="R59">
        <v>-3.7856000000000001</v>
      </c>
      <c r="S59" s="9">
        <v>4.4118000000000002E-10</v>
      </c>
      <c r="T59" s="9">
        <v>5.9904999999999996E-13</v>
      </c>
      <c r="U59" s="9">
        <v>9.7782999999999997E-11</v>
      </c>
      <c r="V59" s="9">
        <v>8.0115999999999995E-12</v>
      </c>
      <c r="W59" s="9">
        <v>4.5606E-15</v>
      </c>
      <c r="X59" s="9">
        <v>8.3056999999999996E-13</v>
      </c>
    </row>
    <row r="60" spans="1:24" x14ac:dyDescent="0.35">
      <c r="A60" t="s">
        <v>1087</v>
      </c>
      <c r="B60" s="16" t="str" cm="1">
        <f t="array" ref="B60:C60">_xlfn.TEXTSPLIT(A60," ")</f>
        <v>2022.11.17</v>
      </c>
      <c r="C60" s="16" t="str">
        <v>09:44:09,51</v>
      </c>
      <c r="D60" s="16" t="str" cm="1">
        <f t="array" ref="D60:F60">_xlfn.TEXTSPLIT(C60,":")</f>
        <v>09</v>
      </c>
      <c r="E60" s="16" t="str">
        <v>44</v>
      </c>
      <c r="F60" s="16" t="str">
        <v>09,51</v>
      </c>
      <c r="G60" s="16" t="str">
        <f t="shared" si="1"/>
        <v>09.51</v>
      </c>
      <c r="H60" s="16">
        <f t="shared" si="0"/>
        <v>0.63597500000000018</v>
      </c>
      <c r="I60">
        <v>77.949299999999994</v>
      </c>
      <c r="J60" s="6">
        <v>20.8628</v>
      </c>
      <c r="K60">
        <v>0.9365</v>
      </c>
      <c r="L60" s="7">
        <v>0.1128</v>
      </c>
      <c r="M60">
        <v>0</v>
      </c>
      <c r="N60" s="61">
        <v>0.1386</v>
      </c>
      <c r="O60" s="8">
        <v>578</v>
      </c>
      <c r="P60">
        <v>6.6400000000000001E-2</v>
      </c>
      <c r="Q60">
        <v>-1.41E-2</v>
      </c>
      <c r="R60">
        <v>-4.7122000000000002</v>
      </c>
      <c r="S60" s="9">
        <v>4.414E-10</v>
      </c>
      <c r="T60" s="9">
        <v>5.9537000000000002E-13</v>
      </c>
      <c r="U60" s="9">
        <v>9.7809000000000001E-11</v>
      </c>
      <c r="V60" s="9">
        <v>8.0114999999999999E-12</v>
      </c>
      <c r="W60" s="9">
        <v>5.9320000000000002E-15</v>
      </c>
      <c r="X60" s="9">
        <v>8.4062000000000001E-13</v>
      </c>
    </row>
    <row r="61" spans="1:24" x14ac:dyDescent="0.35">
      <c r="A61" t="s">
        <v>1088</v>
      </c>
      <c r="B61" s="16" t="str" cm="1">
        <f t="array" ref="B61:C61">_xlfn.TEXTSPLIT(A61," ")</f>
        <v>2022.11.17</v>
      </c>
      <c r="C61" s="16" t="str">
        <v>09:45:32,94</v>
      </c>
      <c r="D61" s="16" t="str" cm="1">
        <f t="array" ref="D61:F61">_xlfn.TEXTSPLIT(C61,":")</f>
        <v>09</v>
      </c>
      <c r="E61" s="16" t="str">
        <v>45</v>
      </c>
      <c r="F61" s="16" t="str">
        <v>32,94</v>
      </c>
      <c r="G61" s="16" t="str">
        <f t="shared" si="1"/>
        <v>32.94</v>
      </c>
      <c r="H61" s="16">
        <f t="shared" si="0"/>
        <v>0.65915000000000035</v>
      </c>
      <c r="I61">
        <v>77.946600000000004</v>
      </c>
      <c r="J61" s="6">
        <v>20.8642</v>
      </c>
      <c r="K61">
        <v>0.93679999999999997</v>
      </c>
      <c r="L61" s="7">
        <v>0.1139</v>
      </c>
      <c r="M61">
        <v>0</v>
      </c>
      <c r="N61" s="61">
        <v>0.13850000000000001</v>
      </c>
      <c r="O61" s="8">
        <v>583</v>
      </c>
      <c r="P61">
        <v>6.8000000000000005E-2</v>
      </c>
      <c r="Q61">
        <v>-1.3899999999999999E-2</v>
      </c>
      <c r="R61">
        <v>-4.8960999999999997</v>
      </c>
      <c r="S61" s="9">
        <v>4.4125E-10</v>
      </c>
      <c r="T61" s="9">
        <v>5.9478000000000002E-13</v>
      </c>
      <c r="U61" s="9">
        <v>9.7785999999999997E-11</v>
      </c>
      <c r="V61" s="9">
        <v>8.0118000000000003E-12</v>
      </c>
      <c r="W61" s="9">
        <v>6.5507999999999999E-15</v>
      </c>
      <c r="X61" s="9">
        <v>8.4825999999999996E-13</v>
      </c>
    </row>
    <row r="62" spans="1:24" x14ac:dyDescent="0.35">
      <c r="A62" t="s">
        <v>1089</v>
      </c>
      <c r="B62" s="16" t="str" cm="1">
        <f t="array" ref="B62:C62">_xlfn.TEXTSPLIT(A62," ")</f>
        <v>2022.11.17</v>
      </c>
      <c r="C62" s="16" t="str">
        <v>09:47:03,03</v>
      </c>
      <c r="D62" s="16" t="str" cm="1">
        <f t="array" ref="D62:F62">_xlfn.TEXTSPLIT(C62,":")</f>
        <v>09</v>
      </c>
      <c r="E62" s="16" t="str">
        <v>47</v>
      </c>
      <c r="F62" s="16" t="str">
        <v>03,03</v>
      </c>
      <c r="G62" s="16" t="str">
        <f t="shared" si="1"/>
        <v>03.03</v>
      </c>
      <c r="H62" s="16">
        <f t="shared" si="0"/>
        <v>0.68417499999999976</v>
      </c>
      <c r="I62">
        <v>77.944900000000004</v>
      </c>
      <c r="J62" s="6">
        <v>20.863800000000001</v>
      </c>
      <c r="K62">
        <v>0.93740000000000001</v>
      </c>
      <c r="L62" s="7">
        <v>0.11509999999999999</v>
      </c>
      <c r="M62">
        <v>0</v>
      </c>
      <c r="N62" s="61">
        <v>0.13880000000000001</v>
      </c>
      <c r="O62" s="8">
        <v>582</v>
      </c>
      <c r="P62">
        <v>6.9599999999999995E-2</v>
      </c>
      <c r="Q62">
        <v>-1.83E-2</v>
      </c>
      <c r="R62">
        <v>-3.8003</v>
      </c>
      <c r="S62" s="9">
        <v>4.4145999999999999E-10</v>
      </c>
      <c r="T62" s="9">
        <v>5.9667000000000002E-13</v>
      </c>
      <c r="U62" s="9">
        <v>9.7832000000000004E-11</v>
      </c>
      <c r="V62" s="9">
        <v>8.0212999999999994E-12</v>
      </c>
      <c r="W62" s="9">
        <v>1.6708000000000001E-15</v>
      </c>
      <c r="X62" s="9">
        <v>8.5782999999999999E-13</v>
      </c>
    </row>
    <row r="63" spans="1:24" x14ac:dyDescent="0.35">
      <c r="A63" t="s">
        <v>1090</v>
      </c>
      <c r="B63" s="16" t="str" cm="1">
        <f t="array" ref="B63:C63">_xlfn.TEXTSPLIT(A63," ")</f>
        <v>2022.11.17</v>
      </c>
      <c r="C63" s="16" t="str">
        <v>09:48:26,43</v>
      </c>
      <c r="D63" s="16" t="str" cm="1">
        <f t="array" ref="D63:F63">_xlfn.TEXTSPLIT(C63,":")</f>
        <v>09</v>
      </c>
      <c r="E63" s="16" t="str">
        <v>48</v>
      </c>
      <c r="F63" s="16" t="str">
        <v>26,43</v>
      </c>
      <c r="G63" s="16" t="str">
        <f t="shared" si="1"/>
        <v>26.43</v>
      </c>
      <c r="H63" s="16">
        <f t="shared" si="0"/>
        <v>0.70734166666666809</v>
      </c>
      <c r="I63">
        <v>77.947100000000006</v>
      </c>
      <c r="J63" s="6">
        <v>20.860700000000001</v>
      </c>
      <c r="K63">
        <v>0.93679999999999997</v>
      </c>
      <c r="L63" s="7">
        <v>0.1159</v>
      </c>
      <c r="M63">
        <v>0</v>
      </c>
      <c r="N63" s="61">
        <v>0.13950000000000001</v>
      </c>
      <c r="O63" s="8">
        <v>585</v>
      </c>
      <c r="P63">
        <v>7.0000000000000007E-2</v>
      </c>
      <c r="Q63">
        <v>-1.21E-2</v>
      </c>
      <c r="R63">
        <v>-5.7850000000000001</v>
      </c>
      <c r="S63" s="9">
        <v>4.4125999999999998E-10</v>
      </c>
      <c r="T63" s="9">
        <v>5.9911999999999998E-13</v>
      </c>
      <c r="U63" s="9">
        <v>9.7770999999999998E-11</v>
      </c>
      <c r="V63" s="9">
        <v>8.0119999999999994E-12</v>
      </c>
      <c r="W63" s="9">
        <v>5.3866999999999997E-15</v>
      </c>
      <c r="X63" s="9">
        <v>8.6295999999999999E-13</v>
      </c>
    </row>
    <row r="64" spans="1:24" x14ac:dyDescent="0.35">
      <c r="A64" t="s">
        <v>1091</v>
      </c>
      <c r="B64" s="16" t="str" cm="1">
        <f t="array" ref="B64:C64">_xlfn.TEXTSPLIT(A64," ")</f>
        <v>2022.11.17</v>
      </c>
      <c r="C64" s="16" t="str">
        <v>09:49:49,91</v>
      </c>
      <c r="D64" s="16" t="str" cm="1">
        <f t="array" ref="D64:F64">_xlfn.TEXTSPLIT(C64,":")</f>
        <v>09</v>
      </c>
      <c r="E64" s="16" t="str">
        <v>49</v>
      </c>
      <c r="F64" s="16" t="str">
        <v>49,91</v>
      </c>
      <c r="G64" s="16" t="str">
        <f t="shared" si="1"/>
        <v>49.91</v>
      </c>
      <c r="H64" s="16">
        <f t="shared" si="0"/>
        <v>0.73053055555555524</v>
      </c>
      <c r="I64">
        <v>77.944199999999995</v>
      </c>
      <c r="J64" s="6">
        <v>20.8612</v>
      </c>
      <c r="K64">
        <v>0.93689999999999996</v>
      </c>
      <c r="L64" s="7">
        <v>0.1171</v>
      </c>
      <c r="M64">
        <v>0</v>
      </c>
      <c r="N64" s="61">
        <v>0.1406</v>
      </c>
      <c r="O64" s="8">
        <v>584</v>
      </c>
      <c r="P64">
        <v>7.1499999999999994E-2</v>
      </c>
      <c r="Q64">
        <v>-1.2699999999999999E-2</v>
      </c>
      <c r="R64">
        <v>-5.6189999999999998</v>
      </c>
      <c r="S64" s="9">
        <v>4.4110000000000001E-10</v>
      </c>
      <c r="T64" s="9">
        <v>6.0353999999999997E-13</v>
      </c>
      <c r="U64" s="9">
        <v>9.7740000000000003E-11</v>
      </c>
      <c r="V64" s="9">
        <v>8.0106000000000006E-12</v>
      </c>
      <c r="W64" s="9">
        <v>4.2552000000000002E-15</v>
      </c>
      <c r="X64" s="9">
        <v>8.7142000000000004E-13</v>
      </c>
    </row>
    <row r="65" spans="1:24" x14ac:dyDescent="0.35">
      <c r="A65" t="s">
        <v>1092</v>
      </c>
      <c r="B65" s="16" t="str" cm="1">
        <f t="array" ref="B65:C65">_xlfn.TEXTSPLIT(A65," ")</f>
        <v>2022.11.17</v>
      </c>
      <c r="C65" s="16" t="str">
        <v>09:51:19,76</v>
      </c>
      <c r="D65" s="16" t="str" cm="1">
        <f t="array" ref="D65:F65">_xlfn.TEXTSPLIT(C65,":")</f>
        <v>09</v>
      </c>
      <c r="E65" s="16" t="str">
        <v>51</v>
      </c>
      <c r="F65" s="16" t="str">
        <v>19,76</v>
      </c>
      <c r="G65" s="16" t="str">
        <f t="shared" si="1"/>
        <v>19.76</v>
      </c>
      <c r="H65" s="16">
        <f t="shared" si="0"/>
        <v>0.75548888888888932</v>
      </c>
      <c r="I65">
        <v>77.941400000000002</v>
      </c>
      <c r="J65" s="6">
        <v>20.862200000000001</v>
      </c>
      <c r="K65">
        <v>0.93710000000000004</v>
      </c>
      <c r="L65" s="7">
        <v>0.1188</v>
      </c>
      <c r="M65">
        <v>0</v>
      </c>
      <c r="N65" s="61">
        <v>0.14050000000000001</v>
      </c>
      <c r="O65" s="8">
        <v>586</v>
      </c>
      <c r="P65">
        <v>7.3099999999999998E-2</v>
      </c>
      <c r="Q65">
        <v>-1.1599999999999999E-2</v>
      </c>
      <c r="R65">
        <v>-6.3320999999999996</v>
      </c>
      <c r="S65" s="9">
        <v>4.4169E-10</v>
      </c>
      <c r="T65" s="9">
        <v>6.0371999999999998E-13</v>
      </c>
      <c r="U65" s="9">
        <v>9.7878999999999994E-11</v>
      </c>
      <c r="V65" s="9">
        <v>8.0229000000000005E-12</v>
      </c>
      <c r="W65" s="9">
        <v>6.2028999999999999E-15</v>
      </c>
      <c r="X65" s="9">
        <v>8.8433000000000003E-13</v>
      </c>
    </row>
    <row r="66" spans="1:24" x14ac:dyDescent="0.35">
      <c r="A66" t="s">
        <v>1093</v>
      </c>
      <c r="B66" s="16" t="str" cm="1">
        <f t="array" ref="B66:C66">_xlfn.TEXTSPLIT(A66," ")</f>
        <v>2022.11.17</v>
      </c>
      <c r="C66" s="16" t="str">
        <v>09:52:43,24</v>
      </c>
      <c r="D66" s="16" t="str" cm="1">
        <f t="array" ref="D66:F66">_xlfn.TEXTSPLIT(C66,":")</f>
        <v>09</v>
      </c>
      <c r="E66" s="16" t="str">
        <v>52</v>
      </c>
      <c r="F66" s="16" t="str">
        <v>43,24</v>
      </c>
      <c r="G66" s="16" t="str">
        <f t="shared" si="1"/>
        <v>43.24</v>
      </c>
      <c r="H66" s="16">
        <f t="shared" ref="H66:H129" si="21">D66+(E66/60)+(G66/3600)-$AE$3</f>
        <v>0.77867777777777825</v>
      </c>
      <c r="I66">
        <v>77.941400000000002</v>
      </c>
      <c r="J66" s="6">
        <v>20.8613</v>
      </c>
      <c r="K66">
        <v>0.93700000000000006</v>
      </c>
      <c r="L66" s="7">
        <v>0.11990000000000001</v>
      </c>
      <c r="M66">
        <v>0</v>
      </c>
      <c r="N66" s="61">
        <v>0.14050000000000001</v>
      </c>
      <c r="O66" s="8">
        <v>589</v>
      </c>
      <c r="P66">
        <v>7.4499999999999997E-2</v>
      </c>
      <c r="Q66">
        <v>-1.54E-2</v>
      </c>
      <c r="R66">
        <v>-4.8208000000000002</v>
      </c>
      <c r="S66" s="9">
        <v>4.4160999999999999E-10</v>
      </c>
      <c r="T66" s="9">
        <v>6.0370999999999996E-13</v>
      </c>
      <c r="U66" s="9">
        <v>9.7857999999999994E-11</v>
      </c>
      <c r="V66" s="9">
        <v>8.0207000000000003E-12</v>
      </c>
      <c r="W66" s="9">
        <v>4.3162000000000002E-15</v>
      </c>
      <c r="X66" s="9">
        <v>8.9229000000000003E-13</v>
      </c>
    </row>
    <row r="67" spans="1:24" x14ac:dyDescent="0.35">
      <c r="A67" t="s">
        <v>1094</v>
      </c>
      <c r="B67" s="16" t="str" cm="1">
        <f t="array" ref="B67:C67">_xlfn.TEXTSPLIT(A67," ")</f>
        <v>2022.11.17</v>
      </c>
      <c r="C67" s="16" t="str">
        <v>09:54:13,86</v>
      </c>
      <c r="D67" s="16" t="str" cm="1">
        <f t="array" ref="D67:F67">_xlfn.TEXTSPLIT(C67,":")</f>
        <v>09</v>
      </c>
      <c r="E67" s="16" t="str">
        <v>54</v>
      </c>
      <c r="F67" s="16" t="str">
        <v>13,86</v>
      </c>
      <c r="G67" s="16" t="str">
        <f t="shared" ref="G67:G130" si="22">SUBSTITUTE(F67,",",".")</f>
        <v>13.86</v>
      </c>
      <c r="H67" s="16">
        <f t="shared" si="21"/>
        <v>0.80385000000000062</v>
      </c>
      <c r="I67">
        <v>77.935699999999997</v>
      </c>
      <c r="J67" s="6">
        <v>20.864699999999999</v>
      </c>
      <c r="K67">
        <v>0.93759999999999999</v>
      </c>
      <c r="L67" s="7">
        <v>0.1206</v>
      </c>
      <c r="M67">
        <v>0</v>
      </c>
      <c r="N67" s="61">
        <v>0.1414</v>
      </c>
      <c r="O67" s="8">
        <v>603</v>
      </c>
      <c r="P67">
        <v>7.5399999999999995E-2</v>
      </c>
      <c r="Q67">
        <v>-2.23E-2</v>
      </c>
      <c r="R67">
        <v>-3.3866000000000001</v>
      </c>
      <c r="S67" s="9">
        <v>4.4177000000000002E-10</v>
      </c>
      <c r="T67" s="9">
        <v>6.0771000000000004E-13</v>
      </c>
      <c r="U67" s="9">
        <v>9.7916000000000001E-11</v>
      </c>
      <c r="V67" s="9">
        <v>8.0289999999999998E-12</v>
      </c>
      <c r="W67" s="9">
        <v>7.1609999999999994E-15</v>
      </c>
      <c r="X67" s="9">
        <v>8.9780999999999999E-13</v>
      </c>
    </row>
    <row r="68" spans="1:24" x14ac:dyDescent="0.35">
      <c r="A68" t="s">
        <v>1095</v>
      </c>
      <c r="B68" s="16" t="str" cm="1">
        <f t="array" ref="B68:C68">_xlfn.TEXTSPLIT(A68," ")</f>
        <v>2022.11.17</v>
      </c>
      <c r="C68" s="16" t="str">
        <v>09:55:37,26</v>
      </c>
      <c r="D68" s="16" t="str" cm="1">
        <f t="array" ref="D68:F68">_xlfn.TEXTSPLIT(C68,":")</f>
        <v>09</v>
      </c>
      <c r="E68" s="16" t="str">
        <v>55</v>
      </c>
      <c r="F68" s="16" t="str">
        <v>37,26</v>
      </c>
      <c r="G68" s="16" t="str">
        <f t="shared" si="22"/>
        <v>37.26</v>
      </c>
      <c r="H68" s="16">
        <f t="shared" si="21"/>
        <v>0.82701666666666718</v>
      </c>
      <c r="I68">
        <v>77.941000000000003</v>
      </c>
      <c r="J68" s="6">
        <v>20.8582</v>
      </c>
      <c r="K68">
        <v>0.93720000000000003</v>
      </c>
      <c r="L68" s="7">
        <v>0.12180000000000001</v>
      </c>
      <c r="M68">
        <v>0</v>
      </c>
      <c r="N68" s="61">
        <v>0.1419</v>
      </c>
      <c r="O68" s="8">
        <v>599</v>
      </c>
      <c r="P68">
        <v>7.6100000000000001E-2</v>
      </c>
      <c r="Q68">
        <v>-9.6407000000000003E-3</v>
      </c>
      <c r="R68">
        <v>-7.8906000000000001</v>
      </c>
      <c r="S68" s="9">
        <v>4.4200000000000002E-10</v>
      </c>
      <c r="T68" s="9">
        <v>6.1002999999999998E-13</v>
      </c>
      <c r="U68" s="9">
        <v>9.7930000000000005E-11</v>
      </c>
      <c r="V68" s="9">
        <v>8.0293999999999997E-12</v>
      </c>
      <c r="W68" s="9">
        <v>5.1313000000000004E-15</v>
      </c>
      <c r="X68" s="9">
        <v>9.0658999999999998E-13</v>
      </c>
    </row>
    <row r="69" spans="1:24" x14ac:dyDescent="0.35">
      <c r="A69" t="s">
        <v>1096</v>
      </c>
      <c r="B69" s="16" t="str" cm="1">
        <f t="array" ref="B69:C69">_xlfn.TEXTSPLIT(A69," ")</f>
        <v>2022.11.17</v>
      </c>
      <c r="C69" s="16" t="str">
        <v>09:57:00,81</v>
      </c>
      <c r="D69" s="16" t="str" cm="1">
        <f t="array" ref="D69:F69">_xlfn.TEXTSPLIT(C69,":")</f>
        <v>09</v>
      </c>
      <c r="E69" s="16" t="str">
        <v>57</v>
      </c>
      <c r="F69" s="16" t="str">
        <v>00,81</v>
      </c>
      <c r="G69" s="16" t="str">
        <f t="shared" si="22"/>
        <v>00.81</v>
      </c>
      <c r="H69" s="16">
        <f t="shared" si="21"/>
        <v>0.85022500000000001</v>
      </c>
      <c r="I69">
        <v>77.939499999999995</v>
      </c>
      <c r="J69" s="6">
        <v>20.8599</v>
      </c>
      <c r="K69">
        <v>0.93659999999999999</v>
      </c>
      <c r="L69" s="7">
        <v>0.12230000000000001</v>
      </c>
      <c r="M69">
        <v>0</v>
      </c>
      <c r="N69" s="61">
        <v>0.14169999999999999</v>
      </c>
      <c r="O69" s="8">
        <v>604</v>
      </c>
      <c r="P69">
        <v>7.7100000000000002E-2</v>
      </c>
      <c r="Q69">
        <v>-8.5962999999999994E-3</v>
      </c>
      <c r="R69">
        <v>-8.9746000000000006</v>
      </c>
      <c r="S69" s="9">
        <v>4.4224000000000002E-10</v>
      </c>
      <c r="T69" s="9">
        <v>6.0928E-13</v>
      </c>
      <c r="U69" s="9">
        <v>9.7991999999999994E-11</v>
      </c>
      <c r="V69" s="9">
        <v>8.0288000000000007E-12</v>
      </c>
      <c r="W69" s="9">
        <v>8.4739000000000007E-15</v>
      </c>
      <c r="X69" s="9">
        <v>9.1115000000000001E-13</v>
      </c>
    </row>
    <row r="70" spans="1:24" x14ac:dyDescent="0.35">
      <c r="A70" t="s">
        <v>1097</v>
      </c>
      <c r="B70" s="16" t="str" cm="1">
        <f t="array" ref="B70:C70">_xlfn.TEXTSPLIT(A70," ")</f>
        <v>2022.11.17</v>
      </c>
      <c r="C70" s="16" t="str">
        <v>09:58:30,79</v>
      </c>
      <c r="D70" s="16" t="str" cm="1">
        <f t="array" ref="D70:F70">_xlfn.TEXTSPLIT(C70,":")</f>
        <v>09</v>
      </c>
      <c r="E70" s="16" t="str">
        <v>58</v>
      </c>
      <c r="F70" s="16" t="str">
        <v>30,79</v>
      </c>
      <c r="G70" s="16" t="str">
        <f t="shared" si="22"/>
        <v>30.79</v>
      </c>
      <c r="H70" s="16">
        <f t="shared" si="21"/>
        <v>0.87521944444444522</v>
      </c>
      <c r="I70">
        <v>77.937700000000007</v>
      </c>
      <c r="J70" s="6">
        <v>20.861999999999998</v>
      </c>
      <c r="K70">
        <v>0.93669999999999998</v>
      </c>
      <c r="L70" s="7">
        <v>0.123</v>
      </c>
      <c r="M70">
        <v>0</v>
      </c>
      <c r="N70" s="61">
        <v>0.14069999999999999</v>
      </c>
      <c r="O70" s="8">
        <v>613</v>
      </c>
      <c r="P70">
        <v>7.6999999999999999E-2</v>
      </c>
      <c r="Q70">
        <v>-1.14E-2</v>
      </c>
      <c r="R70">
        <v>-6.7739000000000003</v>
      </c>
      <c r="S70" s="9">
        <v>4.4275999999999998E-10</v>
      </c>
      <c r="T70" s="9">
        <v>6.0598000000000001E-13</v>
      </c>
      <c r="U70" s="9">
        <v>9.8120000000000006E-11</v>
      </c>
      <c r="V70" s="9">
        <v>8.0397000000000002E-12</v>
      </c>
      <c r="W70" s="9">
        <v>5.2783999999999999E-15</v>
      </c>
      <c r="X70" s="9">
        <v>9.1644000000000008E-13</v>
      </c>
    </row>
    <row r="71" spans="1:24" x14ac:dyDescent="0.35">
      <c r="A71" t="s">
        <v>1098</v>
      </c>
      <c r="B71" s="16" t="str" cm="1">
        <f t="array" ref="B71:C71">_xlfn.TEXTSPLIT(A71," ")</f>
        <v>2022.11.17</v>
      </c>
      <c r="C71" s="16" t="str">
        <v>09:59:54,27</v>
      </c>
      <c r="D71" s="16" t="str" cm="1">
        <f t="array" ref="D71:F71">_xlfn.TEXTSPLIT(C71,":")</f>
        <v>09</v>
      </c>
      <c r="E71" s="16" t="str">
        <v>59</v>
      </c>
      <c r="F71" s="16" t="str">
        <v>54,27</v>
      </c>
      <c r="G71" s="16" t="str">
        <f t="shared" si="22"/>
        <v>54.27</v>
      </c>
      <c r="H71" s="16">
        <f t="shared" si="21"/>
        <v>0.89840833333333237</v>
      </c>
      <c r="I71">
        <v>77.935900000000004</v>
      </c>
      <c r="J71" s="6">
        <v>20.863600000000002</v>
      </c>
      <c r="K71">
        <v>0.93740000000000001</v>
      </c>
      <c r="L71" s="7">
        <v>0.12330000000000001</v>
      </c>
      <c r="M71">
        <v>0</v>
      </c>
      <c r="N71" s="61">
        <v>0.13969999999999999</v>
      </c>
      <c r="O71" s="8">
        <v>620</v>
      </c>
      <c r="P71">
        <v>7.7600000000000002E-2</v>
      </c>
      <c r="Q71">
        <v>-1.67E-2</v>
      </c>
      <c r="R71">
        <v>-4.6527000000000003</v>
      </c>
      <c r="S71" s="9">
        <v>4.4294000000000002E-10</v>
      </c>
      <c r="T71" s="9">
        <v>6.0229999999999997E-13</v>
      </c>
      <c r="U71" s="9">
        <v>9.8169E-11</v>
      </c>
      <c r="V71" s="9">
        <v>8.0490000000000001E-12</v>
      </c>
      <c r="W71" s="9">
        <v>4.6770000000000001E-15</v>
      </c>
      <c r="X71" s="9">
        <v>9.1946999999999992E-13</v>
      </c>
    </row>
    <row r="72" spans="1:24" x14ac:dyDescent="0.35">
      <c r="A72" t="s">
        <v>1099</v>
      </c>
      <c r="B72" s="16" t="str" cm="1">
        <f t="array" ref="B72:C72">_xlfn.TEXTSPLIT(A72," ")</f>
        <v>2022.11.17</v>
      </c>
      <c r="C72" s="16" t="str">
        <v>10:01:17,55</v>
      </c>
      <c r="D72" s="16" t="str" cm="1">
        <f t="array" ref="D72:F72">_xlfn.TEXTSPLIT(C72,":")</f>
        <v>10</v>
      </c>
      <c r="E72" s="16" t="str">
        <v>01</v>
      </c>
      <c r="F72" s="16" t="str">
        <v>17,55</v>
      </c>
      <c r="G72" s="16" t="str">
        <f t="shared" si="22"/>
        <v>17.55</v>
      </c>
      <c r="H72" s="16">
        <f t="shared" si="21"/>
        <v>0.92154166666666804</v>
      </c>
      <c r="I72">
        <v>77.938699999999997</v>
      </c>
      <c r="J72" s="6">
        <v>20.858000000000001</v>
      </c>
      <c r="K72">
        <v>0.93689999999999996</v>
      </c>
      <c r="L72" s="7">
        <v>0.1239</v>
      </c>
      <c r="M72">
        <v>0</v>
      </c>
      <c r="N72" s="61">
        <v>0.14249999999999999</v>
      </c>
      <c r="O72" s="8">
        <v>632</v>
      </c>
      <c r="P72">
        <v>7.8200000000000006E-2</v>
      </c>
      <c r="Q72">
        <v>-7.5836000000000002E-3</v>
      </c>
      <c r="R72">
        <v>-10.311500000000001</v>
      </c>
      <c r="S72" s="9">
        <v>4.4442999999999998E-10</v>
      </c>
      <c r="T72" s="9">
        <v>6.1602999999999995E-13</v>
      </c>
      <c r="U72" s="9">
        <v>9.8469000000000001E-11</v>
      </c>
      <c r="V72" s="9">
        <v>8.0712000000000006E-12</v>
      </c>
      <c r="W72" s="9">
        <v>4.4714E-15</v>
      </c>
      <c r="X72" s="9">
        <v>9.2709000000000004E-13</v>
      </c>
    </row>
    <row r="73" spans="1:24" x14ac:dyDescent="0.35">
      <c r="A73" t="s">
        <v>1100</v>
      </c>
      <c r="B73" s="16" t="str" cm="1">
        <f t="array" ref="B73:C73">_xlfn.TEXTSPLIT(A73," ")</f>
        <v>2022.11.17</v>
      </c>
      <c r="C73" s="16" t="str">
        <v>10:02:47,48</v>
      </c>
      <c r="D73" s="16" t="str" cm="1">
        <f t="array" ref="D73:F73">_xlfn.TEXTSPLIT(C73,":")</f>
        <v>10</v>
      </c>
      <c r="E73" s="16" t="str">
        <v>02</v>
      </c>
      <c r="F73" s="16" t="str">
        <v>47,48</v>
      </c>
      <c r="G73" s="16" t="str">
        <f t="shared" si="22"/>
        <v>47.48</v>
      </c>
      <c r="H73" s="16">
        <f t="shared" si="21"/>
        <v>0.94652222222222271</v>
      </c>
      <c r="I73">
        <v>77.933499999999995</v>
      </c>
      <c r="J73" s="6">
        <v>20.8628</v>
      </c>
      <c r="K73">
        <v>0.93689999999999996</v>
      </c>
      <c r="L73" s="7">
        <v>0.1249</v>
      </c>
      <c r="M73">
        <v>0</v>
      </c>
      <c r="N73" s="61">
        <v>0.14199999999999999</v>
      </c>
      <c r="O73" s="8">
        <v>627</v>
      </c>
      <c r="P73">
        <v>7.9200000000000007E-2</v>
      </c>
      <c r="Q73">
        <v>-1.9099999999999999E-2</v>
      </c>
      <c r="R73">
        <v>-4.1449999999999996</v>
      </c>
      <c r="S73" s="9">
        <v>4.4345E-10</v>
      </c>
      <c r="T73" s="9">
        <v>6.1253000000000002E-13</v>
      </c>
      <c r="U73" s="9">
        <v>9.8282999999999996E-11</v>
      </c>
      <c r="V73" s="9">
        <v>8.0537000000000007E-12</v>
      </c>
      <c r="W73" s="9">
        <v>5.9700000000000004E-15</v>
      </c>
      <c r="X73" s="9">
        <v>9.3171999999999999E-13</v>
      </c>
    </row>
    <row r="74" spans="1:24" x14ac:dyDescent="0.35">
      <c r="A74" t="s">
        <v>1101</v>
      </c>
      <c r="B74" s="16" t="str" cm="1">
        <f t="array" ref="B74:C74">_xlfn.TEXTSPLIT(A74," ")</f>
        <v>2022.11.17</v>
      </c>
      <c r="C74" s="16" t="str">
        <v>10:04:10,97</v>
      </c>
      <c r="D74" s="16" t="str" cm="1">
        <f t="array" ref="D74:F74">_xlfn.TEXTSPLIT(C74,":")</f>
        <v>10</v>
      </c>
      <c r="E74" s="16" t="str">
        <v>04</v>
      </c>
      <c r="F74" s="16" t="str">
        <v>10,97</v>
      </c>
      <c r="G74" s="16" t="str">
        <f t="shared" si="22"/>
        <v>10.97</v>
      </c>
      <c r="H74" s="16">
        <f t="shared" si="21"/>
        <v>0.96971388888888832</v>
      </c>
      <c r="I74">
        <v>77.934100000000001</v>
      </c>
      <c r="J74" s="6">
        <v>20.861499999999999</v>
      </c>
      <c r="K74">
        <v>0.93720000000000003</v>
      </c>
      <c r="L74" s="7">
        <v>0.12529999999999999</v>
      </c>
      <c r="M74">
        <v>0</v>
      </c>
      <c r="N74" s="61">
        <v>0.1419</v>
      </c>
      <c r="O74" s="8">
        <v>627</v>
      </c>
      <c r="P74">
        <v>7.9200000000000007E-2</v>
      </c>
      <c r="Q74">
        <v>-2.29E-2</v>
      </c>
      <c r="R74">
        <v>-3.4588999999999999</v>
      </c>
      <c r="S74" s="9">
        <v>4.4322999999999998E-10</v>
      </c>
      <c r="T74" s="9">
        <v>6.1181E-13</v>
      </c>
      <c r="U74" s="9">
        <v>9.8225999999999998E-11</v>
      </c>
      <c r="V74" s="9">
        <v>8.0528999999999993E-12</v>
      </c>
      <c r="W74" s="9">
        <v>5.2974999999999998E-15</v>
      </c>
      <c r="X74" s="9">
        <v>9.3448000000000007E-13</v>
      </c>
    </row>
    <row r="75" spans="1:24" x14ac:dyDescent="0.35">
      <c r="A75" t="s">
        <v>1102</v>
      </c>
      <c r="B75" s="16" t="str" cm="1">
        <f t="array" ref="B75:C75">_xlfn.TEXTSPLIT(A75," ")</f>
        <v>2022.11.17</v>
      </c>
      <c r="C75" s="16" t="str">
        <v>10:05:40,95</v>
      </c>
      <c r="D75" s="16" t="str" cm="1">
        <f t="array" ref="D75:F75">_xlfn.TEXTSPLIT(C75,":")</f>
        <v>10</v>
      </c>
      <c r="E75" s="16" t="str">
        <v>05</v>
      </c>
      <c r="F75" s="16" t="str">
        <v>40,95</v>
      </c>
      <c r="G75" s="16" t="str">
        <f t="shared" si="22"/>
        <v>40.95</v>
      </c>
      <c r="H75" s="16">
        <f t="shared" si="21"/>
        <v>0.99470833333333353</v>
      </c>
      <c r="I75">
        <v>77.931799999999996</v>
      </c>
      <c r="J75" s="6">
        <v>20.863499999999998</v>
      </c>
      <c r="K75">
        <v>0.93740000000000001</v>
      </c>
      <c r="L75" s="7">
        <v>0.126</v>
      </c>
      <c r="M75">
        <v>0</v>
      </c>
      <c r="N75" s="61">
        <v>0.14119999999999999</v>
      </c>
      <c r="O75" s="8">
        <v>631</v>
      </c>
      <c r="P75">
        <v>7.9699999999999993E-2</v>
      </c>
      <c r="Q75">
        <v>-1.7299999999999999E-2</v>
      </c>
      <c r="R75">
        <v>-4.5997000000000003</v>
      </c>
      <c r="S75" s="9">
        <v>4.4339000000000001E-10</v>
      </c>
      <c r="T75" s="9">
        <v>6.0887000000000001E-13</v>
      </c>
      <c r="U75" s="9">
        <v>9.8273999999999996E-11</v>
      </c>
      <c r="V75" s="9">
        <v>8.0578000000000007E-12</v>
      </c>
      <c r="W75" s="9">
        <v>7.2070999999999999E-15</v>
      </c>
      <c r="X75" s="9">
        <v>9.3998E-13</v>
      </c>
    </row>
    <row r="76" spans="1:24" x14ac:dyDescent="0.35">
      <c r="A76" t="s">
        <v>1103</v>
      </c>
      <c r="B76" s="16" t="str" cm="1">
        <f t="array" ref="B76:C76">_xlfn.TEXTSPLIT(A76," ")</f>
        <v>2022.11.17</v>
      </c>
      <c r="C76" s="16" t="str">
        <v>10:07:04,31</v>
      </c>
      <c r="D76" s="16" t="str" cm="1">
        <f t="array" ref="D76:F76">_xlfn.TEXTSPLIT(C76,":")</f>
        <v>10</v>
      </c>
      <c r="E76" s="16" t="str">
        <v>07</v>
      </c>
      <c r="F76" s="16" t="str">
        <v>04,31</v>
      </c>
      <c r="G76" s="16" t="str">
        <f t="shared" si="22"/>
        <v>04.31</v>
      </c>
      <c r="H76" s="16">
        <f t="shared" si="21"/>
        <v>1.0178638888888898</v>
      </c>
      <c r="I76">
        <v>77.936300000000003</v>
      </c>
      <c r="J76" s="6">
        <v>20.859500000000001</v>
      </c>
      <c r="K76">
        <v>0.93669999999999998</v>
      </c>
      <c r="L76" s="7">
        <v>0.1268</v>
      </c>
      <c r="M76">
        <v>0</v>
      </c>
      <c r="N76" s="61">
        <v>0.1406</v>
      </c>
      <c r="O76" s="8">
        <v>620</v>
      </c>
      <c r="P76">
        <v>8.0600000000000005E-2</v>
      </c>
      <c r="Q76">
        <v>-1.43E-2</v>
      </c>
      <c r="R76">
        <v>-5.6474000000000002</v>
      </c>
      <c r="S76" s="9">
        <v>4.4335000000000003E-10</v>
      </c>
      <c r="T76" s="9">
        <v>6.0665000000000005E-13</v>
      </c>
      <c r="U76" s="9">
        <v>9.8240999999999997E-11</v>
      </c>
      <c r="V76" s="9">
        <v>8.0506999999999992E-12</v>
      </c>
      <c r="W76" s="9">
        <v>6.5038999999999998E-15</v>
      </c>
      <c r="X76" s="9">
        <v>9.4534009999999995E-13</v>
      </c>
    </row>
    <row r="77" spans="1:24" x14ac:dyDescent="0.35">
      <c r="A77" t="s">
        <v>1104</v>
      </c>
      <c r="B77" s="16" t="str" cm="1">
        <f t="array" ref="B77:C77">_xlfn.TEXTSPLIT(A77," ")</f>
        <v>2022.11.17</v>
      </c>
      <c r="C77" s="16" t="str">
        <v>10:08:28,06</v>
      </c>
      <c r="D77" s="16" t="str" cm="1">
        <f t="array" ref="D77:F77">_xlfn.TEXTSPLIT(C77,":")</f>
        <v>10</v>
      </c>
      <c r="E77" s="16" t="str">
        <v>08</v>
      </c>
      <c r="F77" s="16" t="str">
        <v>28,06</v>
      </c>
      <c r="G77" s="16" t="str">
        <f t="shared" si="22"/>
        <v>28.06</v>
      </c>
      <c r="H77" s="16">
        <f t="shared" si="21"/>
        <v>1.0411277777777777</v>
      </c>
      <c r="I77">
        <v>77.934799999999996</v>
      </c>
      <c r="J77" s="6">
        <v>20.8597</v>
      </c>
      <c r="K77">
        <v>0.93730000000000002</v>
      </c>
      <c r="L77" s="7">
        <v>0.1278</v>
      </c>
      <c r="M77">
        <v>0</v>
      </c>
      <c r="N77" s="61">
        <v>0.1404</v>
      </c>
      <c r="O77" s="8">
        <v>620</v>
      </c>
      <c r="P77">
        <v>8.1500000000000003E-2</v>
      </c>
      <c r="Q77">
        <v>-1.3599999999999999E-2</v>
      </c>
      <c r="R77">
        <v>-5.9965999999999999</v>
      </c>
      <c r="S77" s="9">
        <v>4.4345E-10</v>
      </c>
      <c r="T77" s="9">
        <v>6.0574E-13</v>
      </c>
      <c r="U77" s="9">
        <v>9.8264999999999996E-11</v>
      </c>
      <c r="V77" s="9">
        <v>8.0574000000000008E-12</v>
      </c>
      <c r="W77" s="9">
        <v>4.2281000000000002E-15</v>
      </c>
      <c r="X77" s="9">
        <v>9.5281000000000006E-13</v>
      </c>
    </row>
    <row r="78" spans="1:24" x14ac:dyDescent="0.35">
      <c r="A78" t="s">
        <v>1105</v>
      </c>
      <c r="B78" s="16" t="str" cm="1">
        <f t="array" ref="B78:C78">_xlfn.TEXTSPLIT(A78," ")</f>
        <v>2022.11.17</v>
      </c>
      <c r="C78" s="16" t="str">
        <v>10:09:57,90</v>
      </c>
      <c r="D78" s="16" t="str" cm="1">
        <f t="array" ref="D78:F78">_xlfn.TEXTSPLIT(C78,":")</f>
        <v>10</v>
      </c>
      <c r="E78" s="16" t="str">
        <v>09</v>
      </c>
      <c r="F78" s="16" t="str">
        <v>57,90</v>
      </c>
      <c r="G78" s="16" t="str">
        <f t="shared" si="22"/>
        <v>57.90</v>
      </c>
      <c r="H78" s="16">
        <f t="shared" si="21"/>
        <v>1.0660833333333333</v>
      </c>
      <c r="I78">
        <v>77.936499999999995</v>
      </c>
      <c r="J78" s="6">
        <v>20.859200000000001</v>
      </c>
      <c r="K78">
        <v>0.93679999999999997</v>
      </c>
      <c r="L78" s="7">
        <v>0.1283</v>
      </c>
      <c r="M78">
        <v>0</v>
      </c>
      <c r="N78" s="61">
        <v>0.13919999999999999</v>
      </c>
      <c r="O78" s="8">
        <v>623</v>
      </c>
      <c r="P78">
        <v>8.2199999999999995E-2</v>
      </c>
      <c r="Q78">
        <v>-8.9399000000000006E-3</v>
      </c>
      <c r="R78">
        <v>-9.1898</v>
      </c>
      <c r="S78" s="9">
        <v>4.4366E-10</v>
      </c>
      <c r="T78" s="9">
        <v>6.0099000000000005E-13</v>
      </c>
      <c r="U78" s="9">
        <v>9.8308000000000003E-11</v>
      </c>
      <c r="V78" s="9">
        <v>8.0568999999999997E-12</v>
      </c>
      <c r="W78" s="9">
        <v>5.7384999999999997E-15</v>
      </c>
      <c r="X78" s="9">
        <v>9.5618999999999999E-13</v>
      </c>
    </row>
    <row r="79" spans="1:24" x14ac:dyDescent="0.35">
      <c r="A79" t="s">
        <v>1106</v>
      </c>
      <c r="B79" s="16" t="str" cm="1">
        <f t="array" ref="B79:C79">_xlfn.TEXTSPLIT(A79," ")</f>
        <v>2022.11.17</v>
      </c>
      <c r="C79" s="16" t="str">
        <v>10:11:21,65</v>
      </c>
      <c r="D79" s="16" t="str" cm="1">
        <f t="array" ref="D79:F79">_xlfn.TEXTSPLIT(C79,":")</f>
        <v>10</v>
      </c>
      <c r="E79" s="16" t="str">
        <v>11</v>
      </c>
      <c r="F79" s="16" t="str">
        <v>21,65</v>
      </c>
      <c r="G79" s="16" t="str">
        <f t="shared" si="22"/>
        <v>21.65</v>
      </c>
      <c r="H79" s="16">
        <f t="shared" si="21"/>
        <v>1.0893472222222229</v>
      </c>
      <c r="I79">
        <v>77.939300000000003</v>
      </c>
      <c r="J79" s="6">
        <v>20.857099999999999</v>
      </c>
      <c r="K79">
        <v>0.93669999999999998</v>
      </c>
      <c r="L79" s="7">
        <v>0.1285</v>
      </c>
      <c r="M79">
        <v>0</v>
      </c>
      <c r="N79" s="61">
        <v>0.1384</v>
      </c>
      <c r="O79" s="8">
        <v>618</v>
      </c>
      <c r="P79">
        <v>8.2600000000000007E-2</v>
      </c>
      <c r="Q79">
        <v>-7.1897000000000003E-3</v>
      </c>
      <c r="R79">
        <v>-11.495200000000001</v>
      </c>
      <c r="S79" s="9">
        <v>4.4327999999999999E-10</v>
      </c>
      <c r="T79" s="9">
        <v>5.9727000000000004E-13</v>
      </c>
      <c r="U79" s="9">
        <v>9.8210000000000003E-11</v>
      </c>
      <c r="V79" s="9">
        <v>8.0485000000000007E-12</v>
      </c>
      <c r="W79" s="9">
        <v>3.2321999999999999E-15</v>
      </c>
      <c r="X79" s="9">
        <v>9.5712000000000007E-13</v>
      </c>
    </row>
    <row r="80" spans="1:24" x14ac:dyDescent="0.35">
      <c r="A80" t="s">
        <v>1107</v>
      </c>
      <c r="B80" s="16" t="str" cm="1">
        <f t="array" ref="B80:C80">_xlfn.TEXTSPLIT(A80," ")</f>
        <v>2022.11.17</v>
      </c>
      <c r="C80" s="16" t="str">
        <v>10:12:44,96</v>
      </c>
      <c r="D80" s="16" t="str" cm="1">
        <f t="array" ref="D80:F80">_xlfn.TEXTSPLIT(C80,":")</f>
        <v>10</v>
      </c>
      <c r="E80" s="16" t="str">
        <v>12</v>
      </c>
      <c r="F80" s="16" t="str">
        <v>44,96</v>
      </c>
      <c r="G80" s="16" t="str">
        <f t="shared" si="22"/>
        <v>44.96</v>
      </c>
      <c r="H80" s="16">
        <f t="shared" si="21"/>
        <v>1.1124888888888886</v>
      </c>
      <c r="I80">
        <v>77.941699999999997</v>
      </c>
      <c r="J80" s="6">
        <v>20.8521</v>
      </c>
      <c r="K80">
        <v>0.9365</v>
      </c>
      <c r="L80" s="7">
        <v>0.129</v>
      </c>
      <c r="M80">
        <v>0</v>
      </c>
      <c r="N80" s="61">
        <v>0.14069999999999999</v>
      </c>
      <c r="O80" s="8">
        <v>618</v>
      </c>
      <c r="P80">
        <v>8.2900000000000001E-2</v>
      </c>
      <c r="Q80">
        <v>-3.4786000000000001E-3</v>
      </c>
      <c r="R80">
        <v>-23.833500000000001</v>
      </c>
      <c r="S80" s="9">
        <v>4.4348E-10</v>
      </c>
      <c r="T80" s="9">
        <v>6.0718000000000004E-13</v>
      </c>
      <c r="U80" s="9">
        <v>9.8227000000000006E-11</v>
      </c>
      <c r="V80" s="9">
        <v>8.0501999999999998E-12</v>
      </c>
      <c r="W80" s="9">
        <v>4.9087999999999996E-15</v>
      </c>
      <c r="X80" s="9">
        <v>9.6107000000000006E-13</v>
      </c>
    </row>
    <row r="81" spans="1:24" x14ac:dyDescent="0.35">
      <c r="A81" t="s">
        <v>1108</v>
      </c>
      <c r="B81" s="16" t="str" cm="1">
        <f t="array" ref="B81:C81">_xlfn.TEXTSPLIT(A81," ")</f>
        <v>2022.11.17</v>
      </c>
      <c r="C81" s="16" t="str">
        <v>10:14:14,93</v>
      </c>
      <c r="D81" s="16" t="str" cm="1">
        <f t="array" ref="D81:F81">_xlfn.TEXTSPLIT(C81,":")</f>
        <v>10</v>
      </c>
      <c r="E81" s="16" t="str">
        <v>14</v>
      </c>
      <c r="F81" s="16" t="str">
        <v>14,93</v>
      </c>
      <c r="G81" s="16" t="str">
        <f t="shared" si="22"/>
        <v>14.93</v>
      </c>
      <c r="H81" s="16">
        <f t="shared" si="21"/>
        <v>1.1374805555555554</v>
      </c>
      <c r="I81">
        <v>77.937700000000007</v>
      </c>
      <c r="J81" s="6">
        <v>20.857199999999999</v>
      </c>
      <c r="K81">
        <v>0.93679999999999997</v>
      </c>
      <c r="L81" s="7">
        <v>0.13</v>
      </c>
      <c r="M81">
        <v>0</v>
      </c>
      <c r="N81" s="61">
        <v>0.13830000000000001</v>
      </c>
      <c r="O81" s="8">
        <v>582</v>
      </c>
      <c r="P81">
        <v>8.5000000000000006E-2</v>
      </c>
      <c r="Q81">
        <v>-1.17E-2</v>
      </c>
      <c r="R81">
        <v>-7.2660999999999998</v>
      </c>
      <c r="S81" s="9">
        <v>4.4190999999999998E-10</v>
      </c>
      <c r="T81" s="9">
        <v>5.9484000000000002E-13</v>
      </c>
      <c r="U81" s="9">
        <v>9.7909000000000005E-11</v>
      </c>
      <c r="V81" s="9">
        <v>8.0248999999999999E-12</v>
      </c>
      <c r="W81" s="9">
        <v>6.2617E-15</v>
      </c>
      <c r="X81" s="9">
        <v>9.6478999999999997E-13</v>
      </c>
    </row>
    <row r="82" spans="1:24" x14ac:dyDescent="0.35">
      <c r="A82" t="s">
        <v>1109</v>
      </c>
      <c r="B82" s="16" t="str" cm="1">
        <f t="array" ref="B82:C82">_xlfn.TEXTSPLIT(A82," ")</f>
        <v>2022.11.17</v>
      </c>
      <c r="C82" s="16" t="str">
        <v>10:15:38,43</v>
      </c>
      <c r="D82" s="16" t="str" cm="1">
        <f t="array" ref="D82:F82">_xlfn.TEXTSPLIT(C82,":")</f>
        <v>10</v>
      </c>
      <c r="E82" s="16" t="str">
        <v>15</v>
      </c>
      <c r="F82" s="16" t="str">
        <v>38,43</v>
      </c>
      <c r="G82" s="16" t="str">
        <f t="shared" si="22"/>
        <v>38.43</v>
      </c>
      <c r="H82" s="16">
        <f t="shared" si="21"/>
        <v>1.1606750000000012</v>
      </c>
      <c r="I82">
        <v>77.9392</v>
      </c>
      <c r="J82" s="6">
        <v>20.854299999999999</v>
      </c>
      <c r="K82">
        <v>0.93679999999999997</v>
      </c>
      <c r="L82" s="7">
        <v>0.13</v>
      </c>
      <c r="M82">
        <v>0</v>
      </c>
      <c r="N82" s="61">
        <v>0.13980000000000001</v>
      </c>
      <c r="O82" s="8">
        <v>570</v>
      </c>
      <c r="P82">
        <v>8.4099999999999994E-2</v>
      </c>
      <c r="Q82">
        <v>-6.1780000000000003E-3</v>
      </c>
      <c r="R82">
        <v>-13.6106</v>
      </c>
      <c r="S82" s="9">
        <v>4.4125E-10</v>
      </c>
      <c r="T82" s="9">
        <v>6.0006999999999999E-13</v>
      </c>
      <c r="U82" s="9">
        <v>9.7746000000000003E-11</v>
      </c>
      <c r="V82" s="9">
        <v>8.0122999999999997E-12</v>
      </c>
      <c r="W82" s="9">
        <v>5.8361000000000003E-15</v>
      </c>
      <c r="X82" s="9">
        <v>9.6336000000000005E-13</v>
      </c>
    </row>
    <row r="83" spans="1:24" x14ac:dyDescent="0.35">
      <c r="A83" t="s">
        <v>1110</v>
      </c>
      <c r="B83" s="16" t="str" cm="1">
        <f t="array" ref="B83:C83">_xlfn.TEXTSPLIT(A83," ")</f>
        <v>2022.11.17</v>
      </c>
      <c r="C83" s="16" t="str">
        <v>10:17:08,37</v>
      </c>
      <c r="D83" s="16" t="str" cm="1">
        <f t="array" ref="D83:F83">_xlfn.TEXTSPLIT(C83,":")</f>
        <v>10</v>
      </c>
      <c r="E83" s="16" t="str">
        <v>17</v>
      </c>
      <c r="F83" s="16" t="str">
        <v>08,37</v>
      </c>
      <c r="G83" s="16" t="str">
        <f t="shared" si="22"/>
        <v>08.37</v>
      </c>
      <c r="H83" s="16">
        <f t="shared" si="21"/>
        <v>1.1856583333333344</v>
      </c>
      <c r="I83">
        <v>77.936899999999994</v>
      </c>
      <c r="J83" s="6">
        <v>20.8538</v>
      </c>
      <c r="K83">
        <v>0.93679999999999997</v>
      </c>
      <c r="L83" s="7">
        <v>0.13150000000000001</v>
      </c>
      <c r="M83">
        <v>0</v>
      </c>
      <c r="N83" s="61">
        <v>0.14099999999999999</v>
      </c>
      <c r="O83" s="8">
        <v>566</v>
      </c>
      <c r="P83">
        <v>8.6300000000000002E-2</v>
      </c>
      <c r="Q83">
        <v>-1.3786E-3</v>
      </c>
      <c r="R83">
        <v>-62.601700000000001</v>
      </c>
      <c r="S83" s="9">
        <v>4.4113000000000001E-10</v>
      </c>
      <c r="T83" s="9">
        <v>6.0512999999999997E-13</v>
      </c>
      <c r="U83" s="9">
        <v>9.772E-11</v>
      </c>
      <c r="V83" s="9">
        <v>8.0103000000000003E-12</v>
      </c>
      <c r="W83" s="9">
        <v>6.2451999999999998E-15</v>
      </c>
      <c r="X83" s="9">
        <v>9.7412000000000009E-13</v>
      </c>
    </row>
    <row r="84" spans="1:24" x14ac:dyDescent="0.35">
      <c r="A84" t="s">
        <v>1111</v>
      </c>
      <c r="B84" s="16" t="str" cm="1">
        <f t="array" ref="B84:C84">_xlfn.TEXTSPLIT(A84," ")</f>
        <v>2022.11.17</v>
      </c>
      <c r="C84" s="16" t="str">
        <v>10:18:32,09</v>
      </c>
      <c r="D84" s="16" t="str" cm="1">
        <f t="array" ref="D84:F84">_xlfn.TEXTSPLIT(C84,":")</f>
        <v>10</v>
      </c>
      <c r="E84" s="16" t="str">
        <v>18</v>
      </c>
      <c r="F84" s="16" t="str">
        <v>32,09</v>
      </c>
      <c r="G84" s="16" t="str">
        <f t="shared" si="22"/>
        <v>32.09</v>
      </c>
      <c r="H84" s="16">
        <f t="shared" si="21"/>
        <v>1.2089138888888904</v>
      </c>
      <c r="I84">
        <v>77.938500000000005</v>
      </c>
      <c r="J84" s="6">
        <v>20.850300000000001</v>
      </c>
      <c r="K84">
        <v>0.93679999999999997</v>
      </c>
      <c r="L84" s="7">
        <v>0.1331</v>
      </c>
      <c r="M84">
        <v>0</v>
      </c>
      <c r="N84" s="61">
        <v>0.14130000000000001</v>
      </c>
      <c r="O84" s="8">
        <v>566</v>
      </c>
      <c r="P84">
        <v>8.7499999999999994E-2</v>
      </c>
      <c r="Q84">
        <v>-6.679E-3</v>
      </c>
      <c r="R84">
        <v>-13.107699999999999</v>
      </c>
      <c r="S84" s="9">
        <v>4.4113000000000001E-10</v>
      </c>
      <c r="T84" s="9">
        <v>6.0627E-13</v>
      </c>
      <c r="U84" s="9">
        <v>9.7702999999999996E-11</v>
      </c>
      <c r="V84" s="9">
        <v>8.0108999999999993E-12</v>
      </c>
      <c r="W84" s="9">
        <v>5.6135000000000002E-15</v>
      </c>
      <c r="X84" s="9">
        <v>9.8566000000000006E-13</v>
      </c>
    </row>
    <row r="85" spans="1:24" x14ac:dyDescent="0.35">
      <c r="A85" t="s">
        <v>1112</v>
      </c>
      <c r="B85" s="16" t="str" cm="1">
        <f t="array" ref="B85:C85">_xlfn.TEXTSPLIT(A85," ")</f>
        <v>2022.11.17</v>
      </c>
      <c r="C85" s="16" t="str">
        <v>10:19:55,53</v>
      </c>
      <c r="D85" s="16" t="str" cm="1">
        <f t="array" ref="D85:F85">_xlfn.TEXTSPLIT(C85,":")</f>
        <v>10</v>
      </c>
      <c r="E85" s="16" t="str">
        <v>19</v>
      </c>
      <c r="F85" s="16" t="str">
        <v>55,53</v>
      </c>
      <c r="G85" s="16" t="str">
        <f t="shared" si="22"/>
        <v>55.53</v>
      </c>
      <c r="H85" s="16">
        <f t="shared" si="21"/>
        <v>1.2320916666666673</v>
      </c>
      <c r="I85">
        <v>77.940799999999996</v>
      </c>
      <c r="J85" s="6">
        <v>20.845099999999999</v>
      </c>
      <c r="K85">
        <v>0.93730000000000002</v>
      </c>
      <c r="L85" s="7">
        <v>0.13500000000000001</v>
      </c>
      <c r="M85">
        <v>0</v>
      </c>
      <c r="N85" s="61">
        <v>0.1419</v>
      </c>
      <c r="O85" s="8">
        <v>559</v>
      </c>
      <c r="P85">
        <v>8.9599999999999999E-2</v>
      </c>
      <c r="Q85">
        <v>1.3366000000000001E-3</v>
      </c>
      <c r="R85">
        <v>67.002499999999998</v>
      </c>
      <c r="S85" s="9">
        <v>4.4096999999999998E-10</v>
      </c>
      <c r="T85" s="9">
        <v>6.0846000000000001E-13</v>
      </c>
      <c r="U85" s="9">
        <v>9.7639999999999998E-11</v>
      </c>
      <c r="V85" s="9">
        <v>8.0114000000000004E-12</v>
      </c>
      <c r="W85" s="9">
        <v>6.9465000000000004E-15</v>
      </c>
      <c r="X85" s="9">
        <v>9.9845999999999997E-13</v>
      </c>
    </row>
    <row r="86" spans="1:24" x14ac:dyDescent="0.35">
      <c r="A86" t="s">
        <v>1113</v>
      </c>
      <c r="B86" s="16" t="str" cm="1">
        <f t="array" ref="B86:C86">_xlfn.TEXTSPLIT(A86," ")</f>
        <v>2022.11.17</v>
      </c>
      <c r="C86" s="16" t="str">
        <v>10:21:25,22</v>
      </c>
      <c r="D86" s="16" t="str" cm="1">
        <f t="array" ref="D86:F86">_xlfn.TEXTSPLIT(C86,":")</f>
        <v>10</v>
      </c>
      <c r="E86" s="16" t="str">
        <v>21</v>
      </c>
      <c r="F86" s="16" t="str">
        <v>25,22</v>
      </c>
      <c r="G86" s="16" t="str">
        <f t="shared" si="22"/>
        <v>25.22</v>
      </c>
      <c r="H86" s="16">
        <f t="shared" si="21"/>
        <v>1.2570055555555548</v>
      </c>
      <c r="I86">
        <v>77.941599999999994</v>
      </c>
      <c r="J86" s="6">
        <v>20.844799999999999</v>
      </c>
      <c r="K86">
        <v>0.93689999999999996</v>
      </c>
      <c r="L86" s="7">
        <v>0.1363</v>
      </c>
      <c r="M86">
        <v>0</v>
      </c>
      <c r="N86" s="61">
        <v>0.1404</v>
      </c>
      <c r="O86" s="8">
        <v>564</v>
      </c>
      <c r="P86">
        <v>9.11E-2</v>
      </c>
      <c r="Q86" s="9">
        <v>-5.4880000000000003E-5</v>
      </c>
      <c r="R86">
        <v>-1659.1990000000001</v>
      </c>
      <c r="S86" s="9">
        <v>4.4125999999999998E-10</v>
      </c>
      <c r="T86" s="9">
        <v>6.0274000000000001E-13</v>
      </c>
      <c r="U86" s="9">
        <v>9.7701000000000005E-11</v>
      </c>
      <c r="V86" s="9">
        <v>8.0129000000000003E-12</v>
      </c>
      <c r="W86" s="9">
        <v>6.2319000000000002E-15</v>
      </c>
      <c r="X86" s="9">
        <v>1.0086E-12</v>
      </c>
    </row>
    <row r="87" spans="1:24" x14ac:dyDescent="0.35">
      <c r="A87" t="s">
        <v>1114</v>
      </c>
      <c r="B87" s="16" t="str" cm="1">
        <f t="array" ref="B87:C87">_xlfn.TEXTSPLIT(A87," ")</f>
        <v>2022.11.17</v>
      </c>
      <c r="C87" s="16" t="str">
        <v>10:22:48,47</v>
      </c>
      <c r="D87" s="16" t="str" cm="1">
        <f t="array" ref="D87:F87">_xlfn.TEXTSPLIT(C87,":")</f>
        <v>10</v>
      </c>
      <c r="E87" s="16" t="str">
        <v>22</v>
      </c>
      <c r="F87" s="16" t="str">
        <v>48,47</v>
      </c>
      <c r="G87" s="16" t="str">
        <f t="shared" si="22"/>
        <v>48.47</v>
      </c>
      <c r="H87" s="16">
        <f t="shared" si="21"/>
        <v>1.2801305555555569</v>
      </c>
      <c r="I87">
        <v>77.9405</v>
      </c>
      <c r="J87" s="6">
        <v>20.8446</v>
      </c>
      <c r="K87">
        <v>0.93640000000000001</v>
      </c>
      <c r="L87" s="7">
        <v>0.13819999999999999</v>
      </c>
      <c r="M87">
        <v>0</v>
      </c>
      <c r="N87" s="61">
        <v>0.14019999999999999</v>
      </c>
      <c r="O87" s="8">
        <v>565</v>
      </c>
      <c r="P87">
        <v>9.3600000000000003E-2</v>
      </c>
      <c r="Q87">
        <v>1.9678E-3</v>
      </c>
      <c r="R87">
        <v>47.573099999999997</v>
      </c>
      <c r="S87" s="9">
        <v>4.4148999999999999E-10</v>
      </c>
      <c r="T87" s="9">
        <v>6.0223999999999997E-13</v>
      </c>
      <c r="U87" s="9">
        <v>9.7752000000000003E-11</v>
      </c>
      <c r="V87" s="9">
        <v>8.0136000000000005E-12</v>
      </c>
      <c r="W87" s="9">
        <v>5.9830000000000004E-15</v>
      </c>
      <c r="X87" s="9">
        <v>1.0228E-12</v>
      </c>
    </row>
    <row r="88" spans="1:24" x14ac:dyDescent="0.35">
      <c r="A88" t="s">
        <v>1115</v>
      </c>
      <c r="B88" s="16" t="str" cm="1">
        <f t="array" ref="B88:C88">_xlfn.TEXTSPLIT(A88," ")</f>
        <v>2022.11.17</v>
      </c>
      <c r="C88" s="16" t="str">
        <v>10:24:11,57</v>
      </c>
      <c r="D88" s="16" t="str" cm="1">
        <f t="array" ref="D88:F88">_xlfn.TEXTSPLIT(C88,":")</f>
        <v>10</v>
      </c>
      <c r="E88" s="16" t="str">
        <v>24</v>
      </c>
      <c r="F88" s="16" t="str">
        <v>11,57</v>
      </c>
      <c r="G88" s="16" t="str">
        <f t="shared" si="22"/>
        <v>11.57</v>
      </c>
      <c r="H88" s="16">
        <f t="shared" si="21"/>
        <v>1.3032138888888891</v>
      </c>
      <c r="I88">
        <v>77.9452</v>
      </c>
      <c r="J88" s="6">
        <v>20.837900000000001</v>
      </c>
      <c r="K88">
        <v>0.93689999999999996</v>
      </c>
      <c r="L88" s="7">
        <v>0.13869999999999999</v>
      </c>
      <c r="M88">
        <v>0</v>
      </c>
      <c r="N88" s="61">
        <v>0.14130000000000001</v>
      </c>
      <c r="O88" s="8">
        <v>585</v>
      </c>
      <c r="P88">
        <v>9.3899999999999997E-2</v>
      </c>
      <c r="Q88">
        <v>1.32E-2</v>
      </c>
      <c r="R88">
        <v>7.1169000000000002</v>
      </c>
      <c r="S88" s="9">
        <v>4.4233999999999999E-10</v>
      </c>
      <c r="T88" s="9">
        <v>6.0812000000000004E-13</v>
      </c>
      <c r="U88" s="9">
        <v>9.7903000000000006E-11</v>
      </c>
      <c r="V88" s="9">
        <v>8.0322000000000004E-12</v>
      </c>
      <c r="W88" s="9">
        <v>2.9765999999999999E-15</v>
      </c>
      <c r="X88" s="9">
        <v>1.0282E-12</v>
      </c>
    </row>
    <row r="89" spans="1:24" x14ac:dyDescent="0.35">
      <c r="A89" t="s">
        <v>1116</v>
      </c>
      <c r="B89" s="16" t="str" cm="1">
        <f t="array" ref="B89:C89">_xlfn.TEXTSPLIT(A89," ")</f>
        <v>2022.11.17</v>
      </c>
      <c r="C89" s="16" t="str">
        <v>10:25:41,34</v>
      </c>
      <c r="D89" s="16" t="str" cm="1">
        <f t="array" ref="D89:F89">_xlfn.TEXTSPLIT(C89,":")</f>
        <v>10</v>
      </c>
      <c r="E89" s="16" t="str">
        <v>25</v>
      </c>
      <c r="F89" s="16" t="str">
        <v>41,34</v>
      </c>
      <c r="G89" s="16" t="str">
        <f t="shared" si="22"/>
        <v>41.34</v>
      </c>
      <c r="H89" s="16">
        <f t="shared" si="21"/>
        <v>1.3281499999999991</v>
      </c>
      <c r="I89">
        <v>77.941699999999997</v>
      </c>
      <c r="J89" s="6">
        <v>20.841799999999999</v>
      </c>
      <c r="K89">
        <v>0.93669999999999998</v>
      </c>
      <c r="L89" s="7">
        <v>0.13969999999999999</v>
      </c>
      <c r="M89">
        <v>0</v>
      </c>
      <c r="N89" s="61">
        <v>0.1401</v>
      </c>
      <c r="O89" s="8">
        <v>561</v>
      </c>
      <c r="P89">
        <v>9.4700000000000006E-2</v>
      </c>
      <c r="Q89">
        <v>3.2553E-3</v>
      </c>
      <c r="R89">
        <v>29.104600000000001</v>
      </c>
      <c r="S89" s="9">
        <v>4.4157999999999999E-10</v>
      </c>
      <c r="T89" s="9">
        <v>6.0183999999999999E-13</v>
      </c>
      <c r="U89" s="9">
        <v>9.7756999999999994E-11</v>
      </c>
      <c r="V89" s="9">
        <v>8.0174000000000001E-12</v>
      </c>
      <c r="W89" s="9">
        <v>6.0383000000000003E-15</v>
      </c>
      <c r="X89" s="9">
        <v>1.0336E-12</v>
      </c>
    </row>
    <row r="90" spans="1:24" x14ac:dyDescent="0.35">
      <c r="A90" t="s">
        <v>1117</v>
      </c>
      <c r="B90" s="16" t="str" cm="1">
        <f t="array" ref="B90:C90">_xlfn.TEXTSPLIT(A90," ")</f>
        <v>2022.11.17</v>
      </c>
      <c r="C90" s="16" t="str">
        <v>10:27:04,54</v>
      </c>
      <c r="D90" s="16" t="str" cm="1">
        <f t="array" ref="D90:F90">_xlfn.TEXTSPLIT(C90,":")</f>
        <v>10</v>
      </c>
      <c r="E90" s="16" t="str">
        <v>27</v>
      </c>
      <c r="F90" s="16" t="str">
        <v>04,54</v>
      </c>
      <c r="G90" s="16" t="str">
        <f t="shared" si="22"/>
        <v>04.54</v>
      </c>
      <c r="H90" s="16">
        <f t="shared" si="21"/>
        <v>1.3512611111111106</v>
      </c>
      <c r="I90">
        <v>77.939599999999999</v>
      </c>
      <c r="J90" s="6">
        <v>20.842400000000001</v>
      </c>
      <c r="K90">
        <v>0.93700000000000006</v>
      </c>
      <c r="L90" s="7">
        <v>0.1409</v>
      </c>
      <c r="M90">
        <v>0</v>
      </c>
      <c r="N90" s="61">
        <v>0.14019999999999999</v>
      </c>
      <c r="O90" s="8">
        <v>560</v>
      </c>
      <c r="P90">
        <v>9.6000000000000002E-2</v>
      </c>
      <c r="Q90">
        <v>3.4250999999999999E-3</v>
      </c>
      <c r="R90">
        <v>28.023800000000001</v>
      </c>
      <c r="S90" s="9">
        <v>4.414E-10</v>
      </c>
      <c r="T90" s="9">
        <v>6.0187000000000004E-13</v>
      </c>
      <c r="U90" s="9">
        <v>9.7723E-11</v>
      </c>
      <c r="V90" s="9">
        <v>8.0167E-12</v>
      </c>
      <c r="W90" s="9">
        <v>6.5262000000000002E-15</v>
      </c>
      <c r="X90" s="9">
        <v>1.0417000000000001E-12</v>
      </c>
    </row>
    <row r="91" spans="1:24" x14ac:dyDescent="0.35">
      <c r="A91" t="s">
        <v>1118</v>
      </c>
      <c r="B91" s="16" t="str" cm="1">
        <f t="array" ref="B91:C91">_xlfn.TEXTSPLIT(A91," ")</f>
        <v>2022.11.17</v>
      </c>
      <c r="C91" s="16" t="str">
        <v>10:28:34,20</v>
      </c>
      <c r="D91" s="16" t="str" cm="1">
        <f t="array" ref="D91:F91">_xlfn.TEXTSPLIT(C91,":")</f>
        <v>10</v>
      </c>
      <c r="E91" s="16" t="str">
        <v>28</v>
      </c>
      <c r="F91" s="16" t="str">
        <v>34,20</v>
      </c>
      <c r="G91" s="16" t="str">
        <f t="shared" si="22"/>
        <v>34.20</v>
      </c>
      <c r="H91" s="16">
        <f t="shared" si="21"/>
        <v>1.3761666666666663</v>
      </c>
      <c r="I91">
        <v>77.943799999999996</v>
      </c>
      <c r="J91" s="6">
        <v>20.837299999999999</v>
      </c>
      <c r="K91">
        <v>0.9365</v>
      </c>
      <c r="L91" s="7">
        <v>0.14149999999999999</v>
      </c>
      <c r="M91">
        <v>0</v>
      </c>
      <c r="N91" s="61">
        <v>0.1409</v>
      </c>
      <c r="O91" s="8">
        <v>562</v>
      </c>
      <c r="P91">
        <v>9.7199999999999995E-2</v>
      </c>
      <c r="Q91">
        <v>1.66E-2</v>
      </c>
      <c r="R91">
        <v>5.8639999999999999</v>
      </c>
      <c r="S91" s="9">
        <v>4.4172999999999998E-10</v>
      </c>
      <c r="T91" s="9">
        <v>6.0566999999999998E-13</v>
      </c>
      <c r="U91" s="9">
        <v>9.7767000000000002E-11</v>
      </c>
      <c r="V91" s="9">
        <v>8.0181999999999999E-12</v>
      </c>
      <c r="W91" s="9">
        <v>4.3072000000000003E-15</v>
      </c>
      <c r="X91" s="9">
        <v>1.0470000000000001E-12</v>
      </c>
    </row>
    <row r="92" spans="1:24" x14ac:dyDescent="0.35">
      <c r="A92" t="s">
        <v>1119</v>
      </c>
      <c r="B92" s="16" t="str" cm="1">
        <f t="array" ref="B92:C92">_xlfn.TEXTSPLIT(A92," ")</f>
        <v>2022.11.17</v>
      </c>
      <c r="C92" s="16" t="str">
        <v>10:29:57,24</v>
      </c>
      <c r="D92" s="16" t="str" cm="1">
        <f t="array" ref="D92:F92">_xlfn.TEXTSPLIT(C92,":")</f>
        <v>10</v>
      </c>
      <c r="E92" s="16" t="str">
        <v>29</v>
      </c>
      <c r="F92" s="16" t="str">
        <v>57,24</v>
      </c>
      <c r="G92" s="16" t="str">
        <f t="shared" si="22"/>
        <v>57.24</v>
      </c>
      <c r="H92" s="16">
        <f t="shared" si="21"/>
        <v>1.3992333333333331</v>
      </c>
      <c r="I92">
        <v>77.9375</v>
      </c>
      <c r="J92" s="6">
        <v>20.841999999999999</v>
      </c>
      <c r="K92">
        <v>0.93710000000000004</v>
      </c>
      <c r="L92" s="7">
        <v>0.1426</v>
      </c>
      <c r="M92">
        <v>0</v>
      </c>
      <c r="N92" s="61">
        <v>0.14080000000000001</v>
      </c>
      <c r="O92" s="8">
        <v>569</v>
      </c>
      <c r="P92">
        <v>9.7900000000000001E-2</v>
      </c>
      <c r="Q92">
        <v>6.2702000000000001E-3</v>
      </c>
      <c r="R92">
        <v>15.607799999999999</v>
      </c>
      <c r="S92" s="9">
        <v>4.4213E-10</v>
      </c>
      <c r="T92" s="9">
        <v>6.0565000000000005E-13</v>
      </c>
      <c r="U92" s="9">
        <v>9.7886000000000002E-11</v>
      </c>
      <c r="V92" s="9">
        <v>8.0318000000000006E-12</v>
      </c>
      <c r="W92" s="9">
        <v>6.8137000000000003E-15</v>
      </c>
      <c r="X92" s="9">
        <v>1.0557E-12</v>
      </c>
    </row>
    <row r="93" spans="1:24" x14ac:dyDescent="0.35">
      <c r="A93" t="s">
        <v>1120</v>
      </c>
      <c r="B93" s="16" t="str" cm="1">
        <f t="array" ref="B93:C93">_xlfn.TEXTSPLIT(A93," ")</f>
        <v>2022.11.17</v>
      </c>
      <c r="C93" s="16" t="str">
        <v>10:31:20,28</v>
      </c>
      <c r="D93" s="16" t="str" cm="1">
        <f t="array" ref="D93:F93">_xlfn.TEXTSPLIT(C93,":")</f>
        <v>10</v>
      </c>
      <c r="E93" s="16" t="str">
        <v>31</v>
      </c>
      <c r="F93" s="16" t="str">
        <v>20,28</v>
      </c>
      <c r="G93" s="16" t="str">
        <f t="shared" si="22"/>
        <v>20.28</v>
      </c>
      <c r="H93" s="16">
        <f t="shared" si="21"/>
        <v>1.4223000000000017</v>
      </c>
      <c r="I93">
        <v>77.934399999999997</v>
      </c>
      <c r="J93" s="6">
        <v>20.8443</v>
      </c>
      <c r="K93">
        <v>0.93720000000000003</v>
      </c>
      <c r="L93" s="7">
        <v>0.14269999999999999</v>
      </c>
      <c r="M93">
        <v>0</v>
      </c>
      <c r="N93" s="61">
        <v>0.1414</v>
      </c>
      <c r="O93" s="8">
        <v>572</v>
      </c>
      <c r="P93">
        <v>9.8000000000000004E-2</v>
      </c>
      <c r="Q93">
        <v>4.0860000000000001E-4</v>
      </c>
      <c r="R93">
        <v>239.72399999999999</v>
      </c>
      <c r="S93" s="9">
        <v>4.4222E-10</v>
      </c>
      <c r="T93" s="9">
        <v>6.0846000000000001E-13</v>
      </c>
      <c r="U93" s="9">
        <v>9.7919999999999996E-11</v>
      </c>
      <c r="V93" s="9">
        <v>8.0337000000000004E-12</v>
      </c>
      <c r="W93" s="9">
        <v>4.3243999999999998E-15</v>
      </c>
      <c r="X93" s="9">
        <v>1.0567999999999999E-12</v>
      </c>
    </row>
    <row r="94" spans="1:24" x14ac:dyDescent="0.35">
      <c r="A94" t="s">
        <v>1121</v>
      </c>
      <c r="B94" s="16" t="str" cm="1">
        <f t="array" ref="B94:C94">_xlfn.TEXTSPLIT(A94," ")</f>
        <v>2022.11.17</v>
      </c>
      <c r="C94" s="16" t="str">
        <v>10:32:50,04</v>
      </c>
      <c r="D94" s="16" t="str" cm="1">
        <f t="array" ref="D94:F94">_xlfn.TEXTSPLIT(C94,":")</f>
        <v>10</v>
      </c>
      <c r="E94" s="16" t="str">
        <v>32</v>
      </c>
      <c r="F94" s="16" t="str">
        <v>50,04</v>
      </c>
      <c r="G94" s="16" t="str">
        <f t="shared" si="22"/>
        <v>50.04</v>
      </c>
      <c r="H94" s="16">
        <f t="shared" si="21"/>
        <v>1.4472333333333331</v>
      </c>
      <c r="I94">
        <v>77.933700000000002</v>
      </c>
      <c r="J94" s="6">
        <v>20.844999999999999</v>
      </c>
      <c r="K94">
        <v>0.93689999999999996</v>
      </c>
      <c r="L94" s="7">
        <v>0.1431</v>
      </c>
      <c r="M94">
        <v>0</v>
      </c>
      <c r="N94" s="61">
        <v>0.14119999999999999</v>
      </c>
      <c r="O94" s="8">
        <v>578</v>
      </c>
      <c r="P94">
        <v>9.8400000000000001E-2</v>
      </c>
      <c r="Q94">
        <v>4.3172000000000002E-3</v>
      </c>
      <c r="R94">
        <v>22.785399999999999</v>
      </c>
      <c r="S94" s="9">
        <v>4.4225E-10</v>
      </c>
      <c r="T94" s="9">
        <v>6.0735000000000003E-13</v>
      </c>
      <c r="U94" s="9">
        <v>9.7931999999999996E-11</v>
      </c>
      <c r="V94" s="9">
        <v>8.0323999999999996E-12</v>
      </c>
      <c r="W94" s="9">
        <v>6.6984000000000001E-15</v>
      </c>
      <c r="X94" s="9">
        <v>1.0599E-12</v>
      </c>
    </row>
    <row r="95" spans="1:24" x14ac:dyDescent="0.35">
      <c r="A95" t="s">
        <v>1122</v>
      </c>
      <c r="B95" s="16" t="str" cm="1">
        <f t="array" ref="B95:C95">_xlfn.TEXTSPLIT(A95," ")</f>
        <v>2022.11.17</v>
      </c>
      <c r="C95" s="16" t="str">
        <v>10:34:13,09</v>
      </c>
      <c r="D95" s="16" t="str" cm="1">
        <f t="array" ref="D95:F95">_xlfn.TEXTSPLIT(C95,":")</f>
        <v>10</v>
      </c>
      <c r="E95" s="16" t="str">
        <v>34</v>
      </c>
      <c r="F95" s="16" t="str">
        <v>13,09</v>
      </c>
      <c r="G95" s="16" t="str">
        <f t="shared" si="22"/>
        <v>13.09</v>
      </c>
      <c r="H95" s="16">
        <f t="shared" si="21"/>
        <v>1.4703027777777784</v>
      </c>
      <c r="I95">
        <v>77.938400000000001</v>
      </c>
      <c r="J95" s="6">
        <v>20.840399999999999</v>
      </c>
      <c r="K95">
        <v>0.93700000000000006</v>
      </c>
      <c r="L95" s="7">
        <v>0.1429</v>
      </c>
      <c r="M95">
        <v>0</v>
      </c>
      <c r="N95" s="61">
        <v>0.14119999999999999</v>
      </c>
      <c r="O95" s="8">
        <v>590</v>
      </c>
      <c r="P95">
        <v>9.8199999999999996E-2</v>
      </c>
      <c r="Q95">
        <v>1.49E-2</v>
      </c>
      <c r="R95">
        <v>6.5898000000000003</v>
      </c>
      <c r="S95" s="9">
        <v>4.4233999999999999E-10</v>
      </c>
      <c r="T95" s="9">
        <v>6.0777999999999996E-13</v>
      </c>
      <c r="U95" s="9">
        <v>9.7922999999999996E-11</v>
      </c>
      <c r="V95" s="9">
        <v>8.0341999999999998E-12</v>
      </c>
      <c r="W95" s="9">
        <v>5.7650999999999997E-15</v>
      </c>
      <c r="X95" s="9">
        <v>1.0583E-12</v>
      </c>
    </row>
    <row r="96" spans="1:24" x14ac:dyDescent="0.35">
      <c r="A96" t="s">
        <v>1123</v>
      </c>
      <c r="B96" s="16" t="str" cm="1">
        <f t="array" ref="B96:C96">_xlfn.TEXTSPLIT(A96," ")</f>
        <v>2022.11.17</v>
      </c>
      <c r="C96" s="16" t="str">
        <v>10:35:35,95</v>
      </c>
      <c r="D96" s="16" t="str" cm="1">
        <f t="array" ref="D96:F96">_xlfn.TEXTSPLIT(C96,":")</f>
        <v>10</v>
      </c>
      <c r="E96" s="16" t="str">
        <v>35</v>
      </c>
      <c r="F96" s="16" t="str">
        <v>35,95</v>
      </c>
      <c r="G96" s="16" t="str">
        <f t="shared" si="22"/>
        <v>35.95</v>
      </c>
      <c r="H96" s="16">
        <f t="shared" si="21"/>
        <v>1.4933194444444453</v>
      </c>
      <c r="I96">
        <v>77.930199999999999</v>
      </c>
      <c r="J96" s="6">
        <v>20.8462</v>
      </c>
      <c r="K96">
        <v>0.93720000000000003</v>
      </c>
      <c r="L96" s="7">
        <v>0.14330000000000001</v>
      </c>
      <c r="M96">
        <v>0</v>
      </c>
      <c r="N96" s="61">
        <v>0.1431</v>
      </c>
      <c r="O96" s="8">
        <v>623</v>
      </c>
      <c r="P96">
        <v>9.9199999999999997E-2</v>
      </c>
      <c r="Q96">
        <v>1.1812000000000001E-3</v>
      </c>
      <c r="R96">
        <v>83.992900000000006</v>
      </c>
      <c r="S96" s="9">
        <v>4.4401999999999998E-10</v>
      </c>
      <c r="T96" s="9">
        <v>6.1836E-13</v>
      </c>
      <c r="U96" s="9">
        <v>9.8332999999999998E-11</v>
      </c>
      <c r="V96" s="9">
        <v>8.0669999999999995E-12</v>
      </c>
      <c r="W96" s="9">
        <v>4.9788999999999997E-15</v>
      </c>
      <c r="X96" s="9">
        <v>1.0656E-12</v>
      </c>
    </row>
    <row r="97" spans="1:24" x14ac:dyDescent="0.35">
      <c r="A97" t="s">
        <v>1124</v>
      </c>
      <c r="B97" s="16" t="str" cm="1">
        <f t="array" ref="B97:C97">_xlfn.TEXTSPLIT(A97," ")</f>
        <v>2022.11.17</v>
      </c>
      <c r="C97" s="16" t="str">
        <v>10:37:05,65</v>
      </c>
      <c r="D97" s="16" t="str" cm="1">
        <f t="array" ref="D97:F97">_xlfn.TEXTSPLIT(C97,":")</f>
        <v>10</v>
      </c>
      <c r="E97" s="16" t="str">
        <v>37</v>
      </c>
      <c r="F97" s="16" t="str">
        <v>05,65</v>
      </c>
      <c r="G97" s="16" t="str">
        <f t="shared" si="22"/>
        <v>05.65</v>
      </c>
      <c r="H97" s="16">
        <f t="shared" si="21"/>
        <v>1.5182361111111113</v>
      </c>
      <c r="I97">
        <v>77.934899999999999</v>
      </c>
      <c r="J97" s="6">
        <v>20.8444</v>
      </c>
      <c r="K97">
        <v>0.9365</v>
      </c>
      <c r="L97" s="7">
        <v>0.14319999999999999</v>
      </c>
      <c r="M97">
        <v>0</v>
      </c>
      <c r="N97" s="61">
        <v>0.1409</v>
      </c>
      <c r="O97" s="8">
        <v>609</v>
      </c>
      <c r="P97">
        <v>9.8400000000000001E-2</v>
      </c>
      <c r="Q97">
        <v>7.0943999999999998E-3</v>
      </c>
      <c r="R97">
        <v>13.875400000000001</v>
      </c>
      <c r="S97" s="9">
        <v>4.4304E-10</v>
      </c>
      <c r="T97" s="9">
        <v>6.0740000000000002E-13</v>
      </c>
      <c r="U97" s="9">
        <v>9.8101999999999994E-11</v>
      </c>
      <c r="V97" s="9">
        <v>8.0431999999999995E-12</v>
      </c>
      <c r="W97" s="9">
        <v>6.3477000000000002E-15</v>
      </c>
      <c r="X97" s="9">
        <v>1.0624E-12</v>
      </c>
    </row>
    <row r="98" spans="1:24" x14ac:dyDescent="0.35">
      <c r="A98" t="s">
        <v>1125</v>
      </c>
      <c r="B98" s="16" t="str" cm="1">
        <f t="array" ref="B98:C98">_xlfn.TEXTSPLIT(A98," ")</f>
        <v>2022.11.17</v>
      </c>
      <c r="C98" s="16" t="str">
        <v>10:38:28,81</v>
      </c>
      <c r="D98" s="16" t="str" cm="1">
        <f t="array" ref="D98:F98">_xlfn.TEXTSPLIT(C98,":")</f>
        <v>10</v>
      </c>
      <c r="E98" s="16" t="str">
        <v>38</v>
      </c>
      <c r="F98" s="16" t="str">
        <v>28,81</v>
      </c>
      <c r="G98" s="16" t="str">
        <f t="shared" si="22"/>
        <v>28.81</v>
      </c>
      <c r="H98" s="16">
        <f t="shared" si="21"/>
        <v>1.5413361111111108</v>
      </c>
      <c r="I98">
        <v>77.931399999999996</v>
      </c>
      <c r="J98" s="6">
        <v>20.848800000000001</v>
      </c>
      <c r="K98">
        <v>0.93659999999999999</v>
      </c>
      <c r="L98" s="7">
        <v>0.1431</v>
      </c>
      <c r="M98">
        <v>0</v>
      </c>
      <c r="N98" s="61">
        <v>0.1401</v>
      </c>
      <c r="O98" s="8">
        <v>605</v>
      </c>
      <c r="P98">
        <v>9.8400000000000001E-2</v>
      </c>
      <c r="Q98">
        <v>-7.4394999999999999E-3</v>
      </c>
      <c r="R98">
        <v>-13.2303</v>
      </c>
      <c r="S98" s="9">
        <v>4.4341000000000002E-10</v>
      </c>
      <c r="T98" s="9">
        <v>6.0447000000000005E-13</v>
      </c>
      <c r="U98" s="9">
        <v>9.8207000000000003E-11</v>
      </c>
      <c r="V98" s="9">
        <v>8.0504000000000005E-12</v>
      </c>
      <c r="W98" s="9">
        <v>5.8429000000000003E-15</v>
      </c>
      <c r="X98" s="9">
        <v>1.0625E-12</v>
      </c>
    </row>
    <row r="99" spans="1:24" x14ac:dyDescent="0.35">
      <c r="A99" t="s">
        <v>1126</v>
      </c>
      <c r="B99" s="16" t="str" cm="1">
        <f t="array" ref="B99:C99">_xlfn.TEXTSPLIT(A99," ")</f>
        <v>2022.11.17</v>
      </c>
      <c r="C99" s="16" t="str">
        <v>10:39:58,33</v>
      </c>
      <c r="D99" s="16" t="str" cm="1">
        <f t="array" ref="D99:F99">_xlfn.TEXTSPLIT(C99,":")</f>
        <v>10</v>
      </c>
      <c r="E99" s="16" t="str">
        <v>39</v>
      </c>
      <c r="F99" s="16" t="str">
        <v>58,33</v>
      </c>
      <c r="G99" s="16" t="str">
        <f t="shared" si="22"/>
        <v>58.33</v>
      </c>
      <c r="H99" s="16">
        <f t="shared" si="21"/>
        <v>1.5662027777777787</v>
      </c>
      <c r="I99">
        <v>77.932500000000005</v>
      </c>
      <c r="J99" s="6">
        <v>20.845099999999999</v>
      </c>
      <c r="K99">
        <v>0.93689999999999996</v>
      </c>
      <c r="L99" s="7">
        <v>0.14360000000000001</v>
      </c>
      <c r="M99">
        <v>0</v>
      </c>
      <c r="N99" s="61">
        <v>0.1419</v>
      </c>
      <c r="O99" s="8">
        <v>615</v>
      </c>
      <c r="P99">
        <v>9.8400000000000001E-2</v>
      </c>
      <c r="Q99">
        <v>7.6246999999999999E-3</v>
      </c>
      <c r="R99">
        <v>12.8995</v>
      </c>
      <c r="S99" s="9">
        <v>4.4375999999999998E-10</v>
      </c>
      <c r="T99" s="9">
        <v>6.1282000000000001E-13</v>
      </c>
      <c r="U99" s="9">
        <v>9.8267999999999996E-11</v>
      </c>
      <c r="V99" s="9">
        <v>8.0594999999999997E-12</v>
      </c>
      <c r="W99" s="9">
        <v>5.6074999999999997E-15</v>
      </c>
      <c r="X99" s="9">
        <v>1.0665999999999999E-12</v>
      </c>
    </row>
    <row r="100" spans="1:24" x14ac:dyDescent="0.35">
      <c r="A100" t="s">
        <v>1127</v>
      </c>
      <c r="B100" s="16" t="str" cm="1">
        <f t="array" ref="B100:C100">_xlfn.TEXTSPLIT(A100," ")</f>
        <v>2022.11.17</v>
      </c>
      <c r="C100" s="16" t="str">
        <v>10:41:21,48</v>
      </c>
      <c r="D100" s="16" t="str" cm="1">
        <f t="array" ref="D100:F100">_xlfn.TEXTSPLIT(C100,":")</f>
        <v>10</v>
      </c>
      <c r="E100" s="16" t="str">
        <v>41</v>
      </c>
      <c r="F100" s="16" t="str">
        <v>21,48</v>
      </c>
      <c r="G100" s="16" t="str">
        <f t="shared" si="22"/>
        <v>21.48</v>
      </c>
      <c r="H100" s="16">
        <f t="shared" si="21"/>
        <v>1.5892999999999997</v>
      </c>
      <c r="I100">
        <v>77.925299999999993</v>
      </c>
      <c r="J100" s="6">
        <v>20.851700000000001</v>
      </c>
      <c r="K100">
        <v>0.93669999999999998</v>
      </c>
      <c r="L100" s="7">
        <v>0.14319999999999999</v>
      </c>
      <c r="M100">
        <v>0</v>
      </c>
      <c r="N100" s="61">
        <v>0.1431</v>
      </c>
      <c r="O100" s="8">
        <v>618</v>
      </c>
      <c r="P100">
        <v>9.8599999999999993E-2</v>
      </c>
      <c r="Q100">
        <v>-4.9169000000000001E-3</v>
      </c>
      <c r="R100">
        <v>-20.056699999999999</v>
      </c>
      <c r="S100" s="9">
        <v>4.4374000000000001E-10</v>
      </c>
      <c r="T100" s="9">
        <v>6.1778000000000002E-13</v>
      </c>
      <c r="U100" s="9">
        <v>9.8302000000000003E-11</v>
      </c>
      <c r="V100" s="9">
        <v>8.0587E-12</v>
      </c>
      <c r="W100" s="9">
        <v>3.8413999999999997E-15</v>
      </c>
      <c r="X100" s="9">
        <v>1.0643E-12</v>
      </c>
    </row>
    <row r="101" spans="1:24" x14ac:dyDescent="0.35">
      <c r="A101" t="s">
        <v>1128</v>
      </c>
      <c r="B101" s="16" t="str" cm="1">
        <f t="array" ref="B101:C101">_xlfn.TEXTSPLIT(A101," ")</f>
        <v>2022.11.17</v>
      </c>
      <c r="C101" s="16" t="str">
        <v>10:42:44,58</v>
      </c>
      <c r="D101" s="16" t="str" cm="1">
        <f t="array" ref="D101:F101">_xlfn.TEXTSPLIT(C101,":")</f>
        <v>10</v>
      </c>
      <c r="E101" s="16" t="str">
        <v>42</v>
      </c>
      <c r="F101" s="16" t="str">
        <v>44,58</v>
      </c>
      <c r="G101" s="16" t="str">
        <f t="shared" si="22"/>
        <v>44.58</v>
      </c>
      <c r="H101" s="16">
        <f t="shared" si="21"/>
        <v>1.6123833333333337</v>
      </c>
      <c r="I101">
        <v>77.927899999999994</v>
      </c>
      <c r="J101" s="6">
        <v>20.849299999999999</v>
      </c>
      <c r="K101">
        <v>0.9365</v>
      </c>
      <c r="L101" s="7">
        <v>0.14330000000000001</v>
      </c>
      <c r="M101">
        <v>0</v>
      </c>
      <c r="N101" s="61">
        <v>0.1429</v>
      </c>
      <c r="O101" s="8">
        <v>626</v>
      </c>
      <c r="P101">
        <v>9.7799999999999998E-2</v>
      </c>
      <c r="Q101">
        <v>-3.7482000000000001E-3</v>
      </c>
      <c r="R101">
        <v>-26.0885</v>
      </c>
      <c r="S101" s="9">
        <v>4.4421000000000001E-10</v>
      </c>
      <c r="T101" s="9">
        <v>6.1772000000000002E-13</v>
      </c>
      <c r="U101" s="9">
        <v>9.8392E-11</v>
      </c>
      <c r="V101" s="9">
        <v>8.0651999999999992E-12</v>
      </c>
      <c r="W101" s="9">
        <v>5.0991000000000004E-15</v>
      </c>
      <c r="X101" s="9">
        <v>1.0658E-12</v>
      </c>
    </row>
    <row r="102" spans="1:24" x14ac:dyDescent="0.35">
      <c r="A102" t="s">
        <v>1129</v>
      </c>
      <c r="B102" s="16" t="str" cm="1">
        <f t="array" ref="B102:C102">_xlfn.TEXTSPLIT(A102," ")</f>
        <v>2022.11.17</v>
      </c>
      <c r="C102" s="16" t="str">
        <v>10:44:14,19</v>
      </c>
      <c r="D102" s="16" t="str" cm="1">
        <f t="array" ref="D102:F102">_xlfn.TEXTSPLIT(C102,":")</f>
        <v>10</v>
      </c>
      <c r="E102" s="16" t="str">
        <v>44</v>
      </c>
      <c r="F102" s="16" t="str">
        <v>14,19</v>
      </c>
      <c r="G102" s="16" t="str">
        <f t="shared" si="22"/>
        <v>14.19</v>
      </c>
      <c r="H102" s="16">
        <f t="shared" si="21"/>
        <v>1.6372749999999989</v>
      </c>
      <c r="I102">
        <v>77.927899999999994</v>
      </c>
      <c r="J102" s="6">
        <v>20.8489</v>
      </c>
      <c r="K102">
        <v>0.93669999999999998</v>
      </c>
      <c r="L102" s="7">
        <v>0.14360000000000001</v>
      </c>
      <c r="M102">
        <v>0</v>
      </c>
      <c r="N102" s="61">
        <v>0.1429</v>
      </c>
      <c r="O102" s="8">
        <v>618</v>
      </c>
      <c r="P102">
        <v>9.7699999999999995E-2</v>
      </c>
      <c r="Q102">
        <v>-4.2487999999999996E-3</v>
      </c>
      <c r="R102">
        <v>-22.991399999999999</v>
      </c>
      <c r="S102" s="9">
        <v>4.4418000000000001E-10</v>
      </c>
      <c r="T102" s="9">
        <v>6.1739999999999997E-13</v>
      </c>
      <c r="U102" s="9">
        <v>9.8385000000000005E-11</v>
      </c>
      <c r="V102" s="9">
        <v>8.0657000000000003E-12</v>
      </c>
      <c r="W102" s="9">
        <v>7.1519999999999995E-15</v>
      </c>
      <c r="X102" s="9">
        <v>1.0682E-12</v>
      </c>
    </row>
    <row r="103" spans="1:24" x14ac:dyDescent="0.35">
      <c r="A103" t="s">
        <v>1130</v>
      </c>
      <c r="B103" s="16" t="str" cm="1">
        <f t="array" ref="B103:C103">_xlfn.TEXTSPLIT(A103," ")</f>
        <v>2022.11.17</v>
      </c>
      <c r="C103" s="16" t="str">
        <v>10:45:37,25</v>
      </c>
      <c r="D103" s="16" t="str" cm="1">
        <f t="array" ref="D103:F103">_xlfn.TEXTSPLIT(C103,":")</f>
        <v>10</v>
      </c>
      <c r="E103" s="16" t="str">
        <v>45</v>
      </c>
      <c r="F103" s="16" t="str">
        <v>37,25</v>
      </c>
      <c r="G103" s="16" t="str">
        <f t="shared" si="22"/>
        <v>37.25</v>
      </c>
      <c r="H103" s="16">
        <f t="shared" si="21"/>
        <v>1.6603472222222226</v>
      </c>
      <c r="I103">
        <v>77.926000000000002</v>
      </c>
      <c r="J103" s="6">
        <v>20.8506</v>
      </c>
      <c r="K103">
        <v>0.93710000000000004</v>
      </c>
      <c r="L103" s="7">
        <v>0.14369999999999999</v>
      </c>
      <c r="M103">
        <v>0</v>
      </c>
      <c r="N103" s="61">
        <v>0.14249999999999999</v>
      </c>
      <c r="O103" s="8">
        <v>623</v>
      </c>
      <c r="P103">
        <v>9.7699999999999995E-2</v>
      </c>
      <c r="Q103">
        <v>-1.6386E-3</v>
      </c>
      <c r="R103">
        <v>-59.626100000000001</v>
      </c>
      <c r="S103" s="9">
        <v>4.4415000000000001E-10</v>
      </c>
      <c r="T103" s="9">
        <v>6.1582E-13</v>
      </c>
      <c r="U103" s="9">
        <v>9.8386999999999996E-11</v>
      </c>
      <c r="V103" s="9">
        <v>8.0691999999999996E-12</v>
      </c>
      <c r="W103" s="9">
        <v>6.6353000000000004E-15</v>
      </c>
      <c r="X103" s="9">
        <v>1.0688000000000001E-12</v>
      </c>
    </row>
    <row r="104" spans="1:24" x14ac:dyDescent="0.35">
      <c r="A104" t="s">
        <v>1131</v>
      </c>
      <c r="B104" s="16" t="str" cm="1">
        <f t="array" ref="B104:C104">_xlfn.TEXTSPLIT(A104," ")</f>
        <v>2022.11.17</v>
      </c>
      <c r="C104" s="16" t="str">
        <v>10:47:00,17</v>
      </c>
      <c r="D104" s="16" t="str" cm="1">
        <f t="array" ref="D104:F104">_xlfn.TEXTSPLIT(C104,":")</f>
        <v>10</v>
      </c>
      <c r="E104" s="16" t="str">
        <v>47</v>
      </c>
      <c r="F104" s="16" t="str">
        <v>00,17</v>
      </c>
      <c r="G104" s="16" t="str">
        <f t="shared" si="22"/>
        <v>00.17</v>
      </c>
      <c r="H104" s="16">
        <f t="shared" si="21"/>
        <v>1.683380555555555</v>
      </c>
      <c r="I104">
        <v>77.934299999999993</v>
      </c>
      <c r="J104" s="6">
        <v>20.841899999999999</v>
      </c>
      <c r="K104">
        <v>0.93659999999999999</v>
      </c>
      <c r="L104" s="7">
        <v>0.14369999999999999</v>
      </c>
      <c r="M104">
        <v>0</v>
      </c>
      <c r="N104" s="61">
        <v>0.14360000000000001</v>
      </c>
      <c r="O104" s="8">
        <v>643</v>
      </c>
      <c r="P104">
        <v>9.8000000000000004E-2</v>
      </c>
      <c r="Q104">
        <v>2.2720999999999999E-4</v>
      </c>
      <c r="R104">
        <v>431.2251</v>
      </c>
      <c r="S104" s="9">
        <v>4.4570000000000002E-10</v>
      </c>
      <c r="T104" s="9">
        <v>6.2235999999999999E-13</v>
      </c>
      <c r="U104" s="9">
        <v>9.8679000000000006E-11</v>
      </c>
      <c r="V104" s="9">
        <v>8.0918999999999995E-12</v>
      </c>
      <c r="W104" s="9">
        <v>6.0501000000000002E-15</v>
      </c>
      <c r="X104" s="9">
        <v>1.0720000000000001E-12</v>
      </c>
    </row>
    <row r="105" spans="1:24" x14ac:dyDescent="0.35">
      <c r="A105" t="s">
        <v>1132</v>
      </c>
      <c r="B105" s="16" t="str" cm="1">
        <f t="array" ref="B105:C105">_xlfn.TEXTSPLIT(A105," ")</f>
        <v>2022.11.17</v>
      </c>
      <c r="C105" s="16" t="str">
        <v>10:48:29,98</v>
      </c>
      <c r="D105" s="16" t="str" cm="1">
        <f t="array" ref="D105:F105">_xlfn.TEXTSPLIT(C105,":")</f>
        <v>10</v>
      </c>
      <c r="E105" s="16" t="str">
        <v>48</v>
      </c>
      <c r="F105" s="16" t="str">
        <v>29,98</v>
      </c>
      <c r="G105" s="16" t="str">
        <f t="shared" si="22"/>
        <v>29.98</v>
      </c>
      <c r="H105" s="16">
        <f t="shared" si="21"/>
        <v>1.7083277777777788</v>
      </c>
      <c r="I105">
        <v>77.9268</v>
      </c>
      <c r="J105" s="6">
        <v>20.8504</v>
      </c>
      <c r="K105">
        <v>0.93740000000000001</v>
      </c>
      <c r="L105" s="7">
        <v>0.14419999999999999</v>
      </c>
      <c r="M105">
        <v>0</v>
      </c>
      <c r="N105" s="61">
        <v>0.1411</v>
      </c>
      <c r="O105" s="8">
        <v>629</v>
      </c>
      <c r="P105">
        <v>9.7699999999999995E-2</v>
      </c>
      <c r="Q105">
        <v>-5.3695000000000001E-3</v>
      </c>
      <c r="R105">
        <v>-18.190999999999999</v>
      </c>
      <c r="S105" s="9">
        <v>4.4445E-10</v>
      </c>
      <c r="T105" s="9">
        <v>6.1048000000000004E-13</v>
      </c>
      <c r="U105" s="9">
        <v>9.8453000000000006E-11</v>
      </c>
      <c r="V105" s="9">
        <v>8.0769999999999996E-12</v>
      </c>
      <c r="W105" s="9">
        <v>4.7776000000000002E-15</v>
      </c>
      <c r="X105" s="9">
        <v>1.0729E-12</v>
      </c>
    </row>
    <row r="106" spans="1:24" x14ac:dyDescent="0.35">
      <c r="A106" t="s">
        <v>1133</v>
      </c>
      <c r="B106" s="16" t="str" cm="1">
        <f t="array" ref="B106:C106">_xlfn.TEXTSPLIT(A106," ")</f>
        <v>2022.11.17</v>
      </c>
      <c r="C106" s="16" t="str">
        <v>10:49:52,88</v>
      </c>
      <c r="D106" s="16" t="str" cm="1">
        <f t="array" ref="D106:F106">_xlfn.TEXTSPLIT(C106,":")</f>
        <v>10</v>
      </c>
      <c r="E106" s="16" t="str">
        <v>49</v>
      </c>
      <c r="F106" s="16" t="str">
        <v>52,88</v>
      </c>
      <c r="G106" s="16" t="str">
        <f t="shared" si="22"/>
        <v>52.88</v>
      </c>
      <c r="H106" s="16">
        <f t="shared" si="21"/>
        <v>1.731355555555556</v>
      </c>
      <c r="I106">
        <v>77.929400000000001</v>
      </c>
      <c r="J106" s="6">
        <v>20.848500000000001</v>
      </c>
      <c r="K106">
        <v>0.93730000000000002</v>
      </c>
      <c r="L106" s="7">
        <v>0.14410000000000001</v>
      </c>
      <c r="M106">
        <v>0</v>
      </c>
      <c r="N106" s="61">
        <v>0.14080000000000001</v>
      </c>
      <c r="O106" s="8">
        <v>619</v>
      </c>
      <c r="P106">
        <v>9.7900000000000001E-2</v>
      </c>
      <c r="Q106">
        <v>-3.6939E-3</v>
      </c>
      <c r="R106">
        <v>-26.496400000000001</v>
      </c>
      <c r="S106" s="9">
        <v>4.4439E-10</v>
      </c>
      <c r="T106" s="9">
        <v>6.0858000000000002E-13</v>
      </c>
      <c r="U106" s="9">
        <v>9.8424999999999999E-11</v>
      </c>
      <c r="V106" s="9">
        <v>8.0746000000000003E-12</v>
      </c>
      <c r="W106" s="9">
        <v>7.1176000000000003E-15</v>
      </c>
      <c r="X106" s="9">
        <v>1.0715E-12</v>
      </c>
    </row>
    <row r="107" spans="1:24" x14ac:dyDescent="0.35">
      <c r="A107" t="s">
        <v>1134</v>
      </c>
      <c r="B107" s="16" t="str" cm="1">
        <f t="array" ref="B107:C107">_xlfn.TEXTSPLIT(A107," ")</f>
        <v>2022.11.17</v>
      </c>
      <c r="C107" s="16" t="str">
        <v>10:51:22,54</v>
      </c>
      <c r="D107" s="16" t="str" cm="1">
        <f t="array" ref="D107:F107">_xlfn.TEXTSPLIT(C107,":")</f>
        <v>10</v>
      </c>
      <c r="E107" s="16" t="str">
        <v>51</v>
      </c>
      <c r="F107" s="16" t="str">
        <v>22,54</v>
      </c>
      <c r="G107" s="16" t="str">
        <f t="shared" si="22"/>
        <v>22.54</v>
      </c>
      <c r="H107" s="16">
        <f t="shared" si="21"/>
        <v>1.7562611111111117</v>
      </c>
      <c r="I107">
        <v>77.927800000000005</v>
      </c>
      <c r="J107" s="6">
        <v>20.8491</v>
      </c>
      <c r="K107">
        <v>0.93689999999999996</v>
      </c>
      <c r="L107" s="7">
        <v>0.1447</v>
      </c>
      <c r="M107">
        <v>0</v>
      </c>
      <c r="N107" s="61">
        <v>0.1414</v>
      </c>
      <c r="O107" s="8">
        <v>623</v>
      </c>
      <c r="P107">
        <v>9.8500000000000004E-2</v>
      </c>
      <c r="Q107">
        <v>-6.9172000000000001E-3</v>
      </c>
      <c r="R107">
        <v>-14.234500000000001</v>
      </c>
      <c r="S107" s="9">
        <v>4.4413999999999998E-10</v>
      </c>
      <c r="T107" s="9">
        <v>6.1088000000000002E-13</v>
      </c>
      <c r="U107" s="9">
        <v>9.8376000000000005E-11</v>
      </c>
      <c r="V107" s="9">
        <v>8.0673999999999993E-12</v>
      </c>
      <c r="W107" s="9">
        <v>6.9437999999999997E-15</v>
      </c>
      <c r="X107" s="9">
        <v>1.0759000000000001E-12</v>
      </c>
    </row>
    <row r="108" spans="1:24" x14ac:dyDescent="0.35">
      <c r="A108" t="s">
        <v>1135</v>
      </c>
      <c r="B108" s="16" t="str" cm="1">
        <f t="array" ref="B108:C108">_xlfn.TEXTSPLIT(A108," ")</f>
        <v>2022.11.17</v>
      </c>
      <c r="C108" s="16" t="str">
        <v>10:52:45,56</v>
      </c>
      <c r="D108" s="16" t="str" cm="1">
        <f t="array" ref="D108:F108">_xlfn.TEXTSPLIT(C108,":")</f>
        <v>10</v>
      </c>
      <c r="E108" s="16" t="str">
        <v>52</v>
      </c>
      <c r="F108" s="16" t="str">
        <v>45,56</v>
      </c>
      <c r="G108" s="16" t="str">
        <f t="shared" si="22"/>
        <v>45.56</v>
      </c>
      <c r="H108" s="16">
        <f t="shared" si="21"/>
        <v>1.7793222222222234</v>
      </c>
      <c r="I108">
        <v>77.928600000000003</v>
      </c>
      <c r="J108" s="6">
        <v>20.848500000000001</v>
      </c>
      <c r="K108">
        <v>0.93669999999999998</v>
      </c>
      <c r="L108" s="7">
        <v>0.1449</v>
      </c>
      <c r="M108">
        <v>0</v>
      </c>
      <c r="N108" s="61">
        <v>0.14130000000000001</v>
      </c>
      <c r="O108" s="8">
        <v>603</v>
      </c>
      <c r="P108">
        <v>9.9199999999999997E-2</v>
      </c>
      <c r="Q108">
        <v>-8.0934000000000006E-3</v>
      </c>
      <c r="R108">
        <v>-12.2507</v>
      </c>
      <c r="S108" s="9">
        <v>4.4330000000000001E-10</v>
      </c>
      <c r="T108" s="9">
        <v>6.0941000000000003E-13</v>
      </c>
      <c r="U108" s="9">
        <v>9.8186000000000003E-11</v>
      </c>
      <c r="V108" s="9">
        <v>8.0502999999999993E-12</v>
      </c>
      <c r="W108" s="9">
        <v>6.3810000000000001E-15</v>
      </c>
      <c r="X108" s="9">
        <v>1.0750999999999999E-12</v>
      </c>
    </row>
    <row r="109" spans="1:24" x14ac:dyDescent="0.35">
      <c r="A109" t="s">
        <v>1136</v>
      </c>
      <c r="B109" s="16" t="str" cm="1">
        <f t="array" ref="B109:C109">_xlfn.TEXTSPLIT(A109," ")</f>
        <v>2022.11.17</v>
      </c>
      <c r="C109" s="16" t="str">
        <v>10:54:08,71</v>
      </c>
      <c r="D109" s="16" t="str" cm="1">
        <f t="array" ref="D109:F109">_xlfn.TEXTSPLIT(C109,":")</f>
        <v>10</v>
      </c>
      <c r="E109" s="16" t="str">
        <v>54</v>
      </c>
      <c r="F109" s="16" t="str">
        <v>08,71</v>
      </c>
      <c r="G109" s="16" t="str">
        <f t="shared" si="22"/>
        <v>08.71</v>
      </c>
      <c r="H109" s="16">
        <f t="shared" si="21"/>
        <v>1.8024194444444444</v>
      </c>
      <c r="I109">
        <v>77.927899999999994</v>
      </c>
      <c r="J109" s="6">
        <v>20.848400000000002</v>
      </c>
      <c r="K109">
        <v>0.93700000000000006</v>
      </c>
      <c r="L109" s="7">
        <v>0.1459</v>
      </c>
      <c r="M109">
        <v>0</v>
      </c>
      <c r="N109" s="61">
        <v>0.14069999999999999</v>
      </c>
      <c r="O109" s="8">
        <v>593</v>
      </c>
      <c r="P109">
        <v>0.1004</v>
      </c>
      <c r="Q109">
        <v>-3.5138999999999999E-3</v>
      </c>
      <c r="R109">
        <v>-28.5627</v>
      </c>
      <c r="S109" s="9">
        <v>4.4280000000000001E-10</v>
      </c>
      <c r="T109" s="9">
        <v>6.0633E-13</v>
      </c>
      <c r="U109" s="9">
        <v>9.8076000000000003E-11</v>
      </c>
      <c r="V109" s="9">
        <v>8.0437000000000006E-12</v>
      </c>
      <c r="W109" s="9">
        <v>5.4803999999999997E-15</v>
      </c>
      <c r="X109" s="9">
        <v>1.0810999999999999E-12</v>
      </c>
    </row>
    <row r="110" spans="1:24" x14ac:dyDescent="0.35">
      <c r="A110" t="s">
        <v>1137</v>
      </c>
      <c r="B110" s="16" t="str" cm="1">
        <f t="array" ref="B110:C110">_xlfn.TEXTSPLIT(A110," ")</f>
        <v>2022.11.17</v>
      </c>
      <c r="C110" s="16" t="str">
        <v>10:55:38,34</v>
      </c>
      <c r="D110" s="16" t="str" cm="1">
        <f t="array" ref="D110:F110">_xlfn.TEXTSPLIT(C110,":")</f>
        <v>10</v>
      </c>
      <c r="E110" s="16" t="str">
        <v>55</v>
      </c>
      <c r="F110" s="16" t="str">
        <v>38,34</v>
      </c>
      <c r="G110" s="16" t="str">
        <f t="shared" si="22"/>
        <v>38.34</v>
      </c>
      <c r="H110" s="16">
        <f t="shared" si="21"/>
        <v>1.8273166666666665</v>
      </c>
      <c r="I110">
        <v>77.935900000000004</v>
      </c>
      <c r="J110" s="6">
        <v>20.840800000000002</v>
      </c>
      <c r="K110">
        <v>0.9365</v>
      </c>
      <c r="L110" s="7">
        <v>0.1472</v>
      </c>
      <c r="M110">
        <v>0</v>
      </c>
      <c r="N110" s="61">
        <v>0.13950000000000001</v>
      </c>
      <c r="O110" s="8">
        <v>566</v>
      </c>
      <c r="P110">
        <v>0.1012</v>
      </c>
      <c r="Q110">
        <v>4.5228999999999998E-3</v>
      </c>
      <c r="R110">
        <v>22.377600000000001</v>
      </c>
      <c r="S110" s="9">
        <v>4.4219E-10</v>
      </c>
      <c r="T110" s="9">
        <v>6.0027000000000003E-13</v>
      </c>
      <c r="U110" s="9">
        <v>9.7895999999999997E-11</v>
      </c>
      <c r="V110" s="9">
        <v>8.0274999999999999E-12</v>
      </c>
      <c r="W110" s="9">
        <v>7.6999999999999997E-15</v>
      </c>
      <c r="X110" s="9">
        <v>1.0885000000000001E-12</v>
      </c>
    </row>
    <row r="111" spans="1:24" x14ac:dyDescent="0.35">
      <c r="A111" t="s">
        <v>1138</v>
      </c>
      <c r="B111" s="16" t="str" cm="1">
        <f t="array" ref="B111:C111">_xlfn.TEXTSPLIT(A111," ")</f>
        <v>2022.11.17</v>
      </c>
      <c r="C111" s="16" t="str">
        <v>10:57:01,51</v>
      </c>
      <c r="D111" s="16" t="str" cm="1">
        <f t="array" ref="D111:F111">_xlfn.TEXTSPLIT(C111,":")</f>
        <v>10</v>
      </c>
      <c r="E111" s="16" t="str">
        <v>57</v>
      </c>
      <c r="F111" s="16" t="str">
        <v>01,51</v>
      </c>
      <c r="G111" s="16" t="str">
        <f t="shared" si="22"/>
        <v>01.51</v>
      </c>
      <c r="H111" s="16">
        <f t="shared" si="21"/>
        <v>1.8504194444444444</v>
      </c>
      <c r="I111">
        <v>77.9358</v>
      </c>
      <c r="J111" s="6">
        <v>20.837800000000001</v>
      </c>
      <c r="K111">
        <v>0.93720000000000003</v>
      </c>
      <c r="L111" s="7">
        <v>0.14949999999999999</v>
      </c>
      <c r="M111">
        <v>0</v>
      </c>
      <c r="N111" s="61">
        <v>0.13969999999999999</v>
      </c>
      <c r="O111" s="8">
        <v>557</v>
      </c>
      <c r="P111">
        <v>0.1033</v>
      </c>
      <c r="Q111">
        <v>5.9253999999999999E-3</v>
      </c>
      <c r="R111">
        <v>17.429099999999998</v>
      </c>
      <c r="S111" s="9">
        <v>4.4156000000000002E-10</v>
      </c>
      <c r="T111" s="9">
        <v>6.0016000000000004E-13</v>
      </c>
      <c r="U111" s="9">
        <v>9.7740999999999999E-11</v>
      </c>
      <c r="V111" s="9">
        <v>8.0219999999999995E-12</v>
      </c>
      <c r="W111" s="9">
        <v>6.6269999999999998E-15</v>
      </c>
      <c r="X111" s="9">
        <v>1.1033E-12</v>
      </c>
    </row>
    <row r="112" spans="1:24" x14ac:dyDescent="0.35">
      <c r="A112" t="s">
        <v>1139</v>
      </c>
      <c r="B112" s="16" t="str" cm="1">
        <f t="array" ref="B112:C112">_xlfn.TEXTSPLIT(A112," ")</f>
        <v>2022.11.17</v>
      </c>
      <c r="C112" s="16" t="str">
        <v>10:58:24,52</v>
      </c>
      <c r="D112" s="16" t="str" cm="1">
        <f t="array" ref="D112:F112">_xlfn.TEXTSPLIT(C112,":")</f>
        <v>10</v>
      </c>
      <c r="E112" s="16" t="str">
        <v>58</v>
      </c>
      <c r="F112" s="16" t="str">
        <v>24,52</v>
      </c>
      <c r="G112" s="16" t="str">
        <f t="shared" si="22"/>
        <v>24.52</v>
      </c>
      <c r="H112" s="16">
        <f t="shared" si="21"/>
        <v>1.8734777777777776</v>
      </c>
      <c r="I112">
        <v>77.942999999999998</v>
      </c>
      <c r="J112" s="6">
        <v>20.828499999999998</v>
      </c>
      <c r="K112">
        <v>0.93630000000000002</v>
      </c>
      <c r="L112" s="7">
        <v>0.1512</v>
      </c>
      <c r="M112">
        <v>0</v>
      </c>
      <c r="N112" s="61">
        <v>0.14080000000000001</v>
      </c>
      <c r="O112" s="8">
        <v>565</v>
      </c>
      <c r="P112">
        <v>0.10580000000000001</v>
      </c>
      <c r="Q112">
        <v>1.6799999999999999E-2</v>
      </c>
      <c r="R112">
        <v>6.2981999999999996</v>
      </c>
      <c r="S112" s="9">
        <v>4.4218000000000002E-10</v>
      </c>
      <c r="T112" s="9">
        <v>6.0578999999999999E-13</v>
      </c>
      <c r="U112" s="9">
        <v>9.7824999999999996E-11</v>
      </c>
      <c r="V112" s="9">
        <v>8.0249999999999994E-12</v>
      </c>
      <c r="W112" s="9">
        <v>7.0079000000000001E-15</v>
      </c>
      <c r="X112" s="9">
        <v>1.1175E-12</v>
      </c>
    </row>
    <row r="113" spans="1:24" x14ac:dyDescent="0.35">
      <c r="A113" t="s">
        <v>1140</v>
      </c>
      <c r="B113" s="16" t="str" cm="1">
        <f t="array" ref="B113:C113">_xlfn.TEXTSPLIT(A113," ")</f>
        <v>2022.11.17</v>
      </c>
      <c r="C113" s="16" t="str">
        <v>10:59:53,99</v>
      </c>
      <c r="D113" s="16" t="str" cm="1">
        <f t="array" ref="D113:F113">_xlfn.TEXTSPLIT(C113,":")</f>
        <v>10</v>
      </c>
      <c r="E113" s="16" t="str">
        <v>59</v>
      </c>
      <c r="F113" s="16" t="str">
        <v>53,99</v>
      </c>
      <c r="G113" s="16" t="str">
        <f t="shared" si="22"/>
        <v>53.99</v>
      </c>
      <c r="H113" s="16">
        <f t="shared" si="21"/>
        <v>1.898330555555555</v>
      </c>
      <c r="I113">
        <v>77.940899999999999</v>
      </c>
      <c r="J113" s="6">
        <v>20.831600000000002</v>
      </c>
      <c r="K113">
        <v>0.93710000000000004</v>
      </c>
      <c r="L113" s="7">
        <v>0.15279999999999999</v>
      </c>
      <c r="M113">
        <v>0</v>
      </c>
      <c r="N113" s="61">
        <v>0.13769999999999999</v>
      </c>
      <c r="O113" s="8">
        <v>558</v>
      </c>
      <c r="P113">
        <v>0.1069</v>
      </c>
      <c r="Q113">
        <v>1.55E-2</v>
      </c>
      <c r="R113">
        <v>6.8959999999999999</v>
      </c>
      <c r="S113" s="9">
        <v>4.4116999999999999E-10</v>
      </c>
      <c r="T113" s="9">
        <v>5.9126999999999996E-13</v>
      </c>
      <c r="U113" s="9">
        <v>9.7618999999999999E-11</v>
      </c>
      <c r="V113" s="9">
        <v>8.0133999999999998E-12</v>
      </c>
      <c r="W113" s="9">
        <v>5.1155000000000004E-15</v>
      </c>
      <c r="X113" s="9">
        <v>1.1255E-12</v>
      </c>
    </row>
    <row r="114" spans="1:24" x14ac:dyDescent="0.35">
      <c r="A114" t="s">
        <v>1141</v>
      </c>
      <c r="B114" s="16" t="str" cm="1">
        <f t="array" ref="B114:C114">_xlfn.TEXTSPLIT(A114," ")</f>
        <v>2022.11.17</v>
      </c>
      <c r="C114" s="16" t="str">
        <v>11:01:17,22</v>
      </c>
      <c r="D114" s="16" t="str" cm="1">
        <f t="array" ref="D114:F114">_xlfn.TEXTSPLIT(C114,":")</f>
        <v>11</v>
      </c>
      <c r="E114" s="16" t="str">
        <v>01</v>
      </c>
      <c r="F114" s="16" t="str">
        <v>17,22</v>
      </c>
      <c r="G114" s="16" t="str">
        <f t="shared" si="22"/>
        <v>17.22</v>
      </c>
      <c r="H114" s="16">
        <f t="shared" si="21"/>
        <v>1.9214500000000019</v>
      </c>
      <c r="I114">
        <v>77.943700000000007</v>
      </c>
      <c r="J114" s="6">
        <v>20.8278</v>
      </c>
      <c r="K114">
        <v>0.9365</v>
      </c>
      <c r="L114" s="7">
        <v>0.15429999999999999</v>
      </c>
      <c r="M114">
        <v>0</v>
      </c>
      <c r="N114" s="61">
        <v>0.13780000000000001</v>
      </c>
      <c r="O114" s="8">
        <v>547</v>
      </c>
      <c r="P114">
        <v>0.10829999999999999</v>
      </c>
      <c r="Q114">
        <v>2.0799999999999999E-2</v>
      </c>
      <c r="R114">
        <v>5.2178000000000004</v>
      </c>
      <c r="S114" s="9">
        <v>4.4119999999999999E-10</v>
      </c>
      <c r="T114" s="9">
        <v>5.9180999999999998E-13</v>
      </c>
      <c r="U114" s="9">
        <v>9.7604E-11</v>
      </c>
      <c r="V114" s="9">
        <v>8.0081000000000002E-12</v>
      </c>
      <c r="W114" s="9">
        <v>4.5939E-15</v>
      </c>
      <c r="X114" s="9">
        <v>1.1365000000000001E-12</v>
      </c>
    </row>
    <row r="115" spans="1:24" x14ac:dyDescent="0.35">
      <c r="A115" t="s">
        <v>1142</v>
      </c>
      <c r="B115" s="16" t="str" cm="1">
        <f t="array" ref="B115:C115">_xlfn.TEXTSPLIT(A115," ")</f>
        <v>2022.11.17</v>
      </c>
      <c r="C115" s="16" t="str">
        <v>11:02:46,84</v>
      </c>
      <c r="D115" s="16" t="str" cm="1">
        <f t="array" ref="D115:F115">_xlfn.TEXTSPLIT(C115,":")</f>
        <v>11</v>
      </c>
      <c r="E115" s="16" t="str">
        <v>02</v>
      </c>
      <c r="F115" s="16" t="str">
        <v>46,84</v>
      </c>
      <c r="G115" s="16" t="str">
        <f t="shared" si="22"/>
        <v>46.84</v>
      </c>
      <c r="H115" s="16">
        <f t="shared" si="21"/>
        <v>1.9463444444444455</v>
      </c>
      <c r="I115">
        <v>77.945800000000006</v>
      </c>
      <c r="J115" s="6">
        <v>20.8262</v>
      </c>
      <c r="K115">
        <v>0.9365</v>
      </c>
      <c r="L115" s="7">
        <v>0.15440000000000001</v>
      </c>
      <c r="M115">
        <v>0</v>
      </c>
      <c r="N115" s="61">
        <v>0.1371</v>
      </c>
      <c r="O115" s="8">
        <v>551</v>
      </c>
      <c r="P115">
        <v>0.109</v>
      </c>
      <c r="Q115">
        <v>2.2800000000000001E-2</v>
      </c>
      <c r="R115">
        <v>4.78</v>
      </c>
      <c r="S115" s="9">
        <v>4.4165000000000002E-10</v>
      </c>
      <c r="T115" s="9">
        <v>5.8931000000000004E-13</v>
      </c>
      <c r="U115" s="9">
        <v>9.7693999999999996E-11</v>
      </c>
      <c r="V115" s="9">
        <v>8.0164999999999992E-12</v>
      </c>
      <c r="W115" s="9">
        <v>6.4878000000000002E-15</v>
      </c>
      <c r="X115" s="9">
        <v>1.1384000000000001E-12</v>
      </c>
    </row>
    <row r="116" spans="1:24" x14ac:dyDescent="0.35">
      <c r="A116" t="s">
        <v>1143</v>
      </c>
      <c r="B116" s="16" t="str" cm="1">
        <f t="array" ref="B116:C116">_xlfn.TEXTSPLIT(A116," ")</f>
        <v>2022.11.17</v>
      </c>
      <c r="C116" s="16" t="str">
        <v>11:04:09,68</v>
      </c>
      <c r="D116" s="16" t="str" cm="1">
        <f t="array" ref="D116:F116">_xlfn.TEXTSPLIT(C116,":")</f>
        <v>11</v>
      </c>
      <c r="E116" s="16" t="str">
        <v>04</v>
      </c>
      <c r="F116" s="16" t="str">
        <v>09,68</v>
      </c>
      <c r="G116" s="16" t="str">
        <f t="shared" si="22"/>
        <v>09.68</v>
      </c>
      <c r="H116" s="16">
        <f t="shared" si="21"/>
        <v>1.9693555555555555</v>
      </c>
      <c r="I116">
        <v>77.944599999999994</v>
      </c>
      <c r="J116" s="6">
        <v>20.824300000000001</v>
      </c>
      <c r="K116">
        <v>0.93730000000000002</v>
      </c>
      <c r="L116" s="7">
        <v>0.156</v>
      </c>
      <c r="M116">
        <v>0</v>
      </c>
      <c r="N116" s="61">
        <v>0.13780000000000001</v>
      </c>
      <c r="O116" s="8">
        <v>557</v>
      </c>
      <c r="P116">
        <v>0.1109</v>
      </c>
      <c r="Q116">
        <v>2.3E-2</v>
      </c>
      <c r="R116">
        <v>4.8282999999999996</v>
      </c>
      <c r="S116" s="9">
        <v>4.4142000000000001E-10</v>
      </c>
      <c r="T116" s="9">
        <v>5.9182E-13</v>
      </c>
      <c r="U116" s="9">
        <v>9.7634999999999994E-11</v>
      </c>
      <c r="V116" s="9">
        <v>8.0192000000000004E-12</v>
      </c>
      <c r="W116" s="9">
        <v>5.4138999999999999E-15</v>
      </c>
      <c r="X116" s="9">
        <v>1.1493E-12</v>
      </c>
    </row>
    <row r="117" spans="1:24" x14ac:dyDescent="0.35">
      <c r="A117" t="s">
        <v>1144</v>
      </c>
      <c r="B117" s="16" t="str" cm="1">
        <f t="array" ref="B117:C117">_xlfn.TEXTSPLIT(A117," ")</f>
        <v>2022.11.17</v>
      </c>
      <c r="C117" s="16" t="str">
        <v>11:05:32,82</v>
      </c>
      <c r="D117" s="16" t="str" cm="1">
        <f t="array" ref="D117:F117">_xlfn.TEXTSPLIT(C117,":")</f>
        <v>11</v>
      </c>
      <c r="E117" s="16" t="str">
        <v>05</v>
      </c>
      <c r="F117" s="16" t="str">
        <v>32,82</v>
      </c>
      <c r="G117" s="16" t="str">
        <f t="shared" si="22"/>
        <v>32.82</v>
      </c>
      <c r="H117" s="16">
        <f t="shared" si="21"/>
        <v>1.9924500000000016</v>
      </c>
      <c r="I117">
        <v>77.944299999999998</v>
      </c>
      <c r="J117" s="6">
        <v>20.824300000000001</v>
      </c>
      <c r="K117">
        <v>0.93730000000000002</v>
      </c>
      <c r="L117" s="7">
        <v>0.157</v>
      </c>
      <c r="M117">
        <v>0</v>
      </c>
      <c r="N117" s="61">
        <v>0.1371</v>
      </c>
      <c r="O117" s="8">
        <v>557</v>
      </c>
      <c r="P117">
        <v>0.1113</v>
      </c>
      <c r="Q117">
        <v>2.7799999999999998E-2</v>
      </c>
      <c r="R117">
        <v>4.0103</v>
      </c>
      <c r="S117" s="9">
        <v>4.4148999999999999E-10</v>
      </c>
      <c r="T117" s="9">
        <v>5.8924000000000002E-13</v>
      </c>
      <c r="U117" s="9">
        <v>9.7651000000000002E-11</v>
      </c>
      <c r="V117" s="9">
        <v>8.0203000000000005E-12</v>
      </c>
      <c r="W117" s="9">
        <v>4.3413999999999999E-15</v>
      </c>
      <c r="X117" s="9">
        <v>1.1566999999999999E-12</v>
      </c>
    </row>
    <row r="118" spans="1:24" x14ac:dyDescent="0.35">
      <c r="A118" t="s">
        <v>1145</v>
      </c>
      <c r="B118" s="16" t="str" cm="1">
        <f t="array" ref="B118:C118">_xlfn.TEXTSPLIT(A118," ")</f>
        <v>2022.11.17</v>
      </c>
      <c r="C118" s="16" t="str">
        <v>11:07:02,41</v>
      </c>
      <c r="D118" s="16" t="str" cm="1">
        <f t="array" ref="D118:F118">_xlfn.TEXTSPLIT(C118,":")</f>
        <v>11</v>
      </c>
      <c r="E118" s="16" t="str">
        <v>07</v>
      </c>
      <c r="F118" s="16" t="str">
        <v>02,41</v>
      </c>
      <c r="G118" s="16" t="str">
        <f t="shared" si="22"/>
        <v>02.41</v>
      </c>
      <c r="H118" s="16">
        <f t="shared" si="21"/>
        <v>2.0173361111111117</v>
      </c>
      <c r="I118">
        <v>77.947199999999995</v>
      </c>
      <c r="J118" s="6">
        <v>20.823</v>
      </c>
      <c r="K118">
        <v>0.93700000000000006</v>
      </c>
      <c r="L118" s="7">
        <v>0.15659999999999999</v>
      </c>
      <c r="M118">
        <v>0</v>
      </c>
      <c r="N118" s="61">
        <v>0.13619999999999999</v>
      </c>
      <c r="O118" s="8">
        <v>551</v>
      </c>
      <c r="P118">
        <v>0.1113</v>
      </c>
      <c r="Q118">
        <v>2.7699999999999999E-2</v>
      </c>
      <c r="R118">
        <v>4.0232999999999999</v>
      </c>
      <c r="S118" s="9">
        <v>4.4128E-10</v>
      </c>
      <c r="T118" s="9">
        <v>5.8487000000000001E-13</v>
      </c>
      <c r="U118" s="9">
        <v>9.7595999999999996E-11</v>
      </c>
      <c r="V118" s="9">
        <v>8.0143000000000007E-12</v>
      </c>
      <c r="W118" s="9">
        <v>4.2162000000000002E-15</v>
      </c>
      <c r="X118" s="9">
        <v>1.153E-12</v>
      </c>
    </row>
    <row r="119" spans="1:24" x14ac:dyDescent="0.35">
      <c r="A119" t="s">
        <v>1146</v>
      </c>
      <c r="B119" s="16" t="str" cm="1">
        <f t="array" ref="B119:C119">_xlfn.TEXTSPLIT(A119," ")</f>
        <v>2022.11.17</v>
      </c>
      <c r="C119" s="16" t="str">
        <v>11:08:25,69</v>
      </c>
      <c r="D119" s="16" t="str" cm="1">
        <f t="array" ref="D119:F119">_xlfn.TEXTSPLIT(C119,":")</f>
        <v>11</v>
      </c>
      <c r="E119" s="16" t="str">
        <v>08</v>
      </c>
      <c r="F119" s="16" t="str">
        <v>25,69</v>
      </c>
      <c r="G119" s="16" t="str">
        <f t="shared" si="22"/>
        <v>25.69</v>
      </c>
      <c r="H119" s="16">
        <f t="shared" si="21"/>
        <v>2.0404694444444438</v>
      </c>
      <c r="I119">
        <v>77.943200000000004</v>
      </c>
      <c r="J119" s="6">
        <v>20.825299999999999</v>
      </c>
      <c r="K119">
        <v>0.93700000000000006</v>
      </c>
      <c r="L119" s="7">
        <v>0.15740000000000001</v>
      </c>
      <c r="M119">
        <v>0</v>
      </c>
      <c r="N119" s="61">
        <v>0.1371</v>
      </c>
      <c r="O119" s="8">
        <v>553</v>
      </c>
      <c r="P119">
        <v>0.11210000000000001</v>
      </c>
      <c r="Q119">
        <v>2.69E-2</v>
      </c>
      <c r="R119">
        <v>4.1722999999999999</v>
      </c>
      <c r="S119" s="9">
        <v>4.4142999999999999E-10</v>
      </c>
      <c r="T119" s="9">
        <v>5.8878999999999996E-13</v>
      </c>
      <c r="U119" s="9">
        <v>9.7645000000000002E-11</v>
      </c>
      <c r="V119" s="9">
        <v>8.0173000000000006E-12</v>
      </c>
      <c r="W119" s="9">
        <v>6.4721000000000004E-15</v>
      </c>
      <c r="X119" s="9">
        <v>1.1588000000000001E-12</v>
      </c>
    </row>
    <row r="120" spans="1:24" x14ac:dyDescent="0.35">
      <c r="A120" t="s">
        <v>1147</v>
      </c>
      <c r="B120" s="16" t="str" cm="1">
        <f t="array" ref="B120:C120">_xlfn.TEXTSPLIT(A120," ")</f>
        <v>2022.11.17</v>
      </c>
      <c r="C120" s="16" t="str">
        <v>11:09:48,63</v>
      </c>
      <c r="D120" s="16" t="str" cm="1">
        <f t="array" ref="D120:F120">_xlfn.TEXTSPLIT(C120,":")</f>
        <v>11</v>
      </c>
      <c r="E120" s="16" t="str">
        <v>09</v>
      </c>
      <c r="F120" s="16" t="str">
        <v>48,63</v>
      </c>
      <c r="G120" s="16" t="str">
        <f t="shared" si="22"/>
        <v>48.63</v>
      </c>
      <c r="H120" s="16">
        <f t="shared" si="21"/>
        <v>2.0635083333333348</v>
      </c>
      <c r="I120">
        <v>77.943299999999994</v>
      </c>
      <c r="J120" s="6">
        <v>20.821100000000001</v>
      </c>
      <c r="K120">
        <v>0.93679999999999997</v>
      </c>
      <c r="L120" s="7">
        <v>0.1585</v>
      </c>
      <c r="M120">
        <v>0</v>
      </c>
      <c r="N120" s="61">
        <v>0.14030000000000001</v>
      </c>
      <c r="O120" s="8">
        <v>572</v>
      </c>
      <c r="P120">
        <v>0.1132</v>
      </c>
      <c r="Q120">
        <v>2.87E-2</v>
      </c>
      <c r="R120">
        <v>3.9388999999999998</v>
      </c>
      <c r="S120" s="9">
        <v>4.4245999999999999E-10</v>
      </c>
      <c r="T120" s="9">
        <v>6.0404000000000002E-13</v>
      </c>
      <c r="U120" s="9">
        <v>9.7853000000000003E-11</v>
      </c>
      <c r="V120" s="9">
        <v>8.0341999999999998E-12</v>
      </c>
      <c r="W120" s="9">
        <v>4.4966999999999999E-15</v>
      </c>
      <c r="X120" s="9">
        <v>1.1701E-12</v>
      </c>
    </row>
    <row r="121" spans="1:24" x14ac:dyDescent="0.35">
      <c r="A121" t="s">
        <v>1148</v>
      </c>
      <c r="B121" s="16" t="str" cm="1">
        <f t="array" ref="B121:C121">_xlfn.TEXTSPLIT(A121," ")</f>
        <v>2022.11.17</v>
      </c>
      <c r="C121" s="16" t="str">
        <v>11:11:18,05</v>
      </c>
      <c r="D121" s="16" t="str" cm="1">
        <f t="array" ref="D121:F121">_xlfn.TEXTSPLIT(C121,":")</f>
        <v>11</v>
      </c>
      <c r="E121" s="16" t="str">
        <v>11</v>
      </c>
      <c r="F121" s="16" t="str">
        <v>18,05</v>
      </c>
      <c r="G121" s="16" t="str">
        <f t="shared" si="22"/>
        <v>18.05</v>
      </c>
      <c r="H121" s="16">
        <f t="shared" si="21"/>
        <v>2.0883472222222235</v>
      </c>
      <c r="I121">
        <v>77.934399999999997</v>
      </c>
      <c r="J121" s="6">
        <v>20.829000000000001</v>
      </c>
      <c r="K121">
        <v>0.93700000000000006</v>
      </c>
      <c r="L121" s="7">
        <v>0.1595</v>
      </c>
      <c r="M121">
        <v>0</v>
      </c>
      <c r="N121" s="61">
        <v>0.1401</v>
      </c>
      <c r="O121" s="8">
        <v>559</v>
      </c>
      <c r="P121">
        <v>0.11459999999999999</v>
      </c>
      <c r="Q121">
        <v>2.4400000000000002E-2</v>
      </c>
      <c r="R121">
        <v>4.7004000000000001</v>
      </c>
      <c r="S121" s="9">
        <v>4.4137E-10</v>
      </c>
      <c r="T121" s="9">
        <v>6.0180000000000002E-13</v>
      </c>
      <c r="U121" s="9">
        <v>9.7659000000000006E-11</v>
      </c>
      <c r="V121" s="9">
        <v>8.0169000000000007E-12</v>
      </c>
      <c r="W121" s="9">
        <v>5.0362000000000001E-15</v>
      </c>
      <c r="X121" s="9">
        <v>1.1745000000000001E-12</v>
      </c>
    </row>
    <row r="122" spans="1:24" x14ac:dyDescent="0.35">
      <c r="A122" t="s">
        <v>1149</v>
      </c>
      <c r="B122" s="16" t="str" cm="1">
        <f t="array" ref="B122:C122">_xlfn.TEXTSPLIT(A122," ")</f>
        <v>2022.11.17</v>
      </c>
      <c r="C122" s="16" t="str">
        <v>11:12:41,01</v>
      </c>
      <c r="D122" s="16" t="str" cm="1">
        <f t="array" ref="D122:F122">_xlfn.TEXTSPLIT(C122,":")</f>
        <v>11</v>
      </c>
      <c r="E122" s="16" t="str">
        <v>12</v>
      </c>
      <c r="F122" s="16" t="str">
        <v>41,01</v>
      </c>
      <c r="G122" s="16" t="str">
        <f t="shared" si="22"/>
        <v>41.01</v>
      </c>
      <c r="H122" s="16">
        <f t="shared" si="21"/>
        <v>2.1113916666666661</v>
      </c>
      <c r="I122">
        <v>77.938800000000001</v>
      </c>
      <c r="J122" s="6">
        <v>20.822900000000001</v>
      </c>
      <c r="K122">
        <v>0.93679999999999997</v>
      </c>
      <c r="L122" s="7">
        <v>0.1605</v>
      </c>
      <c r="M122">
        <v>0</v>
      </c>
      <c r="N122" s="61">
        <v>0.1411</v>
      </c>
      <c r="O122" s="8">
        <v>556</v>
      </c>
      <c r="P122">
        <v>0.11559999999999999</v>
      </c>
      <c r="Q122">
        <v>2.24E-2</v>
      </c>
      <c r="R122">
        <v>5.1651999999999996</v>
      </c>
      <c r="S122" s="9">
        <v>4.4165000000000002E-10</v>
      </c>
      <c r="T122" s="9">
        <v>6.0604000000000001E-13</v>
      </c>
      <c r="U122" s="9">
        <v>9.7686000000000005E-11</v>
      </c>
      <c r="V122" s="9">
        <v>8.0193999999999995E-12</v>
      </c>
      <c r="W122" s="9">
        <v>7.2024000000000004E-15</v>
      </c>
      <c r="X122" s="9">
        <v>1.1824000000000001E-12</v>
      </c>
    </row>
    <row r="123" spans="1:24" x14ac:dyDescent="0.35">
      <c r="A123" t="s">
        <v>1150</v>
      </c>
      <c r="B123" s="16" t="str" cm="1">
        <f t="array" ref="B123:C123">_xlfn.TEXTSPLIT(A123," ")</f>
        <v>2022.11.17</v>
      </c>
      <c r="C123" s="16" t="str">
        <v>11:14:10,86</v>
      </c>
      <c r="D123" s="16" t="str" cm="1">
        <f t="array" ref="D123:F123">_xlfn.TEXTSPLIT(C123,":")</f>
        <v>11</v>
      </c>
      <c r="E123" s="16" t="str">
        <v>14</v>
      </c>
      <c r="F123" s="16" t="str">
        <v>10,86</v>
      </c>
      <c r="G123" s="16" t="str">
        <f t="shared" si="22"/>
        <v>10.86</v>
      </c>
      <c r="H123" s="16">
        <f t="shared" si="21"/>
        <v>2.1363500000000002</v>
      </c>
      <c r="I123">
        <v>77.935199999999995</v>
      </c>
      <c r="J123" s="6">
        <v>20.825299999999999</v>
      </c>
      <c r="K123">
        <v>0.93710000000000004</v>
      </c>
      <c r="L123" s="7">
        <v>0.16109999999999999</v>
      </c>
      <c r="M123">
        <v>0</v>
      </c>
      <c r="N123" s="61">
        <v>0.14130000000000001</v>
      </c>
      <c r="O123" s="8">
        <v>565</v>
      </c>
      <c r="P123">
        <v>0.1164</v>
      </c>
      <c r="Q123">
        <v>1.9400000000000001E-2</v>
      </c>
      <c r="R123">
        <v>6.0136000000000003</v>
      </c>
      <c r="S123" s="9">
        <v>4.4215000000000002E-10</v>
      </c>
      <c r="T123" s="9">
        <v>6.0764000000000002E-13</v>
      </c>
      <c r="U123" s="9">
        <v>9.7812E-11</v>
      </c>
      <c r="V123" s="9">
        <v>8.0318000000000006E-12</v>
      </c>
      <c r="W123" s="9">
        <v>6.2297000000000002E-15</v>
      </c>
      <c r="X123" s="9">
        <v>1.1881999999999999E-12</v>
      </c>
    </row>
    <row r="124" spans="1:24" x14ac:dyDescent="0.35">
      <c r="A124" t="s">
        <v>1151</v>
      </c>
      <c r="B124" s="16" t="str" cm="1">
        <f t="array" ref="B124:C124">_xlfn.TEXTSPLIT(A124," ")</f>
        <v>2022.11.17</v>
      </c>
      <c r="C124" s="16" t="str">
        <v>11:15:33,94</v>
      </c>
      <c r="D124" s="16" t="str" cm="1">
        <f t="array" ref="D124:F124">_xlfn.TEXTSPLIT(C124,":")</f>
        <v>11</v>
      </c>
      <c r="E124" s="16" t="str">
        <v>15</v>
      </c>
      <c r="F124" s="16" t="str">
        <v>33,94</v>
      </c>
      <c r="G124" s="16" t="str">
        <f t="shared" si="22"/>
        <v>33.94</v>
      </c>
      <c r="H124" s="16">
        <f t="shared" si="21"/>
        <v>2.1594277777777773</v>
      </c>
      <c r="I124">
        <v>77.937700000000007</v>
      </c>
      <c r="J124" s="6">
        <v>20.821999999999999</v>
      </c>
      <c r="K124">
        <v>0.93689999999999996</v>
      </c>
      <c r="L124" s="7">
        <v>0.16109999999999999</v>
      </c>
      <c r="M124">
        <v>0</v>
      </c>
      <c r="N124" s="61">
        <v>0.14230000000000001</v>
      </c>
      <c r="O124" s="8">
        <v>580</v>
      </c>
      <c r="P124">
        <v>0.1162</v>
      </c>
      <c r="Q124">
        <v>2.6800000000000001E-2</v>
      </c>
      <c r="R124">
        <v>4.3319999999999999</v>
      </c>
      <c r="S124" s="9">
        <v>4.4269999999999998E-10</v>
      </c>
      <c r="T124" s="9">
        <v>6.1271000000000002E-13</v>
      </c>
      <c r="U124" s="9">
        <v>9.7915000000000005E-11</v>
      </c>
      <c r="V124" s="9">
        <v>8.0401E-12</v>
      </c>
      <c r="W124" s="9">
        <v>5.7989999999999998E-15</v>
      </c>
      <c r="X124" s="9">
        <v>1.1893E-12</v>
      </c>
    </row>
    <row r="125" spans="1:24" x14ac:dyDescent="0.35">
      <c r="A125" t="s">
        <v>1152</v>
      </c>
      <c r="B125" s="16" t="str" cm="1">
        <f t="array" ref="B125:C125">_xlfn.TEXTSPLIT(A125," ")</f>
        <v>2022.11.17</v>
      </c>
      <c r="C125" s="16" t="str">
        <v>11:16:56,77</v>
      </c>
      <c r="D125" s="16" t="str" cm="1">
        <f t="array" ref="D125:F125">_xlfn.TEXTSPLIT(C125,":")</f>
        <v>11</v>
      </c>
      <c r="E125" s="16" t="str">
        <v>16</v>
      </c>
      <c r="F125" s="16" t="str">
        <v>56,77</v>
      </c>
      <c r="G125" s="16" t="str">
        <f t="shared" si="22"/>
        <v>56.77</v>
      </c>
      <c r="H125" s="16">
        <f t="shared" si="21"/>
        <v>2.1824361111111124</v>
      </c>
      <c r="I125">
        <v>77.930000000000007</v>
      </c>
      <c r="J125" s="6">
        <v>20.8294</v>
      </c>
      <c r="K125">
        <v>0.93669999999999998</v>
      </c>
      <c r="L125" s="7">
        <v>0.161</v>
      </c>
      <c r="M125">
        <v>0</v>
      </c>
      <c r="N125" s="61">
        <v>0.1429</v>
      </c>
      <c r="O125" s="8">
        <v>593</v>
      </c>
      <c r="P125">
        <v>0.1162</v>
      </c>
      <c r="Q125">
        <v>1.5900000000000001E-2</v>
      </c>
      <c r="R125">
        <v>7.2996999999999996</v>
      </c>
      <c r="S125" s="9">
        <v>4.4278999999999998E-10</v>
      </c>
      <c r="T125" s="9">
        <v>6.1549000000000004E-13</v>
      </c>
      <c r="U125" s="9">
        <v>9.7981000000000003E-11</v>
      </c>
      <c r="V125" s="9">
        <v>8.0401999999999996E-12</v>
      </c>
      <c r="W125" s="9">
        <v>7.6141000000000004E-15</v>
      </c>
      <c r="X125" s="9">
        <v>1.1894999999999999E-12</v>
      </c>
    </row>
    <row r="126" spans="1:24" x14ac:dyDescent="0.35">
      <c r="A126" t="s">
        <v>1153</v>
      </c>
      <c r="B126" s="16" t="str" cm="1">
        <f t="array" ref="B126:C126">_xlfn.TEXTSPLIT(A126," ")</f>
        <v>2022.11.17</v>
      </c>
      <c r="C126" s="16" t="str">
        <v>11:18:26,27</v>
      </c>
      <c r="D126" s="16" t="str" cm="1">
        <f t="array" ref="D126:F126">_xlfn.TEXTSPLIT(C126,":")</f>
        <v>11</v>
      </c>
      <c r="E126" s="16" t="str">
        <v>18</v>
      </c>
      <c r="F126" s="16" t="str">
        <v>26,27</v>
      </c>
      <c r="G126" s="16" t="str">
        <f t="shared" si="22"/>
        <v>26.27</v>
      </c>
      <c r="H126" s="16">
        <f t="shared" si="21"/>
        <v>2.2072972222222234</v>
      </c>
      <c r="I126">
        <v>77.931399999999996</v>
      </c>
      <c r="J126" s="6">
        <v>20.8291</v>
      </c>
      <c r="K126">
        <v>0.93700000000000006</v>
      </c>
      <c r="L126" s="7">
        <v>0.1593</v>
      </c>
      <c r="M126">
        <v>0</v>
      </c>
      <c r="N126" s="61">
        <v>0.14319999999999999</v>
      </c>
      <c r="O126" s="8">
        <v>591</v>
      </c>
      <c r="P126">
        <v>0.1145</v>
      </c>
      <c r="Q126">
        <v>1.5699999999999999E-2</v>
      </c>
      <c r="R126">
        <v>7.2793999999999999</v>
      </c>
      <c r="S126" s="9">
        <v>4.4324999999999999E-10</v>
      </c>
      <c r="T126" s="9">
        <v>6.1731000000000002E-13</v>
      </c>
      <c r="U126" s="9">
        <v>9.8079999999999999E-11</v>
      </c>
      <c r="V126" s="9">
        <v>8.0509999999999995E-12</v>
      </c>
      <c r="W126" s="9">
        <v>5.3925E-15</v>
      </c>
      <c r="X126" s="9">
        <v>1.1785000000000001E-12</v>
      </c>
    </row>
    <row r="127" spans="1:24" x14ac:dyDescent="0.35">
      <c r="A127" t="s">
        <v>1154</v>
      </c>
      <c r="B127" s="16" t="str" cm="1">
        <f t="array" ref="B127:C127">_xlfn.TEXTSPLIT(A127," ")</f>
        <v>2022.11.17</v>
      </c>
      <c r="C127" s="16" t="str">
        <v>11:19:49,35</v>
      </c>
      <c r="D127" s="16" t="str" cm="1">
        <f t="array" ref="D127:F127">_xlfn.TEXTSPLIT(C127,":")</f>
        <v>11</v>
      </c>
      <c r="E127" s="16" t="str">
        <v>19</v>
      </c>
      <c r="F127" s="16" t="str">
        <v>49,35</v>
      </c>
      <c r="G127" s="16" t="str">
        <f t="shared" si="22"/>
        <v>49.35</v>
      </c>
      <c r="H127" s="16">
        <f t="shared" si="21"/>
        <v>2.2303750000000004</v>
      </c>
      <c r="I127">
        <v>77.930700000000002</v>
      </c>
      <c r="J127" s="6">
        <v>20.8294</v>
      </c>
      <c r="K127">
        <v>0.93710000000000004</v>
      </c>
      <c r="L127" s="7">
        <v>0.1595</v>
      </c>
      <c r="M127">
        <v>0</v>
      </c>
      <c r="N127" s="61">
        <v>0.14330000000000001</v>
      </c>
      <c r="O127" s="8">
        <v>605</v>
      </c>
      <c r="P127">
        <v>0.11459999999999999</v>
      </c>
      <c r="Q127">
        <v>1.3899999999999999E-2</v>
      </c>
      <c r="R127">
        <v>8.2451000000000008</v>
      </c>
      <c r="S127" s="9">
        <v>4.4339999999999999E-10</v>
      </c>
      <c r="T127" s="9">
        <v>6.1827999999999997E-13</v>
      </c>
      <c r="U127" s="9">
        <v>9.8115999999999998E-11</v>
      </c>
      <c r="V127" s="9">
        <v>8.0553999999999998E-12</v>
      </c>
      <c r="W127" s="9">
        <v>4.9538000000000002E-15</v>
      </c>
      <c r="X127" s="9">
        <v>1.1801E-12</v>
      </c>
    </row>
    <row r="128" spans="1:24" x14ac:dyDescent="0.35">
      <c r="A128" t="s">
        <v>1155</v>
      </c>
      <c r="B128" s="16" t="str" cm="1">
        <f t="array" ref="B128:C128">_xlfn.TEXTSPLIT(A128," ")</f>
        <v>2022.11.17</v>
      </c>
      <c r="C128" s="16" t="str">
        <v>11:21:12,29</v>
      </c>
      <c r="D128" s="16" t="str" cm="1">
        <f t="array" ref="D128:F128">_xlfn.TEXTSPLIT(C128,":")</f>
        <v>11</v>
      </c>
      <c r="E128" s="16" t="str">
        <v>21</v>
      </c>
      <c r="F128" s="16" t="str">
        <v>12,29</v>
      </c>
      <c r="G128" s="16" t="str">
        <f t="shared" si="22"/>
        <v>12.29</v>
      </c>
      <c r="H128" s="16">
        <f t="shared" si="21"/>
        <v>2.2534138888888897</v>
      </c>
      <c r="I128">
        <v>77.927800000000005</v>
      </c>
      <c r="J128" s="6">
        <v>20.832100000000001</v>
      </c>
      <c r="K128">
        <v>0.93700000000000006</v>
      </c>
      <c r="L128" s="7">
        <v>0.15909999999999999</v>
      </c>
      <c r="M128">
        <v>0</v>
      </c>
      <c r="N128" s="61">
        <v>0.14399999999999999</v>
      </c>
      <c r="O128" s="8">
        <v>634</v>
      </c>
      <c r="P128">
        <v>0.11409999999999999</v>
      </c>
      <c r="Q128">
        <v>1.24E-2</v>
      </c>
      <c r="R128">
        <v>9.1754999999999995</v>
      </c>
      <c r="S128" s="9">
        <v>4.4504999999999998E-10</v>
      </c>
      <c r="T128" s="9">
        <v>6.2340000000000005E-13</v>
      </c>
      <c r="U128" s="9">
        <v>9.8496999999999996E-11</v>
      </c>
      <c r="V128" s="9">
        <v>8.0843000000000002E-12</v>
      </c>
      <c r="W128" s="9">
        <v>6.9909000000000001E-15</v>
      </c>
      <c r="X128" s="9">
        <v>1.1815999999999999E-12</v>
      </c>
    </row>
    <row r="129" spans="1:24" x14ac:dyDescent="0.35">
      <c r="A129" t="s">
        <v>1156</v>
      </c>
      <c r="B129" s="16" t="str" cm="1">
        <f t="array" ref="B129:C129">_xlfn.TEXTSPLIT(A129," ")</f>
        <v>2022.11.17</v>
      </c>
      <c r="C129" s="16" t="str">
        <v>11:22:41,78</v>
      </c>
      <c r="D129" s="16" t="str" cm="1">
        <f t="array" ref="D129:F129">_xlfn.TEXTSPLIT(C129,":")</f>
        <v>11</v>
      </c>
      <c r="E129" s="16" t="str">
        <v>22</v>
      </c>
      <c r="F129" s="16" t="str">
        <v>41,78</v>
      </c>
      <c r="G129" s="16" t="str">
        <f t="shared" si="22"/>
        <v>41.78</v>
      </c>
      <c r="H129" s="16">
        <f t="shared" si="21"/>
        <v>2.2782722222222223</v>
      </c>
      <c r="I129">
        <v>77.924899999999994</v>
      </c>
      <c r="J129" s="6">
        <v>20.835899999999999</v>
      </c>
      <c r="K129">
        <v>0.93720000000000003</v>
      </c>
      <c r="L129" s="7">
        <v>0.1593</v>
      </c>
      <c r="M129">
        <v>0</v>
      </c>
      <c r="N129" s="61">
        <v>0.14269999999999999</v>
      </c>
      <c r="O129" s="8">
        <v>618</v>
      </c>
      <c r="P129">
        <v>0.1144</v>
      </c>
      <c r="Q129">
        <v>4.8916000000000003E-3</v>
      </c>
      <c r="R129">
        <v>23.3873</v>
      </c>
      <c r="S129" s="9">
        <v>4.4372999999999998E-10</v>
      </c>
      <c r="T129" s="9">
        <v>6.1604999999999999E-13</v>
      </c>
      <c r="U129" s="9">
        <v>9.8225999999999998E-11</v>
      </c>
      <c r="V129" s="9">
        <v>8.0624999999999996E-12</v>
      </c>
      <c r="W129" s="9">
        <v>5.6538999999999998E-15</v>
      </c>
      <c r="X129" s="9">
        <v>1.1794E-12</v>
      </c>
    </row>
    <row r="130" spans="1:24" x14ac:dyDescent="0.35">
      <c r="A130" t="s">
        <v>1157</v>
      </c>
      <c r="B130" s="16" t="str" cm="1">
        <f t="array" ref="B130:C130">_xlfn.TEXTSPLIT(A130," ")</f>
        <v>2022.11.17</v>
      </c>
      <c r="C130" s="16" t="str">
        <v>11:24:05,03</v>
      </c>
      <c r="D130" s="16" t="str" cm="1">
        <f t="array" ref="D130:F130">_xlfn.TEXTSPLIT(C130,":")</f>
        <v>11</v>
      </c>
      <c r="E130" s="16" t="str">
        <v>24</v>
      </c>
      <c r="F130" s="16" t="str">
        <v>05,03</v>
      </c>
      <c r="G130" s="16" t="str">
        <f t="shared" si="22"/>
        <v>05.03</v>
      </c>
      <c r="H130" s="16">
        <f t="shared" ref="H130:H193" si="23">D130+(E130/60)+(G130/3600)-$AE$3</f>
        <v>2.3013972222222225</v>
      </c>
      <c r="I130">
        <v>77.927300000000002</v>
      </c>
      <c r="J130" s="6">
        <v>20.834399999999999</v>
      </c>
      <c r="K130">
        <v>0.93679999999999997</v>
      </c>
      <c r="L130" s="7">
        <v>0.15820000000000001</v>
      </c>
      <c r="M130">
        <v>0</v>
      </c>
      <c r="N130" s="61">
        <v>0.14330000000000001</v>
      </c>
      <c r="O130" s="8">
        <v>613</v>
      </c>
      <c r="P130">
        <v>0.1132</v>
      </c>
      <c r="Q130">
        <v>1.0800000000000001E-2</v>
      </c>
      <c r="R130">
        <v>10.4735</v>
      </c>
      <c r="S130" s="9">
        <v>4.4421000000000001E-10</v>
      </c>
      <c r="T130" s="9">
        <v>6.1932000000000003E-13</v>
      </c>
      <c r="U130" s="9">
        <v>9.8320999999999998E-11</v>
      </c>
      <c r="V130" s="9">
        <v>8.0675000000000005E-12</v>
      </c>
      <c r="W130" s="9">
        <v>6.1896000000000002E-15</v>
      </c>
      <c r="X130" s="9">
        <v>1.1727E-12</v>
      </c>
    </row>
    <row r="131" spans="1:24" x14ac:dyDescent="0.35">
      <c r="A131" t="s">
        <v>1158</v>
      </c>
      <c r="B131" s="16" t="str" cm="1">
        <f t="array" ref="B131:C131">_xlfn.TEXTSPLIT(A131," ")</f>
        <v>2022.11.17</v>
      </c>
      <c r="C131" s="16" t="str">
        <v>11:25:34,71</v>
      </c>
      <c r="D131" s="16" t="str" cm="1">
        <f t="array" ref="D131:F131">_xlfn.TEXTSPLIT(C131,":")</f>
        <v>11</v>
      </c>
      <c r="E131" s="16" t="str">
        <v>25</v>
      </c>
      <c r="F131" s="16" t="str">
        <v>34,71</v>
      </c>
      <c r="G131" s="16" t="str">
        <f t="shared" ref="G131:G194" si="24">SUBSTITUTE(F131,",",".")</f>
        <v>34.71</v>
      </c>
      <c r="H131" s="16">
        <f t="shared" si="23"/>
        <v>2.3263083333333334</v>
      </c>
      <c r="I131">
        <v>77.925600000000003</v>
      </c>
      <c r="J131" s="6">
        <v>20.837599999999998</v>
      </c>
      <c r="K131">
        <v>0.9365</v>
      </c>
      <c r="L131" s="7">
        <v>0.1578</v>
      </c>
      <c r="M131">
        <v>0</v>
      </c>
      <c r="N131" s="61">
        <v>0.14249999999999999</v>
      </c>
      <c r="O131" s="8">
        <v>617</v>
      </c>
      <c r="P131">
        <v>0.11269999999999999</v>
      </c>
      <c r="Q131">
        <v>4.1281E-3</v>
      </c>
      <c r="R131">
        <v>27.302800000000001</v>
      </c>
      <c r="S131" s="9">
        <v>4.4430999999999999E-10</v>
      </c>
      <c r="T131" s="9">
        <v>6.1616999999999999E-13</v>
      </c>
      <c r="U131" s="9">
        <v>9.8361000000000005E-11</v>
      </c>
      <c r="V131" s="9">
        <v>8.0665E-12</v>
      </c>
      <c r="W131" s="9">
        <v>5.9773000000000003E-15</v>
      </c>
      <c r="X131" s="9">
        <v>1.1699000000000001E-12</v>
      </c>
    </row>
    <row r="132" spans="1:24" x14ac:dyDescent="0.35">
      <c r="A132" t="s">
        <v>1159</v>
      </c>
      <c r="B132" s="16" t="str" cm="1">
        <f t="array" ref="B132:C132">_xlfn.TEXTSPLIT(A132," ")</f>
        <v>2022.11.17</v>
      </c>
      <c r="C132" s="16" t="str">
        <v>11:26:57,76</v>
      </c>
      <c r="D132" s="16" t="str" cm="1">
        <f t="array" ref="D132:F132">_xlfn.TEXTSPLIT(C132,":")</f>
        <v>11</v>
      </c>
      <c r="E132" s="16" t="str">
        <v>26</v>
      </c>
      <c r="F132" s="16" t="str">
        <v>57,76</v>
      </c>
      <c r="G132" s="16" t="str">
        <f t="shared" si="24"/>
        <v>57.76</v>
      </c>
      <c r="H132" s="16">
        <f t="shared" si="23"/>
        <v>2.3493777777777787</v>
      </c>
      <c r="I132">
        <v>77.926400000000001</v>
      </c>
      <c r="J132" s="6">
        <v>20.8368</v>
      </c>
      <c r="K132">
        <v>0.93730000000000002</v>
      </c>
      <c r="L132" s="7">
        <v>0.15720000000000001</v>
      </c>
      <c r="M132">
        <v>0</v>
      </c>
      <c r="N132" s="61">
        <v>0.14230000000000001</v>
      </c>
      <c r="O132" s="8">
        <v>626</v>
      </c>
      <c r="P132">
        <v>0.1123</v>
      </c>
      <c r="Q132">
        <v>1.15E-2</v>
      </c>
      <c r="R132">
        <v>9.7841000000000005</v>
      </c>
      <c r="S132" s="9">
        <v>4.4504999999999998E-10</v>
      </c>
      <c r="T132" s="9">
        <v>6.1595000000000002E-13</v>
      </c>
      <c r="U132" s="9">
        <v>9.8520999999999995E-11</v>
      </c>
      <c r="V132" s="9">
        <v>8.0868000000000006E-12</v>
      </c>
      <c r="W132" s="9">
        <v>7.6695999999999998E-15</v>
      </c>
      <c r="X132" s="9">
        <v>1.1681E-12</v>
      </c>
    </row>
    <row r="133" spans="1:24" x14ac:dyDescent="0.35">
      <c r="A133" t="s">
        <v>1160</v>
      </c>
      <c r="B133" s="16" t="str" cm="1">
        <f t="array" ref="B133:C133">_xlfn.TEXTSPLIT(A133," ")</f>
        <v>2022.11.17</v>
      </c>
      <c r="C133" s="16" t="str">
        <v>11:28:20,90</v>
      </c>
      <c r="D133" s="16" t="str" cm="1">
        <f t="array" ref="D133:F133">_xlfn.TEXTSPLIT(C133,":")</f>
        <v>11</v>
      </c>
      <c r="E133" s="16" t="str">
        <v>28</v>
      </c>
      <c r="F133" s="16" t="str">
        <v>20,90</v>
      </c>
      <c r="G133" s="16" t="str">
        <f t="shared" si="24"/>
        <v>20.90</v>
      </c>
      <c r="H133" s="16">
        <f t="shared" si="23"/>
        <v>2.372472222222223</v>
      </c>
      <c r="I133">
        <v>77.922899999999998</v>
      </c>
      <c r="J133" s="6">
        <v>20.842199999999998</v>
      </c>
      <c r="K133">
        <v>0.93710000000000004</v>
      </c>
      <c r="L133" s="7">
        <v>0.15640000000000001</v>
      </c>
      <c r="M133">
        <v>0</v>
      </c>
      <c r="N133" s="61">
        <v>0.1414</v>
      </c>
      <c r="O133" s="8">
        <v>631</v>
      </c>
      <c r="P133">
        <v>0.11169999999999999</v>
      </c>
      <c r="Q133">
        <v>6.5214000000000001E-3</v>
      </c>
      <c r="R133">
        <v>17.121500000000001</v>
      </c>
      <c r="S133" s="9">
        <v>4.4424999999999999E-10</v>
      </c>
      <c r="T133" s="9">
        <v>6.1137999999999997E-13</v>
      </c>
      <c r="U133" s="9">
        <v>9.8373000000000005E-11</v>
      </c>
      <c r="V133" s="9">
        <v>8.0714999999999993E-12</v>
      </c>
      <c r="W133" s="9">
        <v>2.6952000000000001E-15</v>
      </c>
      <c r="X133" s="9">
        <v>1.1598E-12</v>
      </c>
    </row>
    <row r="134" spans="1:24" x14ac:dyDescent="0.35">
      <c r="A134" t="s">
        <v>1161</v>
      </c>
      <c r="B134" s="16" t="str" cm="1">
        <f t="array" ref="B134:C134">_xlfn.TEXTSPLIT(A134," ")</f>
        <v>2022.11.17</v>
      </c>
      <c r="C134" s="16" t="str">
        <v>11:29:50,34</v>
      </c>
      <c r="D134" s="16" t="str" cm="1">
        <f t="array" ref="D134:F134">_xlfn.TEXTSPLIT(C134,":")</f>
        <v>11</v>
      </c>
      <c r="E134" s="16" t="str">
        <v>29</v>
      </c>
      <c r="F134" s="16" t="str">
        <v>50,34</v>
      </c>
      <c r="G134" s="16" t="str">
        <f t="shared" si="24"/>
        <v>50.34</v>
      </c>
      <c r="H134" s="16">
        <f t="shared" si="23"/>
        <v>2.3973166666666668</v>
      </c>
      <c r="I134">
        <v>77.927000000000007</v>
      </c>
      <c r="J134" s="6">
        <v>20.837</v>
      </c>
      <c r="K134">
        <v>0.93779999999999997</v>
      </c>
      <c r="L134" s="7">
        <v>0.15590000000000001</v>
      </c>
      <c r="M134">
        <v>0</v>
      </c>
      <c r="N134" s="61">
        <v>0.14230000000000001</v>
      </c>
      <c r="O134" s="8">
        <v>623</v>
      </c>
      <c r="P134">
        <v>0.111</v>
      </c>
      <c r="Q134">
        <v>5.3346000000000001E-3</v>
      </c>
      <c r="R134">
        <v>20.803100000000001</v>
      </c>
      <c r="S134" s="9">
        <v>4.4439E-10</v>
      </c>
      <c r="T134" s="9">
        <v>6.1531000000000003E-13</v>
      </c>
      <c r="U134" s="9">
        <v>9.8374999999999996E-11</v>
      </c>
      <c r="V134" s="9">
        <v>8.0791999999999997E-12</v>
      </c>
      <c r="W134" s="9">
        <v>4.6109E-15</v>
      </c>
      <c r="X134" s="9">
        <v>1.157E-12</v>
      </c>
    </row>
    <row r="135" spans="1:24" x14ac:dyDescent="0.35">
      <c r="A135" t="s">
        <v>1162</v>
      </c>
      <c r="B135" s="16" t="str" cm="1">
        <f t="array" ref="B135:C135">_xlfn.TEXTSPLIT(A135," ")</f>
        <v>2022.11.17</v>
      </c>
      <c r="C135" s="16" t="str">
        <v>11:31:13,68</v>
      </c>
      <c r="D135" s="16" t="str" cm="1">
        <f t="array" ref="D135:F135">_xlfn.TEXTSPLIT(C135,":")</f>
        <v>11</v>
      </c>
      <c r="E135" s="16" t="str">
        <v>31</v>
      </c>
      <c r="F135" s="16" t="str">
        <v>13,68</v>
      </c>
      <c r="G135" s="16" t="str">
        <f t="shared" si="24"/>
        <v>13.68</v>
      </c>
      <c r="H135" s="16">
        <f t="shared" si="23"/>
        <v>2.4204666666666679</v>
      </c>
      <c r="I135">
        <v>77.923400000000001</v>
      </c>
      <c r="J135" s="6">
        <v>20.840199999999999</v>
      </c>
      <c r="K135">
        <v>0.93730000000000002</v>
      </c>
      <c r="L135" s="7">
        <v>0.15659999999999999</v>
      </c>
      <c r="M135">
        <v>0</v>
      </c>
      <c r="N135" s="61">
        <v>0.1426</v>
      </c>
      <c r="O135" s="8">
        <v>625</v>
      </c>
      <c r="P135">
        <v>0.1111</v>
      </c>
      <c r="Q135">
        <v>3.7881999999999998E-3</v>
      </c>
      <c r="R135">
        <v>29.327300000000001</v>
      </c>
      <c r="S135" s="9">
        <v>4.4442999999999998E-10</v>
      </c>
      <c r="T135" s="9">
        <v>6.1677000000000001E-13</v>
      </c>
      <c r="U135" s="9">
        <v>9.8401999999999995E-11</v>
      </c>
      <c r="V135" s="9">
        <v>8.0760000000000007E-12</v>
      </c>
      <c r="W135" s="9">
        <v>5.2101E-15</v>
      </c>
      <c r="X135" s="9">
        <v>1.1616E-12</v>
      </c>
    </row>
    <row r="136" spans="1:24" x14ac:dyDescent="0.35">
      <c r="A136" t="s">
        <v>1163</v>
      </c>
      <c r="B136" s="16" t="str" cm="1">
        <f t="array" ref="B136:C136">_xlfn.TEXTSPLIT(A136," ")</f>
        <v>2022.11.17</v>
      </c>
      <c r="C136" s="16" t="str">
        <v>11:32:36,53</v>
      </c>
      <c r="D136" s="16" t="str" cm="1">
        <f t="array" ref="D136:F136">_xlfn.TEXTSPLIT(C136,":")</f>
        <v>11</v>
      </c>
      <c r="E136" s="16" t="str">
        <v>32</v>
      </c>
      <c r="F136" s="16" t="str">
        <v>36,53</v>
      </c>
      <c r="G136" s="16" t="str">
        <f t="shared" si="24"/>
        <v>36.53</v>
      </c>
      <c r="H136" s="16">
        <f t="shared" si="23"/>
        <v>2.4434805555555563</v>
      </c>
      <c r="I136">
        <v>77.9268</v>
      </c>
      <c r="J136" s="6">
        <v>20.835599999999999</v>
      </c>
      <c r="K136">
        <v>0.93689999999999996</v>
      </c>
      <c r="L136" s="7">
        <v>0.15670000000000001</v>
      </c>
      <c r="M136">
        <v>0</v>
      </c>
      <c r="N136" s="61">
        <v>0.14410000000000001</v>
      </c>
      <c r="O136" s="8">
        <v>642</v>
      </c>
      <c r="P136">
        <v>0.1113</v>
      </c>
      <c r="Q136">
        <v>1.17E-2</v>
      </c>
      <c r="R136">
        <v>9.5043000000000006</v>
      </c>
      <c r="S136" s="9">
        <v>4.4568999999999999E-10</v>
      </c>
      <c r="T136" s="9">
        <v>6.2458999999999997E-13</v>
      </c>
      <c r="U136" s="9">
        <v>9.8654999999999994E-11</v>
      </c>
      <c r="V136" s="9">
        <v>8.0951000000000001E-12</v>
      </c>
      <c r="W136" s="9">
        <v>5.4509999999999996E-15</v>
      </c>
      <c r="X136" s="9">
        <v>1.1657E-12</v>
      </c>
    </row>
    <row r="137" spans="1:24" x14ac:dyDescent="0.35">
      <c r="A137" t="s">
        <v>1164</v>
      </c>
      <c r="B137" s="16" t="str" cm="1">
        <f t="array" ref="B137:C137">_xlfn.TEXTSPLIT(A137," ")</f>
        <v>2022.11.17</v>
      </c>
      <c r="C137" s="16" t="str">
        <v>11:34:06,15</v>
      </c>
      <c r="D137" s="16" t="str" cm="1">
        <f t="array" ref="D137:F137">_xlfn.TEXTSPLIT(C137,":")</f>
        <v>11</v>
      </c>
      <c r="E137" s="16" t="str">
        <v>34</v>
      </c>
      <c r="F137" s="16" t="str">
        <v>06,15</v>
      </c>
      <c r="G137" s="16" t="str">
        <f t="shared" si="24"/>
        <v>06.15</v>
      </c>
      <c r="H137" s="16">
        <f t="shared" si="23"/>
        <v>2.468375</v>
      </c>
      <c r="I137">
        <v>77.925899999999999</v>
      </c>
      <c r="J137" s="6">
        <v>20.837299999999999</v>
      </c>
      <c r="K137">
        <v>0.93710000000000004</v>
      </c>
      <c r="L137" s="7">
        <v>0.1575</v>
      </c>
      <c r="M137">
        <v>0</v>
      </c>
      <c r="N137" s="61">
        <v>0.14219999999999999</v>
      </c>
      <c r="O137" s="8">
        <v>617</v>
      </c>
      <c r="P137">
        <v>0.11210000000000001</v>
      </c>
      <c r="Q137">
        <v>1.1900000000000001E-2</v>
      </c>
      <c r="R137">
        <v>9.4085000000000001</v>
      </c>
      <c r="S137" s="9">
        <v>4.436E-10</v>
      </c>
      <c r="T137" s="9">
        <v>6.1354000000000003E-13</v>
      </c>
      <c r="U137" s="9">
        <v>9.8201999999999999E-11</v>
      </c>
      <c r="V137" s="9">
        <v>8.0587999999999995E-12</v>
      </c>
      <c r="W137" s="9">
        <v>5.6108999999999997E-15</v>
      </c>
      <c r="X137" s="9">
        <v>1.1664E-12</v>
      </c>
    </row>
    <row r="138" spans="1:24" x14ac:dyDescent="0.35">
      <c r="A138" t="s">
        <v>1165</v>
      </c>
      <c r="B138" s="16" t="str" cm="1">
        <f t="array" ref="B138:C138">_xlfn.TEXTSPLIT(A138," ")</f>
        <v>2022.11.17</v>
      </c>
      <c r="C138" s="16" t="str">
        <v>11:35:29,38</v>
      </c>
      <c r="D138" s="16" t="str" cm="1">
        <f t="array" ref="D138:F138">_xlfn.TEXTSPLIT(C138,":")</f>
        <v>11</v>
      </c>
      <c r="E138" s="16" t="str">
        <v>35</v>
      </c>
      <c r="F138" s="16" t="str">
        <v>29,38</v>
      </c>
      <c r="G138" s="16" t="str">
        <f t="shared" si="24"/>
        <v>29.38</v>
      </c>
      <c r="H138" s="16">
        <f t="shared" si="23"/>
        <v>2.4914944444444451</v>
      </c>
      <c r="I138">
        <v>77.9285</v>
      </c>
      <c r="J138" s="6">
        <v>20.8352</v>
      </c>
      <c r="K138">
        <v>0.93659999999999999</v>
      </c>
      <c r="L138" s="7">
        <v>0.15759999999999999</v>
      </c>
      <c r="M138">
        <v>0</v>
      </c>
      <c r="N138" s="61">
        <v>0.1421</v>
      </c>
      <c r="O138" s="8">
        <v>590</v>
      </c>
      <c r="P138">
        <v>0.112</v>
      </c>
      <c r="Q138">
        <v>8.6668000000000005E-3</v>
      </c>
      <c r="R138">
        <v>12.918100000000001</v>
      </c>
      <c r="S138" s="9">
        <v>4.4300000000000002E-10</v>
      </c>
      <c r="T138" s="9">
        <v>6.1225000000000004E-13</v>
      </c>
      <c r="U138" s="9">
        <v>9.8056E-11</v>
      </c>
      <c r="V138" s="9">
        <v>8.0438999999999997E-12</v>
      </c>
      <c r="W138" s="9">
        <v>6.3498E-15</v>
      </c>
      <c r="X138" s="9">
        <v>1.1654000000000001E-12</v>
      </c>
    </row>
    <row r="139" spans="1:24" x14ac:dyDescent="0.35">
      <c r="A139" t="s">
        <v>1166</v>
      </c>
      <c r="B139" s="16" t="str" cm="1">
        <f t="array" ref="B139:C139">_xlfn.TEXTSPLIT(A139," ")</f>
        <v>2022.11.17</v>
      </c>
      <c r="C139" s="16" t="str">
        <v>11:36:59,07</v>
      </c>
      <c r="D139" s="16" t="str" cm="1">
        <f t="array" ref="D139:F139">_xlfn.TEXTSPLIT(C139,":")</f>
        <v>11</v>
      </c>
      <c r="E139" s="16" t="str">
        <v>36</v>
      </c>
      <c r="F139" s="16" t="str">
        <v>59,07</v>
      </c>
      <c r="G139" s="16" t="str">
        <f t="shared" si="24"/>
        <v>59.07</v>
      </c>
      <c r="H139" s="16">
        <f t="shared" si="23"/>
        <v>2.5164083333333327</v>
      </c>
      <c r="I139">
        <v>77.934200000000004</v>
      </c>
      <c r="J139" s="6">
        <v>20.828399999999998</v>
      </c>
      <c r="K139">
        <v>0.93659999999999999</v>
      </c>
      <c r="L139" s="7">
        <v>0.15970000000000001</v>
      </c>
      <c r="M139">
        <v>0</v>
      </c>
      <c r="N139" s="61">
        <v>0.1411</v>
      </c>
      <c r="O139" s="8">
        <v>574</v>
      </c>
      <c r="P139">
        <v>0.1142</v>
      </c>
      <c r="Q139">
        <v>1.7299999999999999E-2</v>
      </c>
      <c r="R139">
        <v>6.6205999999999996</v>
      </c>
      <c r="S139" s="9">
        <v>4.4237999999999998E-10</v>
      </c>
      <c r="T139" s="9">
        <v>6.0727E-13</v>
      </c>
      <c r="U139" s="9">
        <v>9.7880000000000002E-11</v>
      </c>
      <c r="V139" s="9">
        <v>8.0314000000000007E-12</v>
      </c>
      <c r="W139" s="9">
        <v>6.1603999999999997E-15</v>
      </c>
      <c r="X139" s="9">
        <v>1.1783999999999999E-12</v>
      </c>
    </row>
    <row r="140" spans="1:24" x14ac:dyDescent="0.35">
      <c r="A140" t="s">
        <v>1167</v>
      </c>
      <c r="B140" s="16" t="str" cm="1">
        <f t="array" ref="B140:C140">_xlfn.TEXTSPLIT(A140," ")</f>
        <v>2022.11.17</v>
      </c>
      <c r="C140" s="16" t="str">
        <v>11:38:22,12</v>
      </c>
      <c r="D140" s="16" t="str" cm="1">
        <f t="array" ref="D140:F140">_xlfn.TEXTSPLIT(C140,":")</f>
        <v>11</v>
      </c>
      <c r="E140" s="16" t="str">
        <v>38</v>
      </c>
      <c r="F140" s="16" t="str">
        <v>22,12</v>
      </c>
      <c r="G140" s="16" t="str">
        <f t="shared" si="24"/>
        <v>22.12</v>
      </c>
      <c r="H140" s="16">
        <f t="shared" si="23"/>
        <v>2.5394777777777779</v>
      </c>
      <c r="I140">
        <v>77.938800000000001</v>
      </c>
      <c r="J140" s="6">
        <v>20.821400000000001</v>
      </c>
      <c r="K140">
        <v>0.93659999999999999</v>
      </c>
      <c r="L140" s="7">
        <v>0.16109999999999999</v>
      </c>
      <c r="M140">
        <v>0</v>
      </c>
      <c r="N140" s="61">
        <v>0.14219999999999999</v>
      </c>
      <c r="O140" s="8">
        <v>566</v>
      </c>
      <c r="P140">
        <v>0.1153</v>
      </c>
      <c r="Q140">
        <v>3.44E-2</v>
      </c>
      <c r="R140">
        <v>3.3544999999999998</v>
      </c>
      <c r="S140" s="9">
        <v>4.4189000000000001E-10</v>
      </c>
      <c r="T140" s="9">
        <v>6.1124000000000003E-13</v>
      </c>
      <c r="U140" s="9">
        <v>9.7731999999999999E-11</v>
      </c>
      <c r="V140" s="9">
        <v>8.0222000000000003E-12</v>
      </c>
      <c r="W140" s="9">
        <v>3.5130999999999998E-15</v>
      </c>
      <c r="X140" s="9">
        <v>1.1872E-12</v>
      </c>
    </row>
    <row r="141" spans="1:24" x14ac:dyDescent="0.35">
      <c r="A141" t="s">
        <v>1168</v>
      </c>
      <c r="B141" s="16" t="str" cm="1">
        <f t="array" ref="B141:C141">_xlfn.TEXTSPLIT(A141," ")</f>
        <v>2022.11.17</v>
      </c>
      <c r="C141" s="16" t="str">
        <v>11:39:45,20</v>
      </c>
      <c r="D141" s="16" t="str" cm="1">
        <f t="array" ref="D141:F141">_xlfn.TEXTSPLIT(C141,":")</f>
        <v>11</v>
      </c>
      <c r="E141" s="16" t="str">
        <v>39</v>
      </c>
      <c r="F141" s="16" t="str">
        <v>45,20</v>
      </c>
      <c r="G141" s="16" t="str">
        <f t="shared" si="24"/>
        <v>45.20</v>
      </c>
      <c r="H141" s="16">
        <f t="shared" si="23"/>
        <v>2.5625555555555568</v>
      </c>
      <c r="I141">
        <v>77.932299999999998</v>
      </c>
      <c r="J141" s="6">
        <v>20.8261</v>
      </c>
      <c r="K141">
        <v>0.93669999999999998</v>
      </c>
      <c r="L141" s="7">
        <v>0.16270000000000001</v>
      </c>
      <c r="M141">
        <v>0</v>
      </c>
      <c r="N141" s="61">
        <v>0.14219999999999999</v>
      </c>
      <c r="O141" s="8">
        <v>559</v>
      </c>
      <c r="P141">
        <v>0.1173</v>
      </c>
      <c r="Q141">
        <v>2.0799999999999999E-2</v>
      </c>
      <c r="R141">
        <v>5.6252000000000004</v>
      </c>
      <c r="S141" s="9">
        <v>4.4140999999999998E-10</v>
      </c>
      <c r="T141" s="9">
        <v>6.1083000000000003E-13</v>
      </c>
      <c r="U141" s="9">
        <v>9.7657000000000002E-11</v>
      </c>
      <c r="V141" s="9">
        <v>8.0152999999999996E-12</v>
      </c>
      <c r="W141" s="9">
        <v>3.9682000000000001E-15</v>
      </c>
      <c r="X141" s="9">
        <v>1.1973999999999999E-12</v>
      </c>
    </row>
    <row r="142" spans="1:24" x14ac:dyDescent="0.35">
      <c r="A142" t="s">
        <v>1169</v>
      </c>
      <c r="B142" s="16" t="str" cm="1">
        <f t="array" ref="B142:C142">_xlfn.TEXTSPLIT(A142," ")</f>
        <v>2022.11.17</v>
      </c>
      <c r="C142" s="16" t="str">
        <v>11:41:14,76</v>
      </c>
      <c r="D142" s="16" t="str" cm="1">
        <f t="array" ref="D142:F142">_xlfn.TEXTSPLIT(C142,":")</f>
        <v>11</v>
      </c>
      <c r="E142" s="16" t="str">
        <v>41</v>
      </c>
      <c r="F142" s="16" t="str">
        <v>14,76</v>
      </c>
      <c r="G142" s="16" t="str">
        <f t="shared" si="24"/>
        <v>14.76</v>
      </c>
      <c r="H142" s="16">
        <f t="shared" si="23"/>
        <v>2.5874333333333333</v>
      </c>
      <c r="I142">
        <v>77.933800000000005</v>
      </c>
      <c r="J142" s="6">
        <v>20.822600000000001</v>
      </c>
      <c r="K142">
        <v>0.93659999999999999</v>
      </c>
      <c r="L142" s="7">
        <v>0.16450000000000001</v>
      </c>
      <c r="M142">
        <v>0</v>
      </c>
      <c r="N142" s="61">
        <v>0.14249999999999999</v>
      </c>
      <c r="O142" s="8">
        <v>555</v>
      </c>
      <c r="P142">
        <v>0.11890000000000001</v>
      </c>
      <c r="Q142">
        <v>2.7199999999999998E-2</v>
      </c>
      <c r="R142">
        <v>4.3734000000000002</v>
      </c>
      <c r="S142" s="9">
        <v>4.4093E-10</v>
      </c>
      <c r="T142" s="9">
        <v>6.1130000000000003E-13</v>
      </c>
      <c r="U142" s="9">
        <v>9.7530999999999994E-11</v>
      </c>
      <c r="V142" s="9">
        <v>8.0058000000000005E-12</v>
      </c>
      <c r="W142" s="9">
        <v>4.8453000000000001E-15</v>
      </c>
      <c r="X142" s="9">
        <v>1.209E-12</v>
      </c>
    </row>
    <row r="143" spans="1:24" x14ac:dyDescent="0.35">
      <c r="A143" t="s">
        <v>1170</v>
      </c>
      <c r="B143" s="16" t="str" cm="1">
        <f t="array" ref="B143:C143">_xlfn.TEXTSPLIT(A143," ")</f>
        <v>2022.11.17</v>
      </c>
      <c r="C143" s="16" t="str">
        <v>11:42:37,95</v>
      </c>
      <c r="D143" s="16" t="str" cm="1">
        <f t="array" ref="D143:F143">_xlfn.TEXTSPLIT(C143,":")</f>
        <v>11</v>
      </c>
      <c r="E143" s="16" t="str">
        <v>42</v>
      </c>
      <c r="F143" s="16" t="str">
        <v>37,95</v>
      </c>
      <c r="G143" s="16" t="str">
        <f t="shared" si="24"/>
        <v>37.95</v>
      </c>
      <c r="H143" s="16">
        <f t="shared" si="23"/>
        <v>2.6105416666666663</v>
      </c>
      <c r="I143">
        <v>77.935100000000006</v>
      </c>
      <c r="J143" s="6">
        <v>20.817699999999999</v>
      </c>
      <c r="K143">
        <v>0.9365</v>
      </c>
      <c r="L143" s="7">
        <v>0.1661</v>
      </c>
      <c r="M143">
        <v>0</v>
      </c>
      <c r="N143" s="61">
        <v>0.14460000000000001</v>
      </c>
      <c r="O143" s="8">
        <v>542</v>
      </c>
      <c r="P143">
        <v>0.1206</v>
      </c>
      <c r="Q143">
        <v>2.58E-2</v>
      </c>
      <c r="R143">
        <v>4.6702000000000004</v>
      </c>
      <c r="S143" s="9">
        <v>4.4062000000000003E-10</v>
      </c>
      <c r="T143" s="9">
        <v>6.1990000000000001E-13</v>
      </c>
      <c r="U143" s="9">
        <v>9.7439000000000006E-11</v>
      </c>
      <c r="V143" s="9">
        <v>7.9988000000000002E-12</v>
      </c>
      <c r="W143" s="9">
        <v>5.5138999999999999E-15</v>
      </c>
      <c r="X143" s="9">
        <v>1.2196999999999999E-12</v>
      </c>
    </row>
    <row r="144" spans="1:24" x14ac:dyDescent="0.35">
      <c r="A144" t="s">
        <v>1171</v>
      </c>
      <c r="B144" s="16" t="str" cm="1">
        <f t="array" ref="B144:C144">_xlfn.TEXTSPLIT(A144," ")</f>
        <v>2022.11.17</v>
      </c>
      <c r="C144" s="16" t="str">
        <v>11:44:01,07</v>
      </c>
      <c r="D144" s="16" t="str" cm="1">
        <f t="array" ref="D144:F144">_xlfn.TEXTSPLIT(C144,":")</f>
        <v>11</v>
      </c>
      <c r="E144" s="16" t="str">
        <v>44</v>
      </c>
      <c r="F144" s="16" t="str">
        <v>01,07</v>
      </c>
      <c r="G144" s="16" t="str">
        <f t="shared" si="24"/>
        <v>01.07</v>
      </c>
      <c r="H144" s="16">
        <f t="shared" si="23"/>
        <v>2.6336305555555555</v>
      </c>
      <c r="I144">
        <v>77.932699999999997</v>
      </c>
      <c r="J144" s="6">
        <v>20.816700000000001</v>
      </c>
      <c r="K144">
        <v>0.93630000000000002</v>
      </c>
      <c r="L144" s="7">
        <v>0.16800000000000001</v>
      </c>
      <c r="M144">
        <v>0</v>
      </c>
      <c r="N144" s="61">
        <v>0.1462</v>
      </c>
      <c r="O144" s="8">
        <v>560</v>
      </c>
      <c r="P144">
        <v>0.1225</v>
      </c>
      <c r="Q144">
        <v>2.9899999999999999E-2</v>
      </c>
      <c r="R144">
        <v>4.0891999999999999</v>
      </c>
      <c r="S144" s="9">
        <v>4.4186000000000001E-10</v>
      </c>
      <c r="T144" s="9">
        <v>6.2837999999999999E-13</v>
      </c>
      <c r="U144" s="9">
        <v>9.7711E-11</v>
      </c>
      <c r="V144" s="9">
        <v>8.0203000000000005E-12</v>
      </c>
      <c r="W144" s="9">
        <v>4.3985E-15</v>
      </c>
      <c r="X144" s="9">
        <v>1.2372E-12</v>
      </c>
    </row>
    <row r="145" spans="1:24" x14ac:dyDescent="0.35">
      <c r="A145" t="s">
        <v>1172</v>
      </c>
      <c r="B145" s="16" t="str" cm="1">
        <f t="array" ref="B145:C145">_xlfn.TEXTSPLIT(A145," ")</f>
        <v>2022.11.17</v>
      </c>
      <c r="C145" s="16" t="str">
        <v>11:45:30,63</v>
      </c>
      <c r="D145" s="16" t="str" cm="1">
        <f t="array" ref="D145:F145">_xlfn.TEXTSPLIT(C145,":")</f>
        <v>11</v>
      </c>
      <c r="E145" s="16" t="str">
        <v>45</v>
      </c>
      <c r="F145" s="16" t="str">
        <v>30,63</v>
      </c>
      <c r="G145" s="16" t="str">
        <f t="shared" si="24"/>
        <v>30.63</v>
      </c>
      <c r="H145" s="16">
        <f t="shared" si="23"/>
        <v>2.6585083333333337</v>
      </c>
      <c r="I145">
        <v>77.932699999999997</v>
      </c>
      <c r="J145" s="6">
        <v>20.815799999999999</v>
      </c>
      <c r="K145">
        <v>0.93679999999999997</v>
      </c>
      <c r="L145" s="7">
        <v>0.17</v>
      </c>
      <c r="M145">
        <v>0</v>
      </c>
      <c r="N145" s="61">
        <v>0.1447</v>
      </c>
      <c r="O145" s="8">
        <v>547</v>
      </c>
      <c r="P145">
        <v>0.1246</v>
      </c>
      <c r="Q145">
        <v>2.7799999999999998E-2</v>
      </c>
      <c r="R145">
        <v>4.4749999999999996</v>
      </c>
      <c r="S145" s="9">
        <v>4.4037E-10</v>
      </c>
      <c r="T145" s="9">
        <v>6.2003999999999995E-13</v>
      </c>
      <c r="U145" s="9">
        <v>9.7378E-11</v>
      </c>
      <c r="V145" s="9">
        <v>7.9969000000000004E-12</v>
      </c>
      <c r="W145" s="9">
        <v>3.8283999999999997E-15</v>
      </c>
      <c r="X145" s="9">
        <v>1.2472E-12</v>
      </c>
    </row>
    <row r="146" spans="1:24" x14ac:dyDescent="0.35">
      <c r="A146" t="s">
        <v>1173</v>
      </c>
      <c r="B146" s="16" t="str" cm="1">
        <f t="array" ref="B146:C146">_xlfn.TEXTSPLIT(A146," ")</f>
        <v>2022.11.17</v>
      </c>
      <c r="C146" s="16" t="str">
        <v>11:46:53,79</v>
      </c>
      <c r="D146" s="16" t="str" cm="1">
        <f t="array" ref="D146:F146">_xlfn.TEXTSPLIT(C146,":")</f>
        <v>11</v>
      </c>
      <c r="E146" s="16" t="str">
        <v>46</v>
      </c>
      <c r="F146" s="16" t="str">
        <v>53,79</v>
      </c>
      <c r="G146" s="16" t="str">
        <f t="shared" si="24"/>
        <v>53.79</v>
      </c>
      <c r="H146" s="16">
        <f t="shared" si="23"/>
        <v>2.6816083333333349</v>
      </c>
      <c r="I146">
        <v>77.936599999999999</v>
      </c>
      <c r="J146" s="6">
        <v>20.810500000000001</v>
      </c>
      <c r="K146">
        <v>0.93700000000000006</v>
      </c>
      <c r="L146" s="7">
        <v>0.17169999999999999</v>
      </c>
      <c r="M146">
        <v>0</v>
      </c>
      <c r="N146" s="61">
        <v>0.14410000000000001</v>
      </c>
      <c r="O146" s="8">
        <v>549</v>
      </c>
      <c r="P146">
        <v>0.12670000000000001</v>
      </c>
      <c r="Q146">
        <v>4.07E-2</v>
      </c>
      <c r="R146">
        <v>3.1164999999999998</v>
      </c>
      <c r="S146" s="9">
        <v>4.4069999999999999E-10</v>
      </c>
      <c r="T146" s="9">
        <v>6.1787999999999999E-13</v>
      </c>
      <c r="U146" s="9">
        <v>9.7419999999999998E-11</v>
      </c>
      <c r="V146" s="9">
        <v>8.0044000000000001E-12</v>
      </c>
      <c r="W146" s="9">
        <v>4.3455000000000001E-15</v>
      </c>
      <c r="X146" s="9">
        <v>1.2602E-12</v>
      </c>
    </row>
    <row r="147" spans="1:24" x14ac:dyDescent="0.35">
      <c r="A147" t="s">
        <v>1174</v>
      </c>
      <c r="B147" s="16" t="str" cm="1">
        <f t="array" ref="B147:C147">_xlfn.TEXTSPLIT(A147," ")</f>
        <v>2022.11.17</v>
      </c>
      <c r="C147" s="16" t="str">
        <v>11:48:23,22</v>
      </c>
      <c r="D147" s="16" t="str" cm="1">
        <f t="array" ref="D147:F147">_xlfn.TEXTSPLIT(C147,":")</f>
        <v>11</v>
      </c>
      <c r="E147" s="16" t="str">
        <v>48</v>
      </c>
      <c r="F147" s="16" t="str">
        <v>23,22</v>
      </c>
      <c r="G147" s="16" t="str">
        <f t="shared" si="24"/>
        <v>23.22</v>
      </c>
      <c r="H147" s="16">
        <f t="shared" si="23"/>
        <v>2.7064500000000002</v>
      </c>
      <c r="I147">
        <v>77.935100000000006</v>
      </c>
      <c r="J147" s="6">
        <v>20.811800000000002</v>
      </c>
      <c r="K147">
        <v>0.93679999999999997</v>
      </c>
      <c r="L147" s="7">
        <v>0.1726</v>
      </c>
      <c r="M147">
        <v>0</v>
      </c>
      <c r="N147" s="61">
        <v>0.14369999999999999</v>
      </c>
      <c r="O147" s="8">
        <v>541</v>
      </c>
      <c r="P147">
        <v>0.1273</v>
      </c>
      <c r="Q147">
        <v>3.6200000000000003E-2</v>
      </c>
      <c r="R147">
        <v>3.5129000000000001</v>
      </c>
      <c r="S147" s="9">
        <v>4.4078E-10</v>
      </c>
      <c r="T147" s="9">
        <v>6.1590000000000003E-13</v>
      </c>
      <c r="U147" s="9">
        <v>9.7446000000000001E-11</v>
      </c>
      <c r="V147" s="9">
        <v>8.0043000000000005E-12</v>
      </c>
      <c r="W147" s="9">
        <v>6.9703999999999998E-15</v>
      </c>
      <c r="X147" s="9">
        <v>1.2668E-12</v>
      </c>
    </row>
    <row r="148" spans="1:24" x14ac:dyDescent="0.35">
      <c r="A148" t="s">
        <v>1175</v>
      </c>
      <c r="B148" s="16" t="str" cm="1">
        <f t="array" ref="B148:C148">_xlfn.TEXTSPLIT(A148," ")</f>
        <v>2022.11.17</v>
      </c>
      <c r="C148" s="16" t="str">
        <v>11:49:46,10</v>
      </c>
      <c r="D148" s="16" t="str" cm="1">
        <f t="array" ref="D148:F148">_xlfn.TEXTSPLIT(C148,":")</f>
        <v>11</v>
      </c>
      <c r="E148" s="16" t="str">
        <v>49</v>
      </c>
      <c r="F148" s="16" t="str">
        <v>46,10</v>
      </c>
      <c r="G148" s="16" t="str">
        <f t="shared" si="24"/>
        <v>46.10</v>
      </c>
      <c r="H148" s="16">
        <f t="shared" si="23"/>
        <v>2.7294722222222223</v>
      </c>
      <c r="I148">
        <v>77.942999999999998</v>
      </c>
      <c r="J148" s="6">
        <v>20.804600000000001</v>
      </c>
      <c r="K148">
        <v>0.93659999999999999</v>
      </c>
      <c r="L148" s="7">
        <v>0.1736</v>
      </c>
      <c r="M148">
        <v>0</v>
      </c>
      <c r="N148" s="61">
        <v>0.14230000000000001</v>
      </c>
      <c r="O148" s="8">
        <v>547</v>
      </c>
      <c r="P148">
        <v>0.12839999999999999</v>
      </c>
      <c r="Q148">
        <v>4.2000000000000003E-2</v>
      </c>
      <c r="R148">
        <v>3.0592000000000001</v>
      </c>
      <c r="S148" s="9">
        <v>4.4098999999999999E-10</v>
      </c>
      <c r="T148" s="9">
        <v>6.1030999999999995E-13</v>
      </c>
      <c r="U148" s="9">
        <v>9.7448000000000006E-11</v>
      </c>
      <c r="V148" s="9">
        <v>8.0051999999999999E-12</v>
      </c>
      <c r="W148" s="9">
        <v>4.6127000000000002E-15</v>
      </c>
      <c r="X148" s="9">
        <v>1.2742999999999999E-12</v>
      </c>
    </row>
    <row r="149" spans="1:24" x14ac:dyDescent="0.35">
      <c r="A149" t="s">
        <v>1176</v>
      </c>
      <c r="B149" s="16" t="str" cm="1">
        <f t="array" ref="B149:C149">_xlfn.TEXTSPLIT(A149," ")</f>
        <v>2022.11.17</v>
      </c>
      <c r="C149" s="16" t="str">
        <v>11:51:09,09</v>
      </c>
      <c r="D149" s="16" t="str" cm="1">
        <f t="array" ref="D149:F149">_xlfn.TEXTSPLIT(C149,":")</f>
        <v>11</v>
      </c>
      <c r="E149" s="16" t="str">
        <v>51</v>
      </c>
      <c r="F149" s="16" t="str">
        <v>09,09</v>
      </c>
      <c r="G149" s="16" t="str">
        <f t="shared" si="24"/>
        <v>09.09</v>
      </c>
      <c r="H149" s="16">
        <f t="shared" si="23"/>
        <v>2.7525250000000003</v>
      </c>
      <c r="I149">
        <v>77.937399999999997</v>
      </c>
      <c r="J149" s="6">
        <v>20.809699999999999</v>
      </c>
      <c r="K149">
        <v>0.93710000000000004</v>
      </c>
      <c r="L149" s="7">
        <v>0.1741</v>
      </c>
      <c r="M149">
        <v>0</v>
      </c>
      <c r="N149" s="61">
        <v>0.1416</v>
      </c>
      <c r="O149" s="8">
        <v>552</v>
      </c>
      <c r="P149">
        <v>0.129</v>
      </c>
      <c r="Q149">
        <v>4.0500000000000001E-2</v>
      </c>
      <c r="R149">
        <v>3.1840999999999999</v>
      </c>
      <c r="S149" s="9">
        <v>4.4107000000000001E-10</v>
      </c>
      <c r="T149" s="9">
        <v>6.0784999999999998E-13</v>
      </c>
      <c r="U149" s="9">
        <v>9.7497999999999995E-11</v>
      </c>
      <c r="V149" s="9">
        <v>8.0118000000000003E-12</v>
      </c>
      <c r="W149" s="9">
        <v>4.8276999999999999E-15</v>
      </c>
      <c r="X149" s="9">
        <v>1.2777000000000001E-12</v>
      </c>
    </row>
    <row r="150" spans="1:24" x14ac:dyDescent="0.35">
      <c r="A150" t="s">
        <v>1177</v>
      </c>
      <c r="B150" s="16" t="str" cm="1">
        <f t="array" ref="B150:C150">_xlfn.TEXTSPLIT(A150," ")</f>
        <v>2022.11.17</v>
      </c>
      <c r="C150" s="16" t="str">
        <v>11:52:38,70</v>
      </c>
      <c r="D150" s="16" t="str" cm="1">
        <f t="array" ref="D150:F150">_xlfn.TEXTSPLIT(C150,":")</f>
        <v>11</v>
      </c>
      <c r="E150" s="16" t="str">
        <v>52</v>
      </c>
      <c r="F150" s="16" t="str">
        <v>38,70</v>
      </c>
      <c r="G150" s="16" t="str">
        <f t="shared" si="24"/>
        <v>38.70</v>
      </c>
      <c r="H150" s="16">
        <f t="shared" si="23"/>
        <v>2.7774166666666673</v>
      </c>
      <c r="I150">
        <v>77.936800000000005</v>
      </c>
      <c r="J150" s="6">
        <v>20.811299999999999</v>
      </c>
      <c r="K150">
        <v>0.93689999999999996</v>
      </c>
      <c r="L150" s="7">
        <v>0.17480000000000001</v>
      </c>
      <c r="M150">
        <v>0</v>
      </c>
      <c r="N150" s="61">
        <v>0.14019999999999999</v>
      </c>
      <c r="O150" s="8">
        <v>548</v>
      </c>
      <c r="P150">
        <v>0.1295</v>
      </c>
      <c r="Q150">
        <v>3.85E-2</v>
      </c>
      <c r="R150">
        <v>3.36</v>
      </c>
      <c r="S150" s="9">
        <v>4.409E-10</v>
      </c>
      <c r="T150" s="9">
        <v>6.0159999999999998E-13</v>
      </c>
      <c r="U150" s="9">
        <v>9.7467000000000001E-11</v>
      </c>
      <c r="V150" s="9">
        <v>8.0071999999999992E-12</v>
      </c>
      <c r="W150" s="9">
        <v>2.8133000000000002E-15</v>
      </c>
      <c r="X150" s="9">
        <v>1.282E-12</v>
      </c>
    </row>
    <row r="151" spans="1:24" x14ac:dyDescent="0.35">
      <c r="A151" t="s">
        <v>1178</v>
      </c>
      <c r="B151" s="16" t="str" cm="1">
        <f t="array" ref="B151:C151">_xlfn.TEXTSPLIT(A151," ")</f>
        <v>2022.11.17</v>
      </c>
      <c r="C151" s="16" t="str">
        <v>11:54:01,66</v>
      </c>
      <c r="D151" s="16" t="str" cm="1">
        <f t="array" ref="D151:F151">_xlfn.TEXTSPLIT(C151,":")</f>
        <v>11</v>
      </c>
      <c r="E151" s="16" t="str">
        <v>54</v>
      </c>
      <c r="F151" s="16" t="str">
        <v>01,66</v>
      </c>
      <c r="G151" s="16" t="str">
        <f t="shared" si="24"/>
        <v>01.66</v>
      </c>
      <c r="H151" s="16">
        <f t="shared" si="23"/>
        <v>2.8004611111111117</v>
      </c>
      <c r="I151">
        <v>77.941800000000001</v>
      </c>
      <c r="J151" s="6">
        <v>20.806000000000001</v>
      </c>
      <c r="K151">
        <v>0.93720000000000003</v>
      </c>
      <c r="L151" s="7">
        <v>0.17480000000000001</v>
      </c>
      <c r="M151">
        <v>0</v>
      </c>
      <c r="N151" s="61">
        <v>0.14030000000000001</v>
      </c>
      <c r="O151" s="8">
        <v>551</v>
      </c>
      <c r="P151">
        <v>0.1295</v>
      </c>
      <c r="Q151">
        <v>3.8100000000000002E-2</v>
      </c>
      <c r="R151">
        <v>3.3996</v>
      </c>
      <c r="S151" s="9">
        <v>4.4072E-10</v>
      </c>
      <c r="T151" s="9">
        <v>6.0153999999999998E-13</v>
      </c>
      <c r="U151" s="9">
        <v>9.7396999999999995E-11</v>
      </c>
      <c r="V151" s="9">
        <v>8.0055000000000002E-12</v>
      </c>
      <c r="W151" s="9">
        <v>7.8080000000000007E-15</v>
      </c>
      <c r="X151" s="9">
        <v>1.2813E-12</v>
      </c>
    </row>
    <row r="152" spans="1:24" x14ac:dyDescent="0.35">
      <c r="A152" t="s">
        <v>1179</v>
      </c>
      <c r="B152" s="16" t="str" cm="1">
        <f t="array" ref="B152:C152">_xlfn.TEXTSPLIT(A152," ")</f>
        <v>2022.11.17</v>
      </c>
      <c r="C152" s="16" t="str">
        <v>11:55:24,96</v>
      </c>
      <c r="D152" s="16" t="str" cm="1">
        <f t="array" ref="D152:F152">_xlfn.TEXTSPLIT(C152,":")</f>
        <v>11</v>
      </c>
      <c r="E152" s="16" t="str">
        <v>55</v>
      </c>
      <c r="F152" s="16" t="str">
        <v>24,96</v>
      </c>
      <c r="G152" s="16" t="str">
        <f t="shared" si="24"/>
        <v>24.96</v>
      </c>
      <c r="H152" s="16">
        <f t="shared" si="23"/>
        <v>2.823599999999999</v>
      </c>
      <c r="I152">
        <v>77.936800000000005</v>
      </c>
      <c r="J152" s="6">
        <v>20.8094</v>
      </c>
      <c r="K152">
        <v>0.9365</v>
      </c>
      <c r="L152" s="7">
        <v>0.17499999999999999</v>
      </c>
      <c r="M152">
        <v>0</v>
      </c>
      <c r="N152" s="61">
        <v>0.14230000000000001</v>
      </c>
      <c r="O152" s="8">
        <v>579</v>
      </c>
      <c r="P152">
        <v>0.1295</v>
      </c>
      <c r="Q152">
        <v>3.8300000000000001E-2</v>
      </c>
      <c r="R152">
        <v>3.383</v>
      </c>
      <c r="S152" s="9">
        <v>4.4257999999999999E-10</v>
      </c>
      <c r="T152" s="9">
        <v>6.1272999999999995E-13</v>
      </c>
      <c r="U152" s="9">
        <v>9.783E-11</v>
      </c>
      <c r="V152" s="9">
        <v>8.0341999999999998E-12</v>
      </c>
      <c r="W152" s="9">
        <v>3.6459000000000003E-15</v>
      </c>
      <c r="X152" s="9">
        <v>1.2886E-12</v>
      </c>
    </row>
    <row r="153" spans="1:24" x14ac:dyDescent="0.35">
      <c r="A153" t="s">
        <v>1180</v>
      </c>
      <c r="B153" s="16" t="str" cm="1">
        <f t="array" ref="B153:C153">_xlfn.TEXTSPLIT(A153," ")</f>
        <v>2022.11.17</v>
      </c>
      <c r="C153" s="16" t="str">
        <v>11:56:54,89</v>
      </c>
      <c r="D153" s="16" t="str" cm="1">
        <f t="array" ref="D153:F153">_xlfn.TEXTSPLIT(C153,":")</f>
        <v>11</v>
      </c>
      <c r="E153" s="16" t="str">
        <v>56</v>
      </c>
      <c r="F153" s="16" t="str">
        <v>54,89</v>
      </c>
      <c r="G153" s="16" t="str">
        <f t="shared" si="24"/>
        <v>54.89</v>
      </c>
      <c r="H153" s="16">
        <f t="shared" si="23"/>
        <v>2.8485805555555554</v>
      </c>
      <c r="I153">
        <v>77.938999999999993</v>
      </c>
      <c r="J153" s="6">
        <v>20.809000000000001</v>
      </c>
      <c r="K153">
        <v>0.93630000000000002</v>
      </c>
      <c r="L153" s="7">
        <v>0.1754</v>
      </c>
      <c r="M153">
        <v>0</v>
      </c>
      <c r="N153" s="61">
        <v>0.14030000000000001</v>
      </c>
      <c r="O153" s="8">
        <v>569</v>
      </c>
      <c r="P153">
        <v>0.13039999999999999</v>
      </c>
      <c r="Q153">
        <v>3.9E-2</v>
      </c>
      <c r="R153">
        <v>3.3454999999999999</v>
      </c>
      <c r="S153" s="9">
        <v>4.4186000000000001E-10</v>
      </c>
      <c r="T153" s="9">
        <v>6.0293000000000004E-13</v>
      </c>
      <c r="U153" s="9">
        <v>9.7666000000000002E-11</v>
      </c>
      <c r="V153" s="9">
        <v>8.0190999999999992E-12</v>
      </c>
      <c r="W153" s="9">
        <v>5.6649000000000002E-15</v>
      </c>
      <c r="X153" s="9">
        <v>1.2894999999999999E-12</v>
      </c>
    </row>
    <row r="154" spans="1:24" x14ac:dyDescent="0.35">
      <c r="A154" t="s">
        <v>1181</v>
      </c>
      <c r="B154" s="16" t="str" cm="1">
        <f t="array" ref="B154:C154">_xlfn.TEXTSPLIT(A154," ")</f>
        <v>2022.11.17</v>
      </c>
      <c r="C154" s="16" t="str">
        <v>11:58:17,84</v>
      </c>
      <c r="D154" s="16" t="str" cm="1">
        <f t="array" ref="D154:F154">_xlfn.TEXTSPLIT(C154,":")</f>
        <v>11</v>
      </c>
      <c r="E154" s="16" t="str">
        <v>58</v>
      </c>
      <c r="F154" s="16" t="str">
        <v>17,84</v>
      </c>
      <c r="G154" s="16" t="str">
        <f t="shared" si="24"/>
        <v>17.84</v>
      </c>
      <c r="H154" s="16">
        <f t="shared" si="23"/>
        <v>2.8716222222222232</v>
      </c>
      <c r="I154">
        <v>77.938000000000002</v>
      </c>
      <c r="J154" s="6">
        <v>20.809200000000001</v>
      </c>
      <c r="K154">
        <v>0.93659999999999999</v>
      </c>
      <c r="L154" s="7">
        <v>0.17549999999999999</v>
      </c>
      <c r="M154">
        <v>0</v>
      </c>
      <c r="N154" s="61">
        <v>0.1406</v>
      </c>
      <c r="O154" s="8">
        <v>586</v>
      </c>
      <c r="P154">
        <v>0.1303</v>
      </c>
      <c r="Q154">
        <v>0.04</v>
      </c>
      <c r="R154">
        <v>3.2566999999999999</v>
      </c>
      <c r="S154" s="9">
        <v>4.4251000000000001E-10</v>
      </c>
      <c r="T154" s="9">
        <v>6.0556E-13</v>
      </c>
      <c r="U154" s="9">
        <v>9.7812999999999996E-11</v>
      </c>
      <c r="V154" s="9">
        <v>8.0340000000000007E-12</v>
      </c>
      <c r="W154" s="9">
        <v>5.1641999999999998E-15</v>
      </c>
      <c r="X154" s="9">
        <v>1.2922000000000001E-12</v>
      </c>
    </row>
    <row r="155" spans="1:24" x14ac:dyDescent="0.35">
      <c r="A155" t="s">
        <v>1182</v>
      </c>
      <c r="B155" s="16" t="str" cm="1">
        <f t="array" ref="B155:C155">_xlfn.TEXTSPLIT(A155," ")</f>
        <v>2022.11.17</v>
      </c>
      <c r="C155" s="16" t="str">
        <v>11:59:47,16</v>
      </c>
      <c r="D155" s="16" t="str" cm="1">
        <f t="array" ref="D155:F155">_xlfn.TEXTSPLIT(C155,":")</f>
        <v>11</v>
      </c>
      <c r="E155" s="16" t="str">
        <v>59</v>
      </c>
      <c r="F155" s="16" t="str">
        <v>47,16</v>
      </c>
      <c r="G155" s="16" t="str">
        <f t="shared" si="24"/>
        <v>47.16</v>
      </c>
      <c r="H155" s="16">
        <f t="shared" si="23"/>
        <v>2.8964333333333325</v>
      </c>
      <c r="I155">
        <v>77.935100000000006</v>
      </c>
      <c r="J155" s="6">
        <v>20.8123</v>
      </c>
      <c r="K155">
        <v>0.93659999999999999</v>
      </c>
      <c r="L155" s="7">
        <v>0.1744</v>
      </c>
      <c r="M155">
        <v>0</v>
      </c>
      <c r="N155" s="61">
        <v>0.1416</v>
      </c>
      <c r="O155" s="8">
        <v>584</v>
      </c>
      <c r="P155">
        <v>0.12889999999999999</v>
      </c>
      <c r="Q155">
        <v>3.7600000000000001E-2</v>
      </c>
      <c r="R155">
        <v>3.4272999999999998</v>
      </c>
      <c r="S155" s="9">
        <v>4.4283999999999999E-10</v>
      </c>
      <c r="T155" s="9">
        <v>6.1024000000000003E-13</v>
      </c>
      <c r="U155" s="9">
        <v>9.7904000000000001E-11</v>
      </c>
      <c r="V155" s="9">
        <v>8.0401E-12</v>
      </c>
      <c r="W155" s="9">
        <v>4.7410000000000003E-15</v>
      </c>
      <c r="X155" s="9">
        <v>1.2848999999999999E-12</v>
      </c>
    </row>
    <row r="156" spans="1:24" x14ac:dyDescent="0.35">
      <c r="A156" t="s">
        <v>1183</v>
      </c>
      <c r="B156" s="16" t="str" cm="1">
        <f t="array" ref="B156:C156">_xlfn.TEXTSPLIT(A156," ")</f>
        <v>2022.11.17</v>
      </c>
      <c r="C156" s="16" t="str">
        <v>12:01:09,97</v>
      </c>
      <c r="D156" s="16" t="str" cm="1">
        <f t="array" ref="D156:F156">_xlfn.TEXTSPLIT(C156,":")</f>
        <v>12</v>
      </c>
      <c r="E156" s="16" t="str">
        <v>01</v>
      </c>
      <c r="F156" s="16" t="str">
        <v>09,97</v>
      </c>
      <c r="G156" s="16" t="str">
        <f t="shared" si="24"/>
        <v>09.97</v>
      </c>
      <c r="H156" s="16">
        <f t="shared" si="23"/>
        <v>2.9194361111111125</v>
      </c>
      <c r="I156">
        <v>77.938999999999993</v>
      </c>
      <c r="J156" s="6">
        <v>20.8079</v>
      </c>
      <c r="K156">
        <v>0.93720000000000003</v>
      </c>
      <c r="L156" s="7">
        <v>0.1744</v>
      </c>
      <c r="M156">
        <v>0</v>
      </c>
      <c r="N156" s="61">
        <v>0.14149999999999999</v>
      </c>
      <c r="O156" s="8">
        <v>596</v>
      </c>
      <c r="P156">
        <v>0.12839999999999999</v>
      </c>
      <c r="Q156">
        <v>4.0800000000000003E-2</v>
      </c>
      <c r="R156">
        <v>3.1488999999999998</v>
      </c>
      <c r="S156" s="9">
        <v>4.4322999999999998E-10</v>
      </c>
      <c r="T156" s="9">
        <v>6.1034E-13</v>
      </c>
      <c r="U156" s="9">
        <v>9.7963999999999999E-11</v>
      </c>
      <c r="V156" s="9">
        <v>8.0515000000000006E-12</v>
      </c>
      <c r="W156" s="9">
        <v>4.0813000000000003E-15</v>
      </c>
      <c r="X156" s="9">
        <v>1.2861999999999999E-12</v>
      </c>
    </row>
    <row r="157" spans="1:24" x14ac:dyDescent="0.35">
      <c r="A157" t="s">
        <v>1184</v>
      </c>
      <c r="B157" s="16" t="str" cm="1">
        <f t="array" ref="B157:C157">_xlfn.TEXTSPLIT(A157," ")</f>
        <v>2022.11.17</v>
      </c>
      <c r="C157" s="16" t="str">
        <v>12:02:33,04</v>
      </c>
      <c r="D157" s="16" t="str" cm="1">
        <f t="array" ref="D157:F157">_xlfn.TEXTSPLIT(C157,":")</f>
        <v>12</v>
      </c>
      <c r="E157" s="16" t="str">
        <v>02</v>
      </c>
      <c r="F157" s="16" t="str">
        <v>33,04</v>
      </c>
      <c r="G157" s="16" t="str">
        <f t="shared" si="24"/>
        <v>33.04</v>
      </c>
      <c r="H157" s="16">
        <f t="shared" si="23"/>
        <v>2.9425111111111111</v>
      </c>
      <c r="I157">
        <v>77.934299999999993</v>
      </c>
      <c r="J157" s="6">
        <v>20.813700000000001</v>
      </c>
      <c r="K157">
        <v>0.93720000000000003</v>
      </c>
      <c r="L157" s="7">
        <v>0.17369999999999999</v>
      </c>
      <c r="M157">
        <v>0</v>
      </c>
      <c r="N157" s="61">
        <v>0.14099999999999999</v>
      </c>
      <c r="O157" s="8">
        <v>611</v>
      </c>
      <c r="P157">
        <v>0.12759999999999999</v>
      </c>
      <c r="Q157">
        <v>0.03</v>
      </c>
      <c r="R157">
        <v>4.2546999999999997</v>
      </c>
      <c r="S157" s="9">
        <v>4.4322999999999998E-10</v>
      </c>
      <c r="T157" s="9">
        <v>6.0814999999999999E-13</v>
      </c>
      <c r="U157" s="9">
        <v>9.7996999999999998E-11</v>
      </c>
      <c r="V157" s="9">
        <v>8.0520999999999996E-12</v>
      </c>
      <c r="W157" s="9">
        <v>4.6676000000000004E-15</v>
      </c>
      <c r="X157" s="9">
        <v>1.2811000000000001E-12</v>
      </c>
    </row>
    <row r="158" spans="1:24" x14ac:dyDescent="0.35">
      <c r="A158" t="s">
        <v>1185</v>
      </c>
      <c r="B158" s="16" t="str" cm="1">
        <f t="array" ref="B158:C158">_xlfn.TEXTSPLIT(A158," ")</f>
        <v>2022.11.17</v>
      </c>
      <c r="C158" s="16" t="str">
        <v>12:04:02,64</v>
      </c>
      <c r="D158" s="16" t="str" cm="1">
        <f t="array" ref="D158:F158">_xlfn.TEXTSPLIT(C158,":")</f>
        <v>12</v>
      </c>
      <c r="E158" s="16" t="str">
        <v>04</v>
      </c>
      <c r="F158" s="16" t="str">
        <v>02,64</v>
      </c>
      <c r="G158" s="16" t="str">
        <f t="shared" si="24"/>
        <v>02.64</v>
      </c>
      <c r="H158" s="16">
        <f t="shared" si="23"/>
        <v>2.9673999999999996</v>
      </c>
      <c r="I158">
        <v>77.932400000000001</v>
      </c>
      <c r="J158" s="6">
        <v>20.818300000000001</v>
      </c>
      <c r="K158">
        <v>0.93669999999999998</v>
      </c>
      <c r="L158" s="7">
        <v>0.17299999999999999</v>
      </c>
      <c r="M158">
        <v>0</v>
      </c>
      <c r="N158" s="61">
        <v>0.1396</v>
      </c>
      <c r="O158" s="8">
        <v>618</v>
      </c>
      <c r="P158">
        <v>0.12709999999999999</v>
      </c>
      <c r="Q158">
        <v>3.2099999999999997E-2</v>
      </c>
      <c r="R158">
        <v>3.9556</v>
      </c>
      <c r="S158" s="9">
        <v>4.4392999999999999E-10</v>
      </c>
      <c r="T158" s="9">
        <v>6.0342999999999998E-13</v>
      </c>
      <c r="U158" s="9">
        <v>9.8177000000000004E-11</v>
      </c>
      <c r="V158" s="9">
        <v>8.0605000000000002E-12</v>
      </c>
      <c r="W158" s="9">
        <v>3.2308E-15</v>
      </c>
      <c r="X158" s="9">
        <v>1.2781999999999999E-12</v>
      </c>
    </row>
    <row r="159" spans="1:24" x14ac:dyDescent="0.35">
      <c r="A159" t="s">
        <v>1186</v>
      </c>
      <c r="B159" s="16" t="str" cm="1">
        <f t="array" ref="B159:C159">_xlfn.TEXTSPLIT(A159," ")</f>
        <v>2022.11.17</v>
      </c>
      <c r="C159" s="16" t="str">
        <v>12:05:25,60</v>
      </c>
      <c r="D159" s="16" t="str" cm="1">
        <f t="array" ref="D159:F159">_xlfn.TEXTSPLIT(C159,":")</f>
        <v>12</v>
      </c>
      <c r="E159" s="16" t="str">
        <v>05</v>
      </c>
      <c r="F159" s="16" t="str">
        <v>25,60</v>
      </c>
      <c r="G159" s="16" t="str">
        <f t="shared" si="24"/>
        <v>25.60</v>
      </c>
      <c r="H159" s="16">
        <f t="shared" si="23"/>
        <v>2.9904444444444458</v>
      </c>
      <c r="I159">
        <v>77.929500000000004</v>
      </c>
      <c r="J159" s="6">
        <v>20.822700000000001</v>
      </c>
      <c r="K159">
        <v>0.93689999999999996</v>
      </c>
      <c r="L159" s="7">
        <v>0.17230000000000001</v>
      </c>
      <c r="M159">
        <v>0</v>
      </c>
      <c r="N159" s="61">
        <v>0.13850000000000001</v>
      </c>
      <c r="O159" s="8">
        <v>613</v>
      </c>
      <c r="P159">
        <v>0.1263</v>
      </c>
      <c r="Q159">
        <v>2.4E-2</v>
      </c>
      <c r="R159">
        <v>5.2601000000000004</v>
      </c>
      <c r="S159" s="9">
        <v>4.4421999999999999E-10</v>
      </c>
      <c r="T159" s="9">
        <v>5.9863000000000005E-13</v>
      </c>
      <c r="U159" s="9">
        <v>9.8264999999999996E-11</v>
      </c>
      <c r="V159" s="9">
        <v>8.0680999999999995E-12</v>
      </c>
      <c r="W159" s="9">
        <v>6.1121000000000001E-15</v>
      </c>
      <c r="X159" s="9">
        <v>1.274E-12</v>
      </c>
    </row>
    <row r="160" spans="1:24" x14ac:dyDescent="0.35">
      <c r="A160" t="s">
        <v>1187</v>
      </c>
      <c r="B160" s="16" t="str" cm="1">
        <f t="array" ref="B160:C160">_xlfn.TEXTSPLIT(A160," ")</f>
        <v>2022.11.17</v>
      </c>
      <c r="C160" s="16" t="str">
        <v>12:06:48,77</v>
      </c>
      <c r="D160" s="16" t="str" cm="1">
        <f t="array" ref="D160:F160">_xlfn.TEXTSPLIT(C160,":")</f>
        <v>12</v>
      </c>
      <c r="E160" s="16" t="str">
        <v>06</v>
      </c>
      <c r="F160" s="16" t="str">
        <v>48,77</v>
      </c>
      <c r="G160" s="16" t="str">
        <f t="shared" si="24"/>
        <v>48.77</v>
      </c>
      <c r="H160" s="16">
        <f t="shared" si="23"/>
        <v>3.0135472222222219</v>
      </c>
      <c r="I160">
        <v>77.935299999999998</v>
      </c>
      <c r="J160" s="6">
        <v>20.815799999999999</v>
      </c>
      <c r="K160">
        <v>0.93720000000000003</v>
      </c>
      <c r="L160" s="7">
        <v>0.17269999999999999</v>
      </c>
      <c r="M160">
        <v>0</v>
      </c>
      <c r="N160" s="61">
        <v>0.1391</v>
      </c>
      <c r="O160" s="8">
        <v>633</v>
      </c>
      <c r="P160">
        <v>0.1265</v>
      </c>
      <c r="Q160">
        <v>2.75E-2</v>
      </c>
      <c r="R160">
        <v>4.5933999999999999</v>
      </c>
      <c r="S160" s="9">
        <v>4.4574999999999999E-10</v>
      </c>
      <c r="T160" s="9">
        <v>6.0332E-13</v>
      </c>
      <c r="U160" s="9">
        <v>9.8564000000000002E-11</v>
      </c>
      <c r="V160" s="9">
        <v>8.0981999999999996E-12</v>
      </c>
      <c r="W160" s="9">
        <v>3.6233999999999997E-15</v>
      </c>
      <c r="X160" s="9">
        <v>1.2806E-12</v>
      </c>
    </row>
    <row r="161" spans="1:24" x14ac:dyDescent="0.35">
      <c r="A161" t="s">
        <v>1188</v>
      </c>
      <c r="B161" s="16" t="str" cm="1">
        <f t="array" ref="B161:C161">_xlfn.TEXTSPLIT(A161," ")</f>
        <v>2022.11.17</v>
      </c>
      <c r="C161" s="16" t="str">
        <v>12:08:18,39</v>
      </c>
      <c r="D161" s="16" t="str" cm="1">
        <f t="array" ref="D161:F161">_xlfn.TEXTSPLIT(C161,":")</f>
        <v>12</v>
      </c>
      <c r="E161" s="16" t="str">
        <v>08</v>
      </c>
      <c r="F161" s="16" t="str">
        <v>18,39</v>
      </c>
      <c r="G161" s="16" t="str">
        <f t="shared" si="24"/>
        <v>18.39</v>
      </c>
      <c r="H161" s="16">
        <f t="shared" si="23"/>
        <v>3.0384416666666674</v>
      </c>
      <c r="I161">
        <v>77.934600000000003</v>
      </c>
      <c r="J161" s="6">
        <v>20.8187</v>
      </c>
      <c r="K161">
        <v>0.93730000000000002</v>
      </c>
      <c r="L161" s="7">
        <v>0.17269999999999999</v>
      </c>
      <c r="M161">
        <v>0</v>
      </c>
      <c r="N161" s="61">
        <v>0.1368</v>
      </c>
      <c r="O161" s="8">
        <v>628</v>
      </c>
      <c r="P161">
        <v>0.12690000000000001</v>
      </c>
      <c r="Q161">
        <v>2.63E-2</v>
      </c>
      <c r="R161">
        <v>4.8183999999999996</v>
      </c>
      <c r="S161" s="9">
        <v>4.4448E-10</v>
      </c>
      <c r="T161" s="9">
        <v>5.9168999999999998E-13</v>
      </c>
      <c r="U161" s="9">
        <v>9.8297999999999995E-11</v>
      </c>
      <c r="V161" s="9">
        <v>8.0757000000000004E-12</v>
      </c>
      <c r="W161" s="9">
        <v>4.8726999999999997E-15</v>
      </c>
      <c r="X161" s="9">
        <v>1.2768999999999999E-12</v>
      </c>
    </row>
    <row r="162" spans="1:24" x14ac:dyDescent="0.35">
      <c r="A162" t="s">
        <v>1189</v>
      </c>
      <c r="B162" s="16" t="str" cm="1">
        <f t="array" ref="B162:C162">_xlfn.TEXTSPLIT(A162," ")</f>
        <v>2022.11.17</v>
      </c>
      <c r="C162" s="16" t="str">
        <v>12:09:41,44</v>
      </c>
      <c r="D162" s="16" t="str" cm="1">
        <f t="array" ref="D162:F162">_xlfn.TEXTSPLIT(C162,":")</f>
        <v>12</v>
      </c>
      <c r="E162" s="16" t="str">
        <v>09</v>
      </c>
      <c r="F162" s="16" t="str">
        <v>41,44</v>
      </c>
      <c r="G162" s="16" t="str">
        <f t="shared" si="24"/>
        <v>41.44</v>
      </c>
      <c r="H162" s="16">
        <f t="shared" si="23"/>
        <v>3.0615111111111126</v>
      </c>
      <c r="I162">
        <v>77.936599999999999</v>
      </c>
      <c r="J162" s="6">
        <v>20.8186</v>
      </c>
      <c r="K162">
        <v>0.93720000000000003</v>
      </c>
      <c r="L162" s="7">
        <v>0.17119999999999999</v>
      </c>
      <c r="M162">
        <v>0</v>
      </c>
      <c r="N162" s="61">
        <v>0.13639999999999999</v>
      </c>
      <c r="O162" s="8">
        <v>624</v>
      </c>
      <c r="P162">
        <v>0.1249</v>
      </c>
      <c r="Q162">
        <v>2.9600000000000001E-2</v>
      </c>
      <c r="R162">
        <v>4.2111000000000001</v>
      </c>
      <c r="S162" s="9">
        <v>4.4450000000000002E-10</v>
      </c>
      <c r="T162" s="9">
        <v>5.9015999999999998E-13</v>
      </c>
      <c r="U162" s="9">
        <v>9.8299000000000004E-11</v>
      </c>
      <c r="V162" s="9">
        <v>8.0747999999999995E-12</v>
      </c>
      <c r="W162" s="9">
        <v>5.4130000000000002E-15</v>
      </c>
      <c r="X162" s="9">
        <v>1.2664999999999999E-12</v>
      </c>
    </row>
    <row r="163" spans="1:24" x14ac:dyDescent="0.35">
      <c r="A163" t="s">
        <v>1190</v>
      </c>
      <c r="B163" s="16" t="str" cm="1">
        <f t="array" ref="B163:C163">_xlfn.TEXTSPLIT(A163," ")</f>
        <v>2022.11.17</v>
      </c>
      <c r="C163" s="16" t="str">
        <v>12:11:11,25</v>
      </c>
      <c r="D163" s="16" t="str" cm="1">
        <f t="array" ref="D163:F163">_xlfn.TEXTSPLIT(C163,":")</f>
        <v>12</v>
      </c>
      <c r="E163" s="16" t="str">
        <v>11</v>
      </c>
      <c r="F163" s="16" t="str">
        <v>11,25</v>
      </c>
      <c r="G163" s="16" t="str">
        <f t="shared" si="24"/>
        <v>11.25</v>
      </c>
      <c r="H163" s="16">
        <f t="shared" si="23"/>
        <v>3.0864583333333346</v>
      </c>
      <c r="I163">
        <v>77.930599999999998</v>
      </c>
      <c r="J163" s="6">
        <v>20.823399999999999</v>
      </c>
      <c r="K163">
        <v>0.93759999999999999</v>
      </c>
      <c r="L163" s="7">
        <v>0.1714</v>
      </c>
      <c r="M163">
        <v>0</v>
      </c>
      <c r="N163" s="61">
        <v>0.1371</v>
      </c>
      <c r="O163" s="8">
        <v>623</v>
      </c>
      <c r="P163">
        <v>0.12520000000000001</v>
      </c>
      <c r="Q163">
        <v>2.5399999999999999E-2</v>
      </c>
      <c r="R163">
        <v>4.9181999999999997</v>
      </c>
      <c r="S163" s="9">
        <v>4.4459000000000001E-10</v>
      </c>
      <c r="T163" s="9">
        <v>5.9301000000000001E-13</v>
      </c>
      <c r="U163" s="9">
        <v>9.8347999999999997E-11</v>
      </c>
      <c r="V163" s="9">
        <v>8.0806000000000001E-12</v>
      </c>
      <c r="W163" s="9">
        <v>7.1040000000000003E-15</v>
      </c>
      <c r="X163" s="9">
        <v>1.2681E-12</v>
      </c>
    </row>
    <row r="164" spans="1:24" x14ac:dyDescent="0.35">
      <c r="A164" t="s">
        <v>1191</v>
      </c>
      <c r="B164" s="16" t="str" cm="1">
        <f t="array" ref="B164:C164">_xlfn.TEXTSPLIT(A164," ")</f>
        <v>2022.11.17</v>
      </c>
      <c r="C164" s="16" t="str">
        <v>12:12:34,11</v>
      </c>
      <c r="D164" s="16" t="str" cm="1">
        <f t="array" ref="D164:F164">_xlfn.TEXTSPLIT(C164,":")</f>
        <v>12</v>
      </c>
      <c r="E164" s="16" t="str">
        <v>12</v>
      </c>
      <c r="F164" s="16" t="str">
        <v>34,11</v>
      </c>
      <c r="G164" s="16" t="str">
        <f t="shared" si="24"/>
        <v>34.11</v>
      </c>
      <c r="H164" s="16">
        <f t="shared" si="23"/>
        <v>3.1094749999999998</v>
      </c>
      <c r="I164">
        <v>77.935299999999998</v>
      </c>
      <c r="J164" s="6">
        <v>20.817900000000002</v>
      </c>
      <c r="K164">
        <v>0.93720000000000003</v>
      </c>
      <c r="L164" s="7">
        <v>0.17119999999999999</v>
      </c>
      <c r="M164">
        <v>0</v>
      </c>
      <c r="N164" s="61">
        <v>0.13830000000000001</v>
      </c>
      <c r="O164" s="8">
        <v>616</v>
      </c>
      <c r="P164">
        <v>0.12529999999999999</v>
      </c>
      <c r="Q164">
        <v>3.1099999999999999E-2</v>
      </c>
      <c r="R164">
        <v>4.0301999999999998</v>
      </c>
      <c r="S164" s="9">
        <v>4.4401999999999998E-10</v>
      </c>
      <c r="T164" s="9">
        <v>5.9784000000000001E-13</v>
      </c>
      <c r="U164" s="9">
        <v>9.8192000000000003E-11</v>
      </c>
      <c r="V164" s="9">
        <v>8.0668000000000003E-12</v>
      </c>
      <c r="W164" s="9">
        <v>5.1222999999999996E-15</v>
      </c>
      <c r="X164" s="9">
        <v>1.2655E-12</v>
      </c>
    </row>
    <row r="165" spans="1:24" x14ac:dyDescent="0.35">
      <c r="A165" t="s">
        <v>1192</v>
      </c>
      <c r="B165" s="16" t="str" cm="1">
        <f t="array" ref="B165:C165">_xlfn.TEXTSPLIT(A165," ")</f>
        <v>2022.11.17</v>
      </c>
      <c r="C165" s="16" t="str">
        <v>12:13:57,02</v>
      </c>
      <c r="D165" s="16" t="str" cm="1">
        <f t="array" ref="D165:F165">_xlfn.TEXTSPLIT(C165,":")</f>
        <v>12</v>
      </c>
      <c r="E165" s="16" t="str">
        <v>13</v>
      </c>
      <c r="F165" s="16" t="str">
        <v>57,02</v>
      </c>
      <c r="G165" s="16" t="str">
        <f t="shared" si="24"/>
        <v>57.02</v>
      </c>
      <c r="H165" s="16">
        <f t="shared" si="23"/>
        <v>3.1325055555555554</v>
      </c>
      <c r="I165">
        <v>77.932199999999995</v>
      </c>
      <c r="J165" s="6">
        <v>20.820699999999999</v>
      </c>
      <c r="K165">
        <v>0.93769999999999998</v>
      </c>
      <c r="L165" s="7">
        <v>0.1724</v>
      </c>
      <c r="M165">
        <v>0</v>
      </c>
      <c r="N165" s="61">
        <v>0.13700000000000001</v>
      </c>
      <c r="O165" s="8">
        <v>605</v>
      </c>
      <c r="P165">
        <v>0.1273</v>
      </c>
      <c r="Q165">
        <v>2.5000000000000001E-2</v>
      </c>
      <c r="R165">
        <v>5.0861000000000001</v>
      </c>
      <c r="S165" s="9">
        <v>4.4316E-10</v>
      </c>
      <c r="T165" s="9">
        <v>5.9104999999999999E-13</v>
      </c>
      <c r="U165" s="9">
        <v>9.8019000000000006E-11</v>
      </c>
      <c r="V165" s="9">
        <v>8.0553000000000002E-12</v>
      </c>
      <c r="W165" s="9">
        <v>6.3064000000000001E-15</v>
      </c>
      <c r="X165" s="9">
        <v>1.2714E-12</v>
      </c>
    </row>
    <row r="166" spans="1:24" x14ac:dyDescent="0.35">
      <c r="A166" t="s">
        <v>1193</v>
      </c>
      <c r="B166" s="16" t="str" cm="1">
        <f t="array" ref="B166:C166">_xlfn.TEXTSPLIT(A166," ")</f>
        <v>2022.11.17</v>
      </c>
      <c r="C166" s="16" t="str">
        <v>12:15:26,54</v>
      </c>
      <c r="D166" s="16" t="str" cm="1">
        <f t="array" ref="D166:F166">_xlfn.TEXTSPLIT(C166,":")</f>
        <v>12</v>
      </c>
      <c r="E166" s="16" t="str">
        <v>15</v>
      </c>
      <c r="F166" s="16" t="str">
        <v>26,54</v>
      </c>
      <c r="G166" s="16" t="str">
        <f t="shared" si="24"/>
        <v>26.54</v>
      </c>
      <c r="H166" s="16">
        <f t="shared" si="23"/>
        <v>3.1573722222222234</v>
      </c>
      <c r="I166">
        <v>77.938599999999994</v>
      </c>
      <c r="J166" s="6">
        <v>20.814599999999999</v>
      </c>
      <c r="K166">
        <v>0.9365</v>
      </c>
      <c r="L166" s="7">
        <v>0.17330000000000001</v>
      </c>
      <c r="M166">
        <v>0</v>
      </c>
      <c r="N166" s="61">
        <v>0.13700000000000001</v>
      </c>
      <c r="O166" s="8">
        <v>580</v>
      </c>
      <c r="P166">
        <v>0.12809999999999999</v>
      </c>
      <c r="Q166">
        <v>3.4200000000000001E-2</v>
      </c>
      <c r="R166">
        <v>3.7482000000000002</v>
      </c>
      <c r="S166" s="9">
        <v>4.4274000000000001E-10</v>
      </c>
      <c r="T166" s="9">
        <v>5.9003999999999998E-13</v>
      </c>
      <c r="U166" s="9">
        <v>9.7888000000000006E-11</v>
      </c>
      <c r="V166" s="9">
        <v>8.0372999999999993E-12</v>
      </c>
      <c r="W166" s="9">
        <v>7.1698000000000007E-15</v>
      </c>
      <c r="X166" s="9">
        <v>1.2764000000000001E-12</v>
      </c>
    </row>
    <row r="167" spans="1:24" x14ac:dyDescent="0.35">
      <c r="A167" t="s">
        <v>1194</v>
      </c>
      <c r="B167" s="16" t="str" cm="1">
        <f t="array" ref="B167:C167">_xlfn.TEXTSPLIT(A167," ")</f>
        <v>2022.11.17</v>
      </c>
      <c r="C167" s="16" t="str">
        <v>12:16:49,67</v>
      </c>
      <c r="D167" s="16" t="str" cm="1">
        <f t="array" ref="D167:F167">_xlfn.TEXTSPLIT(C167,":")</f>
        <v>12</v>
      </c>
      <c r="E167" s="16" t="str">
        <v>16</v>
      </c>
      <c r="F167" s="16" t="str">
        <v>49,67</v>
      </c>
      <c r="G167" s="16" t="str">
        <f t="shared" si="24"/>
        <v>49.67</v>
      </c>
      <c r="H167" s="16">
        <f t="shared" si="23"/>
        <v>3.1804638888888892</v>
      </c>
      <c r="I167">
        <v>77.939700000000002</v>
      </c>
      <c r="J167" s="6">
        <v>20.811499999999999</v>
      </c>
      <c r="K167">
        <v>0.93679999999999997</v>
      </c>
      <c r="L167" s="7">
        <v>0.17549999999999999</v>
      </c>
      <c r="M167">
        <v>0</v>
      </c>
      <c r="N167" s="61">
        <v>0.13650000000000001</v>
      </c>
      <c r="O167" s="8">
        <v>567</v>
      </c>
      <c r="P167">
        <v>0.1298</v>
      </c>
      <c r="Q167">
        <v>4.0800000000000003E-2</v>
      </c>
      <c r="R167">
        <v>3.1797</v>
      </c>
      <c r="S167" s="9">
        <v>4.4218000000000002E-10</v>
      </c>
      <c r="T167" s="9">
        <v>5.8714999999999998E-13</v>
      </c>
      <c r="U167" s="9">
        <v>9.7749000000000003E-11</v>
      </c>
      <c r="V167" s="9">
        <v>8.0290999999999994E-12</v>
      </c>
      <c r="W167" s="9">
        <v>6.5528999999999996E-15</v>
      </c>
      <c r="X167" s="9">
        <v>1.2906999999999999E-12</v>
      </c>
    </row>
    <row r="168" spans="1:24" x14ac:dyDescent="0.35">
      <c r="A168" t="s">
        <v>1195</v>
      </c>
      <c r="B168" s="16" t="str" cm="1">
        <f t="array" ref="B168:C168">_xlfn.TEXTSPLIT(A168," ")</f>
        <v>2022.11.17</v>
      </c>
      <c r="C168" s="16" t="str">
        <v>12:18:12,64</v>
      </c>
      <c r="D168" s="16" t="str" cm="1">
        <f t="array" ref="D168:F168">_xlfn.TEXTSPLIT(C168,":")</f>
        <v>12</v>
      </c>
      <c r="E168" s="16" t="str">
        <v>18</v>
      </c>
      <c r="F168" s="16" t="str">
        <v>12,64</v>
      </c>
      <c r="G168" s="16" t="str">
        <f t="shared" si="24"/>
        <v>12.64</v>
      </c>
      <c r="H168" s="16">
        <f t="shared" si="23"/>
        <v>3.2035111111111121</v>
      </c>
      <c r="I168">
        <v>77.944199999999995</v>
      </c>
      <c r="J168" s="6">
        <v>20.8032</v>
      </c>
      <c r="K168">
        <v>0.93669999999999998</v>
      </c>
      <c r="L168" s="7">
        <v>0.17810000000000001</v>
      </c>
      <c r="M168">
        <v>0</v>
      </c>
      <c r="N168" s="61">
        <v>0.13780000000000001</v>
      </c>
      <c r="O168" s="8">
        <v>580</v>
      </c>
      <c r="P168">
        <v>0.13220000000000001</v>
      </c>
      <c r="Q168">
        <v>4.8399999999999999E-2</v>
      </c>
      <c r="R168">
        <v>2.7309000000000001</v>
      </c>
      <c r="S168" s="9">
        <v>4.4265000000000002E-10</v>
      </c>
      <c r="T168" s="9">
        <v>5.9367000000000003E-13</v>
      </c>
      <c r="U168" s="9">
        <v>9.7806999999999996E-11</v>
      </c>
      <c r="V168" s="9">
        <v>8.0367999999999998E-12</v>
      </c>
      <c r="W168" s="9">
        <v>4.8913999999999998E-15</v>
      </c>
      <c r="X168" s="9">
        <v>1.3106000000000001E-12</v>
      </c>
    </row>
    <row r="169" spans="1:24" x14ac:dyDescent="0.35">
      <c r="A169" t="s">
        <v>1196</v>
      </c>
      <c r="B169" s="16" t="str" cm="1">
        <f t="array" ref="B169:C169">_xlfn.TEXTSPLIT(A169," ")</f>
        <v>2022.11.17</v>
      </c>
      <c r="C169" s="16" t="str">
        <v>12:19:42,16</v>
      </c>
      <c r="D169" s="16" t="str" cm="1">
        <f t="array" ref="D169:F169">_xlfn.TEXTSPLIT(C169,":")</f>
        <v>12</v>
      </c>
      <c r="E169" s="16" t="str">
        <v>19</v>
      </c>
      <c r="F169" s="16" t="str">
        <v>42,16</v>
      </c>
      <c r="G169" s="16" t="str">
        <f t="shared" si="24"/>
        <v>42.16</v>
      </c>
      <c r="H169" s="16">
        <f t="shared" si="23"/>
        <v>3.2283777777777782</v>
      </c>
      <c r="I169">
        <v>77.938699999999997</v>
      </c>
      <c r="J169" s="6">
        <v>20.807700000000001</v>
      </c>
      <c r="K169">
        <v>0.93730000000000002</v>
      </c>
      <c r="L169" s="7">
        <v>0.18029999999999999</v>
      </c>
      <c r="M169">
        <v>0</v>
      </c>
      <c r="N169" s="61">
        <v>0.13600000000000001</v>
      </c>
      <c r="O169" s="8">
        <v>557</v>
      </c>
      <c r="P169">
        <v>0.13439999999999999</v>
      </c>
      <c r="Q169">
        <v>3.8399999999999997E-2</v>
      </c>
      <c r="R169">
        <v>3.4992999999999999</v>
      </c>
      <c r="S169" s="9">
        <v>4.4113000000000001E-10</v>
      </c>
      <c r="T169" s="9">
        <v>5.8390999999999998E-13</v>
      </c>
      <c r="U169" s="9">
        <v>9.7499999999999999E-11</v>
      </c>
      <c r="V169" s="9">
        <v>8.0141999999999995E-12</v>
      </c>
      <c r="W169" s="9">
        <v>5.3316000000000001E-15</v>
      </c>
      <c r="X169" s="9">
        <v>1.3219000000000001E-12</v>
      </c>
    </row>
    <row r="170" spans="1:24" x14ac:dyDescent="0.35">
      <c r="A170" t="s">
        <v>1197</v>
      </c>
      <c r="B170" s="16" t="str" cm="1">
        <f t="array" ref="B170:C170">_xlfn.TEXTSPLIT(A170," ")</f>
        <v>2022.11.17</v>
      </c>
      <c r="C170" s="16" t="str">
        <v>12:21:05,35</v>
      </c>
      <c r="D170" s="16" t="str" cm="1">
        <f t="array" ref="D170:F170">_xlfn.TEXTSPLIT(C170,":")</f>
        <v>12</v>
      </c>
      <c r="E170" s="16" t="str">
        <v>21</v>
      </c>
      <c r="F170" s="16" t="str">
        <v>05,35</v>
      </c>
      <c r="G170" s="16" t="str">
        <f t="shared" si="24"/>
        <v>05.35</v>
      </c>
      <c r="H170" s="16">
        <f t="shared" si="23"/>
        <v>3.2514861111111113</v>
      </c>
      <c r="I170">
        <v>77.944299999999998</v>
      </c>
      <c r="J170" s="6">
        <v>20.800899999999999</v>
      </c>
      <c r="K170">
        <v>0.93679999999999997</v>
      </c>
      <c r="L170" s="7">
        <v>0.18229999999999999</v>
      </c>
      <c r="M170">
        <v>0</v>
      </c>
      <c r="N170" s="61">
        <v>0.13569999999999999</v>
      </c>
      <c r="O170" s="8">
        <v>544</v>
      </c>
      <c r="P170">
        <v>0.1366</v>
      </c>
      <c r="Q170">
        <v>4.8500000000000001E-2</v>
      </c>
      <c r="R170">
        <v>2.8169</v>
      </c>
      <c r="S170" s="9">
        <v>4.4087999999999998E-10</v>
      </c>
      <c r="T170" s="9">
        <v>5.8240000000000002E-13</v>
      </c>
      <c r="U170" s="9">
        <v>9.7404000000000003E-11</v>
      </c>
      <c r="V170" s="9">
        <v>8.0054000000000006E-12</v>
      </c>
      <c r="W170" s="9">
        <v>3.6154999999999997E-15</v>
      </c>
      <c r="X170" s="9">
        <v>1.3350000000000001E-12</v>
      </c>
    </row>
    <row r="171" spans="1:24" x14ac:dyDescent="0.35">
      <c r="A171" t="s">
        <v>1198</v>
      </c>
      <c r="B171" s="16" t="str" cm="1">
        <f t="array" ref="B171:C171">_xlfn.TEXTSPLIT(A171," ")</f>
        <v>2022.11.17</v>
      </c>
      <c r="C171" s="16" t="str">
        <v>12:22:34,88</v>
      </c>
      <c r="D171" s="16" t="str" cm="1">
        <f t="array" ref="D171:F171">_xlfn.TEXTSPLIT(C171,":")</f>
        <v>12</v>
      </c>
      <c r="E171" s="16" t="str">
        <v>22</v>
      </c>
      <c r="F171" s="16" t="str">
        <v>34,88</v>
      </c>
      <c r="G171" s="16" t="str">
        <f t="shared" si="24"/>
        <v>34.88</v>
      </c>
      <c r="H171" s="16">
        <f t="shared" si="23"/>
        <v>3.2763555555555559</v>
      </c>
      <c r="I171">
        <v>77.944000000000003</v>
      </c>
      <c r="J171" s="6">
        <v>20.798200000000001</v>
      </c>
      <c r="K171">
        <v>0.93740000000000001</v>
      </c>
      <c r="L171" s="7">
        <v>0.18440000000000001</v>
      </c>
      <c r="M171">
        <v>0</v>
      </c>
      <c r="N171" s="61">
        <v>0.1361</v>
      </c>
      <c r="O171" s="8">
        <v>537</v>
      </c>
      <c r="P171">
        <v>0.13880000000000001</v>
      </c>
      <c r="Q171">
        <v>5.1900000000000002E-2</v>
      </c>
      <c r="R171">
        <v>2.6728000000000001</v>
      </c>
      <c r="S171" s="9">
        <v>4.4068000000000002E-10</v>
      </c>
      <c r="T171" s="9">
        <v>5.8393000000000002E-13</v>
      </c>
      <c r="U171" s="9">
        <v>9.7348999999999996E-11</v>
      </c>
      <c r="V171" s="9">
        <v>8.0062999999999999E-12</v>
      </c>
      <c r="W171" s="9">
        <v>4.7440999999999999E-15</v>
      </c>
      <c r="X171" s="9">
        <v>1.3491999999999999E-12</v>
      </c>
    </row>
    <row r="172" spans="1:24" x14ac:dyDescent="0.35">
      <c r="A172" t="s">
        <v>1199</v>
      </c>
      <c r="B172" s="16" t="str" cm="1">
        <f t="array" ref="B172:C172">_xlfn.TEXTSPLIT(A172," ")</f>
        <v>2022.11.17</v>
      </c>
      <c r="C172" s="16" t="str">
        <v>12:23:57,83</v>
      </c>
      <c r="D172" s="16" t="str" cm="1">
        <f t="array" ref="D172:F172">_xlfn.TEXTSPLIT(C172,":")</f>
        <v>12</v>
      </c>
      <c r="E172" s="16" t="str">
        <v>23</v>
      </c>
      <c r="F172" s="16" t="str">
        <v>57,83</v>
      </c>
      <c r="G172" s="16" t="str">
        <f t="shared" si="24"/>
        <v>57.83</v>
      </c>
      <c r="H172" s="16">
        <f t="shared" si="23"/>
        <v>3.2993972222222219</v>
      </c>
      <c r="I172">
        <v>77.944800000000001</v>
      </c>
      <c r="J172" s="6">
        <v>20.796399999999998</v>
      </c>
      <c r="K172">
        <v>0.93669999999999998</v>
      </c>
      <c r="L172" s="7">
        <v>0.18590000000000001</v>
      </c>
      <c r="M172">
        <v>0</v>
      </c>
      <c r="N172" s="61">
        <v>0.13619999999999999</v>
      </c>
      <c r="O172" s="8">
        <v>542</v>
      </c>
      <c r="P172">
        <v>0.14019999999999999</v>
      </c>
      <c r="Q172">
        <v>5.04E-2</v>
      </c>
      <c r="R172">
        <v>2.7812999999999999</v>
      </c>
      <c r="S172" s="9">
        <v>4.4075E-10</v>
      </c>
      <c r="T172" s="9">
        <v>5.8442999999999996E-13</v>
      </c>
      <c r="U172" s="9">
        <v>9.7354000000000001E-11</v>
      </c>
      <c r="V172" s="9">
        <v>8.0015999999999993E-12</v>
      </c>
      <c r="W172" s="9">
        <v>4.0333999999999996E-15</v>
      </c>
      <c r="X172" s="9">
        <v>1.3602E-12</v>
      </c>
    </row>
    <row r="173" spans="1:24" x14ac:dyDescent="0.35">
      <c r="A173" t="s">
        <v>1200</v>
      </c>
      <c r="B173" s="16" t="str" cm="1">
        <f t="array" ref="B173:C173">_xlfn.TEXTSPLIT(A173," ")</f>
        <v>2022.11.17</v>
      </c>
      <c r="C173" s="16" t="str">
        <v>12:25:21,10</v>
      </c>
      <c r="D173" s="16" t="str" cm="1">
        <f t="array" ref="D173:F173">_xlfn.TEXTSPLIT(C173,":")</f>
        <v>12</v>
      </c>
      <c r="E173" s="16" t="str">
        <v>25</v>
      </c>
      <c r="F173" s="16" t="str">
        <v>21,10</v>
      </c>
      <c r="G173" s="16" t="str">
        <f t="shared" si="24"/>
        <v>21.10</v>
      </c>
      <c r="H173" s="16">
        <f t="shared" si="23"/>
        <v>3.3225277777777773</v>
      </c>
      <c r="I173">
        <v>77.947199999999995</v>
      </c>
      <c r="J173" s="6">
        <v>20.791599999999999</v>
      </c>
      <c r="K173">
        <v>0.93689999999999996</v>
      </c>
      <c r="L173" s="7">
        <v>0.18720000000000001</v>
      </c>
      <c r="M173">
        <v>0</v>
      </c>
      <c r="N173" s="61">
        <v>0.1371</v>
      </c>
      <c r="O173" s="8">
        <v>535</v>
      </c>
      <c r="P173">
        <v>0.1414</v>
      </c>
      <c r="Q173">
        <v>5.6000000000000001E-2</v>
      </c>
      <c r="R173">
        <v>2.5251999999999999</v>
      </c>
      <c r="S173" s="9">
        <v>4.4078E-10</v>
      </c>
      <c r="T173" s="9">
        <v>5.8784000000000005E-13</v>
      </c>
      <c r="U173" s="9">
        <v>9.7335000000000006E-11</v>
      </c>
      <c r="V173" s="9">
        <v>8.0040999999999998E-12</v>
      </c>
      <c r="W173" s="9">
        <v>8.0516999999999995E-15</v>
      </c>
      <c r="X173" s="9">
        <v>1.3695999999999999E-12</v>
      </c>
    </row>
    <row r="174" spans="1:24" x14ac:dyDescent="0.35">
      <c r="A174" t="s">
        <v>1201</v>
      </c>
      <c r="B174" s="16" t="str" cm="1">
        <f t="array" ref="B174:C174">_xlfn.TEXTSPLIT(A174," ")</f>
        <v>2022.11.17</v>
      </c>
      <c r="C174" s="16" t="str">
        <v>12:26:50,76</v>
      </c>
      <c r="D174" s="16" t="str" cm="1">
        <f t="array" ref="D174:F174">_xlfn.TEXTSPLIT(C174,":")</f>
        <v>12</v>
      </c>
      <c r="E174" s="16" t="str">
        <v>26</v>
      </c>
      <c r="F174" s="16" t="str">
        <v>50,76</v>
      </c>
      <c r="G174" s="16" t="str">
        <f t="shared" si="24"/>
        <v>50.76</v>
      </c>
      <c r="H174" s="16">
        <f t="shared" si="23"/>
        <v>3.347433333333333</v>
      </c>
      <c r="I174">
        <v>77.945999999999998</v>
      </c>
      <c r="J174" s="6">
        <v>20.792100000000001</v>
      </c>
      <c r="K174">
        <v>0.93659999999999999</v>
      </c>
      <c r="L174" s="7">
        <v>0.1893</v>
      </c>
      <c r="M174">
        <v>0</v>
      </c>
      <c r="N174" s="61">
        <v>0.13600000000000001</v>
      </c>
      <c r="O174" s="8">
        <v>541</v>
      </c>
      <c r="P174">
        <v>0.14299999999999999</v>
      </c>
      <c r="Q174">
        <v>5.5300000000000002E-2</v>
      </c>
      <c r="R174">
        <v>2.5851999999999999</v>
      </c>
      <c r="S174" s="9">
        <v>4.4087E-10</v>
      </c>
      <c r="T174" s="9">
        <v>5.8330000000000005E-13</v>
      </c>
      <c r="U174" s="9">
        <v>9.7357999999999996E-11</v>
      </c>
      <c r="V174" s="9">
        <v>8.0030999999999993E-12</v>
      </c>
      <c r="W174" s="9">
        <v>6.7369999999999996E-15</v>
      </c>
      <c r="X174" s="9">
        <v>1.3849000000000001E-12</v>
      </c>
    </row>
    <row r="175" spans="1:24" x14ac:dyDescent="0.35">
      <c r="A175" t="s">
        <v>1202</v>
      </c>
      <c r="B175" s="16" t="str" cm="1">
        <f t="array" ref="B175:C175">_xlfn.TEXTSPLIT(A175," ")</f>
        <v>2022.11.17</v>
      </c>
      <c r="C175" s="16" t="str">
        <v>12:28:13,88</v>
      </c>
      <c r="D175" s="16" t="str" cm="1">
        <f t="array" ref="D175:F175">_xlfn.TEXTSPLIT(C175,":")</f>
        <v>12</v>
      </c>
      <c r="E175" s="16" t="str">
        <v>28</v>
      </c>
      <c r="F175" s="16" t="str">
        <v>13,88</v>
      </c>
      <c r="G175" s="16" t="str">
        <f t="shared" si="24"/>
        <v>13.88</v>
      </c>
      <c r="H175" s="16">
        <f t="shared" si="23"/>
        <v>3.3705222222222222</v>
      </c>
      <c r="I175">
        <v>77.9512</v>
      </c>
      <c r="J175" s="6">
        <v>20.784700000000001</v>
      </c>
      <c r="K175">
        <v>0.93720000000000003</v>
      </c>
      <c r="L175" s="7">
        <v>0.19070000000000001</v>
      </c>
      <c r="M175">
        <v>0</v>
      </c>
      <c r="N175" s="61">
        <v>0.13619999999999999</v>
      </c>
      <c r="O175" s="8">
        <v>540</v>
      </c>
      <c r="P175">
        <v>0.1447</v>
      </c>
      <c r="Q175">
        <v>6.8099999999999994E-2</v>
      </c>
      <c r="R175">
        <v>2.1253000000000002</v>
      </c>
      <c r="S175" s="9">
        <v>4.4063000000000001E-10</v>
      </c>
      <c r="T175" s="9">
        <v>5.8396999999999998E-13</v>
      </c>
      <c r="U175" s="9">
        <v>9.7265999999999995E-11</v>
      </c>
      <c r="V175" s="9">
        <v>8.0029999999999997E-12</v>
      </c>
      <c r="W175" s="9">
        <v>5.2888000000000003E-15</v>
      </c>
      <c r="X175" s="9">
        <v>1.3941000000000001E-12</v>
      </c>
    </row>
    <row r="176" spans="1:24" x14ac:dyDescent="0.35">
      <c r="A176" t="s">
        <v>1203</v>
      </c>
      <c r="B176" s="16" t="str" cm="1">
        <f t="array" ref="B176:C176">_xlfn.TEXTSPLIT(A176," ")</f>
        <v>2022.11.17</v>
      </c>
      <c r="C176" s="16" t="str">
        <v>12:29:36,58</v>
      </c>
      <c r="D176" s="16" t="str" cm="1">
        <f t="array" ref="D176:F176">_xlfn.TEXTSPLIT(C176,":")</f>
        <v>12</v>
      </c>
      <c r="E176" s="16" t="str">
        <v>29</v>
      </c>
      <c r="F176" s="16" t="str">
        <v>36,58</v>
      </c>
      <c r="G176" s="16" t="str">
        <f t="shared" si="24"/>
        <v>36.58</v>
      </c>
      <c r="H176" s="16">
        <f t="shared" si="23"/>
        <v>3.3934944444444444</v>
      </c>
      <c r="I176">
        <v>77.945300000000003</v>
      </c>
      <c r="J176" s="6">
        <v>20.789400000000001</v>
      </c>
      <c r="K176">
        <v>0.93720000000000003</v>
      </c>
      <c r="L176" s="7">
        <v>0.19070000000000001</v>
      </c>
      <c r="M176">
        <v>0</v>
      </c>
      <c r="N176" s="61">
        <v>0.13730000000000001</v>
      </c>
      <c r="O176" s="8">
        <v>557</v>
      </c>
      <c r="P176">
        <v>0.1452</v>
      </c>
      <c r="Q176">
        <v>5.9499999999999997E-2</v>
      </c>
      <c r="R176">
        <v>2.4409000000000001</v>
      </c>
      <c r="S176" s="9">
        <v>4.4197000000000003E-10</v>
      </c>
      <c r="T176" s="9">
        <v>5.9086999999999999E-13</v>
      </c>
      <c r="U176" s="9">
        <v>9.7591000000000005E-11</v>
      </c>
      <c r="V176" s="9">
        <v>8.0282000000000001E-12</v>
      </c>
      <c r="W176" s="9">
        <v>3.0002999999999999E-15</v>
      </c>
      <c r="X176" s="9">
        <v>1.3988000000000001E-12</v>
      </c>
    </row>
    <row r="177" spans="1:24" x14ac:dyDescent="0.35">
      <c r="A177" t="s">
        <v>1204</v>
      </c>
      <c r="B177" s="16" t="str" cm="1">
        <f t="array" ref="B177:C177">_xlfn.TEXTSPLIT(A177," ")</f>
        <v>2022.11.17</v>
      </c>
      <c r="C177" s="16" t="str">
        <v>12:31:05,68</v>
      </c>
      <c r="D177" s="16" t="str" cm="1">
        <f t="array" ref="D177:F177">_xlfn.TEXTSPLIT(C177,":")</f>
        <v>12</v>
      </c>
      <c r="E177" s="16" t="str">
        <v>31</v>
      </c>
      <c r="F177" s="16" t="str">
        <v>05,68</v>
      </c>
      <c r="G177" s="16" t="str">
        <f t="shared" si="24"/>
        <v>05.68</v>
      </c>
      <c r="H177" s="16">
        <f t="shared" si="23"/>
        <v>3.4182444444444453</v>
      </c>
      <c r="I177">
        <v>77.9512</v>
      </c>
      <c r="J177" s="6">
        <v>20.784500000000001</v>
      </c>
      <c r="K177">
        <v>0.93730000000000002</v>
      </c>
      <c r="L177" s="7">
        <v>0.19139999999999999</v>
      </c>
      <c r="M177">
        <v>0</v>
      </c>
      <c r="N177" s="61">
        <v>0.13569999999999999</v>
      </c>
      <c r="O177" s="8">
        <v>542</v>
      </c>
      <c r="P177">
        <v>0.1449</v>
      </c>
      <c r="Q177">
        <v>6.7500000000000004E-2</v>
      </c>
      <c r="R177">
        <v>2.1450999999999998</v>
      </c>
      <c r="S177" s="9">
        <v>4.4095000000000001E-10</v>
      </c>
      <c r="T177" s="9">
        <v>5.8223000000000003E-13</v>
      </c>
      <c r="U177" s="9">
        <v>9.7336000000000001E-11</v>
      </c>
      <c r="V177" s="9">
        <v>8.0096000000000001E-12</v>
      </c>
      <c r="W177" s="9">
        <v>7.5876999999999998E-15</v>
      </c>
      <c r="X177" s="9">
        <v>1.3997E-12</v>
      </c>
    </row>
    <row r="178" spans="1:24" x14ac:dyDescent="0.35">
      <c r="A178" t="s">
        <v>1205</v>
      </c>
      <c r="B178" s="16" t="str" cm="1">
        <f t="array" ref="B178:C178">_xlfn.TEXTSPLIT(A178," ")</f>
        <v>2022.11.17</v>
      </c>
      <c r="C178" s="16" t="str">
        <v>12:32:28,83</v>
      </c>
      <c r="D178" s="16" t="str" cm="1">
        <f t="array" ref="D178:F178">_xlfn.TEXTSPLIT(C178,":")</f>
        <v>12</v>
      </c>
      <c r="E178" s="16" t="str">
        <v>32</v>
      </c>
      <c r="F178" s="16" t="str">
        <v>28,83</v>
      </c>
      <c r="G178" s="16" t="str">
        <f t="shared" si="24"/>
        <v>28.83</v>
      </c>
      <c r="H178" s="16">
        <f t="shared" si="23"/>
        <v>3.4413416666666663</v>
      </c>
      <c r="I178">
        <v>77.953599999999994</v>
      </c>
      <c r="J178" s="6">
        <v>20.780899999999999</v>
      </c>
      <c r="K178">
        <v>0.93700000000000006</v>
      </c>
      <c r="L178" s="7">
        <v>0.1928</v>
      </c>
      <c r="M178">
        <v>0</v>
      </c>
      <c r="N178" s="61">
        <v>0.1356</v>
      </c>
      <c r="O178" s="8">
        <v>547</v>
      </c>
      <c r="P178">
        <v>0.14680000000000001</v>
      </c>
      <c r="Q178">
        <v>6.93E-2</v>
      </c>
      <c r="R178">
        <v>2.1173000000000002</v>
      </c>
      <c r="S178" s="9">
        <v>4.4122E-10</v>
      </c>
      <c r="T178" s="9">
        <v>5.8235000000000004E-13</v>
      </c>
      <c r="U178" s="9">
        <v>9.7374000000000004E-11</v>
      </c>
      <c r="V178" s="9">
        <v>8.0121000000000006E-12</v>
      </c>
      <c r="W178" s="9">
        <v>4.7299999999999999E-15</v>
      </c>
      <c r="X178" s="9">
        <v>1.4106000000000001E-12</v>
      </c>
    </row>
    <row r="179" spans="1:24" x14ac:dyDescent="0.35">
      <c r="A179" t="s">
        <v>1206</v>
      </c>
      <c r="B179" s="16" t="str" cm="1">
        <f t="array" ref="B179:C179">_xlfn.TEXTSPLIT(A179," ")</f>
        <v>2022.11.17</v>
      </c>
      <c r="C179" s="16" t="str">
        <v>12:33:57,98</v>
      </c>
      <c r="D179" s="16" t="str" cm="1">
        <f t="array" ref="D179:F179">_xlfn.TEXTSPLIT(C179,":")</f>
        <v>12</v>
      </c>
      <c r="E179" s="16" t="str">
        <v>33</v>
      </c>
      <c r="F179" s="16" t="str">
        <v>57,98</v>
      </c>
      <c r="G179" s="16" t="str">
        <f t="shared" si="24"/>
        <v>57.98</v>
      </c>
      <c r="H179" s="16">
        <f t="shared" si="23"/>
        <v>3.466105555555556</v>
      </c>
      <c r="I179">
        <v>77.945300000000003</v>
      </c>
      <c r="J179" s="6">
        <v>20.787700000000001</v>
      </c>
      <c r="K179">
        <v>0.93720000000000003</v>
      </c>
      <c r="L179" s="7">
        <v>0.19409999999999999</v>
      </c>
      <c r="M179">
        <v>0</v>
      </c>
      <c r="N179" s="61">
        <v>0.13569999999999999</v>
      </c>
      <c r="O179" s="8">
        <v>562</v>
      </c>
      <c r="P179">
        <v>0.14810000000000001</v>
      </c>
      <c r="Q179">
        <v>6.13E-2</v>
      </c>
      <c r="R179">
        <v>2.4144000000000001</v>
      </c>
      <c r="S179" s="9">
        <v>4.4169E-10</v>
      </c>
      <c r="T179" s="9">
        <v>5.8337999999999998E-13</v>
      </c>
      <c r="U179" s="9">
        <v>9.7520000000000003E-11</v>
      </c>
      <c r="V179" s="9">
        <v>8.0232000000000008E-12</v>
      </c>
      <c r="W179" s="9">
        <v>3.6383E-15</v>
      </c>
      <c r="X179" s="9">
        <v>1.4217000000000001E-12</v>
      </c>
    </row>
    <row r="180" spans="1:24" x14ac:dyDescent="0.35">
      <c r="A180" t="s">
        <v>1207</v>
      </c>
      <c r="B180" s="16" t="str" cm="1">
        <f t="array" ref="B180:C180">_xlfn.TEXTSPLIT(A180," ")</f>
        <v>2022.11.17</v>
      </c>
      <c r="C180" s="16" t="str">
        <v>12:35:20,68</v>
      </c>
      <c r="D180" s="16" t="str" cm="1">
        <f t="array" ref="D180:F180">_xlfn.TEXTSPLIT(C180,":")</f>
        <v>12</v>
      </c>
      <c r="E180" s="16" t="str">
        <v>35</v>
      </c>
      <c r="F180" s="16" t="str">
        <v>20,68</v>
      </c>
      <c r="G180" s="16" t="str">
        <f t="shared" si="24"/>
        <v>20.68</v>
      </c>
      <c r="H180" s="16">
        <f t="shared" si="23"/>
        <v>3.4890777777777782</v>
      </c>
      <c r="I180">
        <v>77.943700000000007</v>
      </c>
      <c r="J180" s="6">
        <v>20.788799999999998</v>
      </c>
      <c r="K180">
        <v>0.93689999999999996</v>
      </c>
      <c r="L180" s="7">
        <v>0.19370000000000001</v>
      </c>
      <c r="M180">
        <v>0</v>
      </c>
      <c r="N180" s="61">
        <v>0.13689999999999999</v>
      </c>
      <c r="O180" s="8">
        <v>563</v>
      </c>
      <c r="P180">
        <v>0.1482</v>
      </c>
      <c r="Q180">
        <v>5.5599999999999997E-2</v>
      </c>
      <c r="R180">
        <v>2.6629999999999998</v>
      </c>
      <c r="S180" s="9">
        <v>4.4192000000000001E-10</v>
      </c>
      <c r="T180" s="9">
        <v>5.8866000000000004E-13</v>
      </c>
      <c r="U180" s="9">
        <v>9.7577000000000001E-11</v>
      </c>
      <c r="V180" s="9">
        <v>8.0245E-12</v>
      </c>
      <c r="W180" s="9">
        <v>5.4837999999999997E-15</v>
      </c>
      <c r="X180" s="9">
        <v>1.42E-12</v>
      </c>
    </row>
    <row r="181" spans="1:24" x14ac:dyDescent="0.35">
      <c r="A181" t="s">
        <v>1208</v>
      </c>
      <c r="B181" s="16" t="str" cm="1">
        <f t="array" ref="B181:C181">_xlfn.TEXTSPLIT(A181," ")</f>
        <v>2022.11.17</v>
      </c>
      <c r="C181" s="16" t="str">
        <v>12:36:43,87</v>
      </c>
      <c r="D181" s="16" t="str" cm="1">
        <f t="array" ref="D181:F181">_xlfn.TEXTSPLIT(C181,":")</f>
        <v>12</v>
      </c>
      <c r="E181" s="16" t="str">
        <v>36</v>
      </c>
      <c r="F181" s="16" t="str">
        <v>43,87</v>
      </c>
      <c r="G181" s="16" t="str">
        <f t="shared" si="24"/>
        <v>43.87</v>
      </c>
      <c r="H181" s="16">
        <f t="shared" si="23"/>
        <v>3.5121861111111112</v>
      </c>
      <c r="I181">
        <v>77.945499999999996</v>
      </c>
      <c r="J181" s="6">
        <v>20.787600000000001</v>
      </c>
      <c r="K181">
        <v>0.93689999999999996</v>
      </c>
      <c r="L181" s="7">
        <v>0.19359999999999999</v>
      </c>
      <c r="M181">
        <v>0</v>
      </c>
      <c r="N181" s="61">
        <v>0.13639999999999999</v>
      </c>
      <c r="O181" s="8">
        <v>574</v>
      </c>
      <c r="P181">
        <v>0.1474</v>
      </c>
      <c r="Q181">
        <v>6.5500000000000003E-2</v>
      </c>
      <c r="R181">
        <v>2.2513000000000001</v>
      </c>
      <c r="S181" s="9">
        <v>4.4237999999999998E-10</v>
      </c>
      <c r="T181" s="9">
        <v>5.8725999999999996E-13</v>
      </c>
      <c r="U181" s="9">
        <v>9.7672000000000001E-11</v>
      </c>
      <c r="V181" s="9">
        <v>8.0327999999999995E-12</v>
      </c>
      <c r="W181" s="9">
        <v>3.0256999999999998E-15</v>
      </c>
      <c r="X181" s="9">
        <v>1.4204000000000001E-12</v>
      </c>
    </row>
    <row r="182" spans="1:24" x14ac:dyDescent="0.35">
      <c r="A182" t="s">
        <v>1209</v>
      </c>
      <c r="B182" s="16" t="str" cm="1">
        <f t="array" ref="B182:C182">_xlfn.TEXTSPLIT(A182," ")</f>
        <v>2022.11.17</v>
      </c>
      <c r="C182" s="16" t="str">
        <v>12:38:12,95</v>
      </c>
      <c r="D182" s="16" t="str" cm="1">
        <f t="array" ref="D182:F182">_xlfn.TEXTSPLIT(C182,":")</f>
        <v>12</v>
      </c>
      <c r="E182" s="16" t="str">
        <v>38</v>
      </c>
      <c r="F182" s="16" t="str">
        <v>12,95</v>
      </c>
      <c r="G182" s="16" t="str">
        <f t="shared" si="24"/>
        <v>12.95</v>
      </c>
      <c r="H182" s="16">
        <f t="shared" si="23"/>
        <v>3.5369305555555552</v>
      </c>
      <c r="I182">
        <v>77.942899999999995</v>
      </c>
      <c r="J182" s="6">
        <v>20.790099999999999</v>
      </c>
      <c r="K182">
        <v>0.93740000000000001</v>
      </c>
      <c r="L182" s="7">
        <v>0.19350000000000001</v>
      </c>
      <c r="M182">
        <v>0</v>
      </c>
      <c r="N182" s="61">
        <v>0.1361</v>
      </c>
      <c r="O182" s="8">
        <v>591</v>
      </c>
      <c r="P182">
        <v>0.1474</v>
      </c>
      <c r="Q182">
        <v>5.8400000000000001E-2</v>
      </c>
      <c r="R182">
        <v>2.5251999999999999</v>
      </c>
      <c r="S182" s="9">
        <v>4.4277000000000001E-10</v>
      </c>
      <c r="T182" s="9">
        <v>5.8650999999999999E-13</v>
      </c>
      <c r="U182" s="9">
        <v>9.7772000000000006E-11</v>
      </c>
      <c r="V182" s="9">
        <v>8.0441000000000004E-12</v>
      </c>
      <c r="W182" s="9">
        <v>5.1516999999999997E-15</v>
      </c>
      <c r="X182" s="9">
        <v>1.4211000000000001E-12</v>
      </c>
    </row>
    <row r="183" spans="1:24" x14ac:dyDescent="0.35">
      <c r="A183" t="s">
        <v>1210</v>
      </c>
      <c r="B183" s="16" t="str" cm="1">
        <f t="array" ref="B183:C183">_xlfn.TEXTSPLIT(A183," ")</f>
        <v>2022.11.17</v>
      </c>
      <c r="C183" s="16" t="str">
        <v>12:39:35,59</v>
      </c>
      <c r="D183" s="16" t="str" cm="1">
        <f t="array" ref="D183:F183">_xlfn.TEXTSPLIT(C183,":")</f>
        <v>12</v>
      </c>
      <c r="E183" s="16" t="str">
        <v>39</v>
      </c>
      <c r="F183" s="16" t="str">
        <v>35,59</v>
      </c>
      <c r="G183" s="16" t="str">
        <f t="shared" si="24"/>
        <v>35.59</v>
      </c>
      <c r="H183" s="16">
        <f t="shared" si="23"/>
        <v>3.559886111111112</v>
      </c>
      <c r="I183">
        <v>77.9435</v>
      </c>
      <c r="J183" s="6">
        <v>20.788900000000002</v>
      </c>
      <c r="K183">
        <v>0.93730000000000002</v>
      </c>
      <c r="L183" s="7">
        <v>0.19289999999999999</v>
      </c>
      <c r="M183">
        <v>0</v>
      </c>
      <c r="N183" s="61">
        <v>0.13739999999999999</v>
      </c>
      <c r="O183" s="8">
        <v>594</v>
      </c>
      <c r="P183">
        <v>0.1472</v>
      </c>
      <c r="Q183">
        <v>6.08E-2</v>
      </c>
      <c r="R183">
        <v>2.4230999999999998</v>
      </c>
      <c r="S183" s="9">
        <v>4.4309000000000002E-10</v>
      </c>
      <c r="T183" s="9">
        <v>5.9259E-13</v>
      </c>
      <c r="U183" s="9">
        <v>9.7836E-11</v>
      </c>
      <c r="V183" s="9">
        <v>8.0494E-12</v>
      </c>
      <c r="W183" s="9">
        <v>5.4751000000000002E-15</v>
      </c>
      <c r="X183" s="9">
        <v>1.4174E-12</v>
      </c>
    </row>
    <row r="184" spans="1:24" x14ac:dyDescent="0.35">
      <c r="A184" t="s">
        <v>1211</v>
      </c>
      <c r="B184" s="16" t="str" cm="1">
        <f t="array" ref="B184:C184">_xlfn.TEXTSPLIT(A184," ")</f>
        <v>2022.11.17</v>
      </c>
      <c r="C184" s="16" t="str">
        <v>12:40:58,06</v>
      </c>
      <c r="D184" s="16" t="str" cm="1">
        <f t="array" ref="D184:F184">_xlfn.TEXTSPLIT(C184,":")</f>
        <v>12</v>
      </c>
      <c r="E184" s="16" t="str">
        <v>40</v>
      </c>
      <c r="F184" s="16" t="str">
        <v>58,06</v>
      </c>
      <c r="G184" s="16" t="str">
        <f t="shared" si="24"/>
        <v>58.06</v>
      </c>
      <c r="H184" s="16">
        <f t="shared" si="23"/>
        <v>3.5827944444444437</v>
      </c>
      <c r="I184">
        <v>77.936199999999999</v>
      </c>
      <c r="J184" s="6">
        <v>20.795300000000001</v>
      </c>
      <c r="K184">
        <v>0.93720000000000003</v>
      </c>
      <c r="L184" s="7">
        <v>0.1925</v>
      </c>
      <c r="M184">
        <v>0</v>
      </c>
      <c r="N184" s="61">
        <v>0.1389</v>
      </c>
      <c r="O184" s="8">
        <v>625</v>
      </c>
      <c r="P184">
        <v>0.14680000000000001</v>
      </c>
      <c r="Q184">
        <v>5.0599999999999999E-2</v>
      </c>
      <c r="R184">
        <v>2.8999000000000001</v>
      </c>
      <c r="S184" s="9">
        <v>4.4444000000000002E-10</v>
      </c>
      <c r="T184" s="9">
        <v>6.0077999999999999E-13</v>
      </c>
      <c r="U184" s="9">
        <v>9.8174000000000004E-11</v>
      </c>
      <c r="V184" s="9">
        <v>8.0735000000000003E-12</v>
      </c>
      <c r="W184" s="9">
        <v>4.9724000000000001E-15</v>
      </c>
      <c r="X184" s="9">
        <v>1.4192000000000001E-12</v>
      </c>
    </row>
    <row r="185" spans="1:24" x14ac:dyDescent="0.35">
      <c r="A185" t="s">
        <v>1212</v>
      </c>
      <c r="B185" s="16" t="str" cm="1">
        <f t="array" ref="B185:C185">_xlfn.TEXTSPLIT(A185," ")</f>
        <v>2022.11.17</v>
      </c>
      <c r="C185" s="16" t="str">
        <v>12:42:27,16</v>
      </c>
      <c r="D185" s="16" t="str" cm="1">
        <f t="array" ref="D185:F185">_xlfn.TEXTSPLIT(C185,":")</f>
        <v>12</v>
      </c>
      <c r="E185" s="16" t="str">
        <v>42</v>
      </c>
      <c r="F185" s="16" t="str">
        <v>27,16</v>
      </c>
      <c r="G185" s="16" t="str">
        <f t="shared" si="24"/>
        <v>27.16</v>
      </c>
      <c r="H185" s="16">
        <f t="shared" si="23"/>
        <v>3.6075444444444447</v>
      </c>
      <c r="I185">
        <v>77.938500000000005</v>
      </c>
      <c r="J185" s="6">
        <v>20.7957</v>
      </c>
      <c r="K185">
        <v>0.9365</v>
      </c>
      <c r="L185" s="7">
        <v>0.1923</v>
      </c>
      <c r="M185">
        <v>0</v>
      </c>
      <c r="N185" s="61">
        <v>0.1371</v>
      </c>
      <c r="O185" s="8">
        <v>603</v>
      </c>
      <c r="P185">
        <v>0.1464</v>
      </c>
      <c r="Q185">
        <v>4.99E-2</v>
      </c>
      <c r="R185">
        <v>2.9350999999999998</v>
      </c>
      <c r="S185" s="9">
        <v>4.4372999999999998E-10</v>
      </c>
      <c r="T185" s="9">
        <v>5.9163999999999999E-13</v>
      </c>
      <c r="U185" s="9">
        <v>9.8016000000000006E-11</v>
      </c>
      <c r="V185" s="9">
        <v>8.0546E-12</v>
      </c>
      <c r="W185" s="9">
        <v>8.2599E-15</v>
      </c>
      <c r="X185" s="9">
        <v>1.4152000000000001E-12</v>
      </c>
    </row>
    <row r="186" spans="1:24" x14ac:dyDescent="0.35">
      <c r="A186" t="s">
        <v>1213</v>
      </c>
      <c r="B186" s="16" t="str" cm="1">
        <f t="array" ref="B186:C186">_xlfn.TEXTSPLIT(A186," ")</f>
        <v>2022.11.17</v>
      </c>
      <c r="C186" s="16" t="str">
        <v>12:43:49,89</v>
      </c>
      <c r="D186" s="16" t="str" cm="1">
        <f t="array" ref="D186:F186">_xlfn.TEXTSPLIT(C186,":")</f>
        <v>12</v>
      </c>
      <c r="E186" s="16" t="str">
        <v>43</v>
      </c>
      <c r="F186" s="16" t="str">
        <v>49,89</v>
      </c>
      <c r="G186" s="16" t="str">
        <f t="shared" si="24"/>
        <v>49.89</v>
      </c>
      <c r="H186" s="16">
        <f t="shared" si="23"/>
        <v>3.6305250000000004</v>
      </c>
      <c r="I186">
        <v>77.938299999999998</v>
      </c>
      <c r="J186" s="6">
        <v>20.7959</v>
      </c>
      <c r="K186">
        <v>0.93710000000000004</v>
      </c>
      <c r="L186" s="7">
        <v>0.19170000000000001</v>
      </c>
      <c r="M186">
        <v>0</v>
      </c>
      <c r="N186" s="61">
        <v>0.13700000000000001</v>
      </c>
      <c r="O186" s="8">
        <v>614</v>
      </c>
      <c r="P186">
        <v>0.14580000000000001</v>
      </c>
      <c r="Q186">
        <v>5.0099999999999999E-2</v>
      </c>
      <c r="R186">
        <v>2.9115000000000002</v>
      </c>
      <c r="S186" s="9">
        <v>4.4380000000000001E-10</v>
      </c>
      <c r="T186" s="9">
        <v>5.9188E-13</v>
      </c>
      <c r="U186" s="9">
        <v>9.8034000000000005E-11</v>
      </c>
      <c r="V186" s="9">
        <v>8.0612000000000004E-12</v>
      </c>
      <c r="W186" s="9">
        <v>5.1670999999999999E-15</v>
      </c>
      <c r="X186" s="9">
        <v>1.4112000000000001E-12</v>
      </c>
    </row>
    <row r="187" spans="1:24" x14ac:dyDescent="0.35">
      <c r="A187" t="s">
        <v>1214</v>
      </c>
      <c r="B187" s="16" t="str" cm="1">
        <f t="array" ref="B187:C187">_xlfn.TEXTSPLIT(A187," ")</f>
        <v>2022.11.17</v>
      </c>
      <c r="C187" s="16" t="str">
        <v>12:45:19,09</v>
      </c>
      <c r="D187" s="16" t="str" cm="1">
        <f t="array" ref="D187:F187">_xlfn.TEXTSPLIT(C187,":")</f>
        <v>12</v>
      </c>
      <c r="E187" s="16" t="str">
        <v>45</v>
      </c>
      <c r="F187" s="16" t="str">
        <v>19,09</v>
      </c>
      <c r="G187" s="16" t="str">
        <f t="shared" si="24"/>
        <v>19.09</v>
      </c>
      <c r="H187" s="16">
        <f t="shared" si="23"/>
        <v>3.6553027777777789</v>
      </c>
      <c r="I187">
        <v>77.932299999999998</v>
      </c>
      <c r="J187" s="6">
        <v>20.802499999999998</v>
      </c>
      <c r="K187">
        <v>0.93730000000000002</v>
      </c>
      <c r="L187" s="7">
        <v>0.1905</v>
      </c>
      <c r="M187">
        <v>0</v>
      </c>
      <c r="N187" s="61">
        <v>0.13739999999999999</v>
      </c>
      <c r="O187" s="8">
        <v>625</v>
      </c>
      <c r="P187">
        <v>0.14419999999999999</v>
      </c>
      <c r="Q187">
        <v>4.2200000000000001E-2</v>
      </c>
      <c r="R187">
        <v>3.4136000000000002</v>
      </c>
      <c r="S187" s="9">
        <v>4.4375999999999998E-10</v>
      </c>
      <c r="T187" s="9">
        <v>5.9327999999999997E-13</v>
      </c>
      <c r="U187" s="9">
        <v>9.8062999999999995E-11</v>
      </c>
      <c r="V187" s="9">
        <v>8.0630000000000007E-12</v>
      </c>
      <c r="W187" s="9">
        <v>6.1089999999999997E-15</v>
      </c>
      <c r="X187" s="9">
        <v>1.4029E-12</v>
      </c>
    </row>
    <row r="188" spans="1:24" x14ac:dyDescent="0.35">
      <c r="A188" t="s">
        <v>1215</v>
      </c>
      <c r="B188" s="16" t="str" cm="1">
        <f t="array" ref="B188:C188">_xlfn.TEXTSPLIT(A188," ")</f>
        <v>2022.11.17</v>
      </c>
      <c r="C188" s="16" t="str">
        <v>12:46:41,62</v>
      </c>
      <c r="D188" s="16" t="str" cm="1">
        <f t="array" ref="D188:F188">_xlfn.TEXTSPLIT(C188,":")</f>
        <v>12</v>
      </c>
      <c r="E188" s="16" t="str">
        <v>46</v>
      </c>
      <c r="F188" s="16" t="str">
        <v>41,62</v>
      </c>
      <c r="G188" s="16" t="str">
        <f t="shared" si="24"/>
        <v>41.62</v>
      </c>
      <c r="H188" s="16">
        <f t="shared" si="23"/>
        <v>3.6782277777777797</v>
      </c>
      <c r="I188">
        <v>77.935500000000005</v>
      </c>
      <c r="J188" s="6">
        <v>20.8001</v>
      </c>
      <c r="K188">
        <v>0.93700000000000006</v>
      </c>
      <c r="L188" s="7">
        <v>0.1898</v>
      </c>
      <c r="M188">
        <v>0</v>
      </c>
      <c r="N188" s="61">
        <v>0.1376</v>
      </c>
      <c r="O188" s="8">
        <v>621</v>
      </c>
      <c r="P188">
        <v>0.14299999999999999</v>
      </c>
      <c r="Q188">
        <v>4.7100000000000003E-2</v>
      </c>
      <c r="R188">
        <v>3.0377999999999998</v>
      </c>
      <c r="S188" s="9">
        <v>4.4407E-10</v>
      </c>
      <c r="T188" s="9">
        <v>5.9473000000000003E-13</v>
      </c>
      <c r="U188" s="9">
        <v>9.8117000000000006E-11</v>
      </c>
      <c r="V188" s="9">
        <v>8.0658999999999994E-12</v>
      </c>
      <c r="W188" s="9">
        <v>5.5413000000000003E-15</v>
      </c>
      <c r="X188" s="9">
        <v>1.3984999999999999E-12</v>
      </c>
    </row>
    <row r="189" spans="1:24" x14ac:dyDescent="0.35">
      <c r="A189" t="s">
        <v>1216</v>
      </c>
      <c r="B189" s="16" t="str" cm="1">
        <f t="array" ref="B189:C189">_xlfn.TEXTSPLIT(A189," ")</f>
        <v>2022.11.17</v>
      </c>
      <c r="C189" s="16" t="str">
        <v>12:48:04,02</v>
      </c>
      <c r="D189" s="16" t="str" cm="1">
        <f t="array" ref="D189:F189">_xlfn.TEXTSPLIT(C189,":")</f>
        <v>12</v>
      </c>
      <c r="E189" s="16" t="str">
        <v>48</v>
      </c>
      <c r="F189" s="16" t="str">
        <v>04,02</v>
      </c>
      <c r="G189" s="16" t="str">
        <f t="shared" si="24"/>
        <v>04.02</v>
      </c>
      <c r="H189" s="16">
        <f t="shared" si="23"/>
        <v>3.7011166666666675</v>
      </c>
      <c r="I189">
        <v>77.933700000000002</v>
      </c>
      <c r="J189" s="6">
        <v>20.802199999999999</v>
      </c>
      <c r="K189">
        <v>0.93720000000000003</v>
      </c>
      <c r="L189" s="7">
        <v>0.18959999999999999</v>
      </c>
      <c r="M189">
        <v>0</v>
      </c>
      <c r="N189" s="61">
        <v>0.13730000000000001</v>
      </c>
      <c r="O189" s="8">
        <v>629</v>
      </c>
      <c r="P189">
        <v>0.1431</v>
      </c>
      <c r="Q189">
        <v>4.3099999999999999E-2</v>
      </c>
      <c r="R189">
        <v>3.3188</v>
      </c>
      <c r="S189" s="9">
        <v>4.4430000000000001E-10</v>
      </c>
      <c r="T189" s="9">
        <v>5.9393999999999999E-13</v>
      </c>
      <c r="U189" s="9">
        <v>9.8180000000000004E-11</v>
      </c>
      <c r="V189" s="9">
        <v>8.0717E-12</v>
      </c>
      <c r="W189" s="9">
        <v>2.7859999999999999E-15</v>
      </c>
      <c r="X189" s="9">
        <v>1.3978999999999999E-12</v>
      </c>
    </row>
    <row r="190" spans="1:24" x14ac:dyDescent="0.35">
      <c r="A190" t="s">
        <v>1217</v>
      </c>
      <c r="B190" s="16" t="str" cm="1">
        <f t="array" ref="B190:C190">_xlfn.TEXTSPLIT(A190," ")</f>
        <v>2022.11.17</v>
      </c>
      <c r="C190" s="16" t="str">
        <v>12:49:33,34</v>
      </c>
      <c r="D190" s="16" t="str" cm="1">
        <f t="array" ref="D190:F190">_xlfn.TEXTSPLIT(C190,":")</f>
        <v>12</v>
      </c>
      <c r="E190" s="16" t="str">
        <v>49</v>
      </c>
      <c r="F190" s="16" t="str">
        <v>33,34</v>
      </c>
      <c r="G190" s="16" t="str">
        <f t="shared" si="24"/>
        <v>33.34</v>
      </c>
      <c r="H190" s="16">
        <f t="shared" si="23"/>
        <v>3.7259277777777786</v>
      </c>
      <c r="I190">
        <v>77.934700000000007</v>
      </c>
      <c r="J190" s="6">
        <v>20.802399999999999</v>
      </c>
      <c r="K190">
        <v>0.93730000000000002</v>
      </c>
      <c r="L190" s="7">
        <v>0.18940000000000001</v>
      </c>
      <c r="M190">
        <v>0</v>
      </c>
      <c r="N190" s="61">
        <v>0.1363</v>
      </c>
      <c r="O190" s="8">
        <v>621</v>
      </c>
      <c r="P190">
        <v>0.14230000000000001</v>
      </c>
      <c r="Q190">
        <v>4.2799999999999998E-2</v>
      </c>
      <c r="R190">
        <v>3.3283999999999998</v>
      </c>
      <c r="S190" s="9">
        <v>4.4439E-10</v>
      </c>
      <c r="T190" s="9">
        <v>5.8943000000000004E-13</v>
      </c>
      <c r="U190" s="9">
        <v>9.8199999999999994E-11</v>
      </c>
      <c r="V190" s="9">
        <v>8.0738000000000006E-12</v>
      </c>
      <c r="W190" s="9">
        <v>6.4523999999999997E-15</v>
      </c>
      <c r="X190" s="9">
        <v>1.3969E-12</v>
      </c>
    </row>
    <row r="191" spans="1:24" x14ac:dyDescent="0.35">
      <c r="A191" t="s">
        <v>1218</v>
      </c>
      <c r="B191" s="16" t="str" cm="1">
        <f t="array" ref="B191:C191">_xlfn.TEXTSPLIT(A191," ")</f>
        <v>2022.11.17</v>
      </c>
      <c r="C191" s="16" t="str">
        <v>12:50:56,32</v>
      </c>
      <c r="D191" s="16" t="str" cm="1">
        <f t="array" ref="D191:F191">_xlfn.TEXTSPLIT(C191,":")</f>
        <v>12</v>
      </c>
      <c r="E191" s="16" t="str">
        <v>50</v>
      </c>
      <c r="F191" s="16" t="str">
        <v>56,32</v>
      </c>
      <c r="G191" s="16" t="str">
        <f t="shared" si="24"/>
        <v>56.32</v>
      </c>
      <c r="H191" s="16">
        <f t="shared" si="23"/>
        <v>3.7489777777777782</v>
      </c>
      <c r="I191">
        <v>77.937299999999993</v>
      </c>
      <c r="J191" s="6">
        <v>20.8003</v>
      </c>
      <c r="K191">
        <v>0.93730000000000002</v>
      </c>
      <c r="L191" s="7">
        <v>0.1893</v>
      </c>
      <c r="M191">
        <v>0</v>
      </c>
      <c r="N191" s="61">
        <v>0.1358</v>
      </c>
      <c r="O191" s="8">
        <v>613</v>
      </c>
      <c r="P191">
        <v>0.14219999999999999</v>
      </c>
      <c r="Q191">
        <v>4.5999999999999999E-2</v>
      </c>
      <c r="R191">
        <v>3.0943000000000001</v>
      </c>
      <c r="S191" s="9">
        <v>4.4377000000000001E-10</v>
      </c>
      <c r="T191" s="9">
        <v>5.8660000000000005E-13</v>
      </c>
      <c r="U191" s="9">
        <v>9.805E-11</v>
      </c>
      <c r="V191" s="9">
        <v>8.0627000000000004E-12</v>
      </c>
      <c r="W191" s="9">
        <v>6.8545999999999998E-15</v>
      </c>
      <c r="X191" s="9">
        <v>1.3939999999999999E-12</v>
      </c>
    </row>
    <row r="192" spans="1:24" x14ac:dyDescent="0.35">
      <c r="A192" t="s">
        <v>1219</v>
      </c>
      <c r="B192" s="16" t="str" cm="1">
        <f t="array" ref="B192:C192">_xlfn.TEXTSPLIT(A192," ")</f>
        <v>2022.11.17</v>
      </c>
      <c r="C192" s="16" t="str">
        <v>12:52:19,01</v>
      </c>
      <c r="D192" s="16" t="str" cm="1">
        <f t="array" ref="D192:F192">_xlfn.TEXTSPLIT(C192,":")</f>
        <v>12</v>
      </c>
      <c r="E192" s="16" t="str">
        <v>52</v>
      </c>
      <c r="F192" s="16" t="str">
        <v>19,01</v>
      </c>
      <c r="G192" s="16" t="str">
        <f t="shared" si="24"/>
        <v>19.01</v>
      </c>
      <c r="H192" s="16">
        <f t="shared" si="23"/>
        <v>3.7719472222222237</v>
      </c>
      <c r="I192">
        <v>77.9358</v>
      </c>
      <c r="J192" s="6">
        <v>20.799700000000001</v>
      </c>
      <c r="K192">
        <v>0.93689999999999996</v>
      </c>
      <c r="L192" s="7">
        <v>0.1903</v>
      </c>
      <c r="M192">
        <v>0</v>
      </c>
      <c r="N192" s="61">
        <v>0.13730000000000001</v>
      </c>
      <c r="O192" s="8">
        <v>620</v>
      </c>
      <c r="P192">
        <v>0.14349999999999999</v>
      </c>
      <c r="Q192">
        <v>4.4900000000000002E-2</v>
      </c>
      <c r="R192">
        <v>3.1976</v>
      </c>
      <c r="S192" s="9">
        <v>4.4432000000000002E-10</v>
      </c>
      <c r="T192" s="9">
        <v>5.9409000000000005E-13</v>
      </c>
      <c r="U192" s="9">
        <v>9.8169E-11</v>
      </c>
      <c r="V192" s="9">
        <v>8.0691E-12</v>
      </c>
      <c r="W192" s="9">
        <v>2.5314000000000001E-15</v>
      </c>
      <c r="X192" s="9">
        <v>1.4030999999999999E-12</v>
      </c>
    </row>
    <row r="193" spans="1:24" x14ac:dyDescent="0.35">
      <c r="A193" t="s">
        <v>1220</v>
      </c>
      <c r="B193" s="16" t="str" cm="1">
        <f t="array" ref="B193:C193">_xlfn.TEXTSPLIT(A193," ")</f>
        <v>2022.11.17</v>
      </c>
      <c r="C193" s="16" t="str">
        <v>12:53:48,34</v>
      </c>
      <c r="D193" s="16" t="str" cm="1">
        <f t="array" ref="D193:F193">_xlfn.TEXTSPLIT(C193,":")</f>
        <v>12</v>
      </c>
      <c r="E193" s="16" t="str">
        <v>53</v>
      </c>
      <c r="F193" s="16" t="str">
        <v>48,34</v>
      </c>
      <c r="G193" s="16" t="str">
        <f t="shared" si="24"/>
        <v>48.34</v>
      </c>
      <c r="H193" s="16">
        <f t="shared" si="23"/>
        <v>3.7967611111111115</v>
      </c>
      <c r="I193">
        <v>77.940899999999999</v>
      </c>
      <c r="J193" s="6">
        <v>20.795200000000001</v>
      </c>
      <c r="K193">
        <v>0.93720000000000003</v>
      </c>
      <c r="L193" s="7">
        <v>0.19170000000000001</v>
      </c>
      <c r="M193">
        <v>0</v>
      </c>
      <c r="N193" s="61">
        <v>0.13500000000000001</v>
      </c>
      <c r="O193" s="8">
        <v>579</v>
      </c>
      <c r="P193">
        <v>0.1447</v>
      </c>
      <c r="Q193">
        <v>5.2299999999999999E-2</v>
      </c>
      <c r="R193">
        <v>2.7677</v>
      </c>
      <c r="S193" s="9">
        <v>4.4275E-10</v>
      </c>
      <c r="T193" s="9">
        <v>5.8188999999999996E-13</v>
      </c>
      <c r="U193" s="9">
        <v>9.7796000000000005E-11</v>
      </c>
      <c r="V193" s="9">
        <v>8.0424999999999993E-12</v>
      </c>
      <c r="W193" s="9">
        <v>6.2870999999999999E-15</v>
      </c>
      <c r="X193" s="9">
        <v>1.4076999999999999E-12</v>
      </c>
    </row>
    <row r="194" spans="1:24" x14ac:dyDescent="0.35">
      <c r="A194" t="s">
        <v>1221</v>
      </c>
      <c r="B194" s="16" t="str" cm="1">
        <f t="array" ref="B194:C194">_xlfn.TEXTSPLIT(A194," ")</f>
        <v>2022.11.17</v>
      </c>
      <c r="C194" s="16" t="str">
        <v>12:55:11,14</v>
      </c>
      <c r="D194" s="16" t="str" cm="1">
        <f t="array" ref="D194:F194">_xlfn.TEXTSPLIT(C194,":")</f>
        <v>12</v>
      </c>
      <c r="E194" s="16" t="str">
        <v>55</v>
      </c>
      <c r="F194" s="16" t="str">
        <v>11,14</v>
      </c>
      <c r="G194" s="16" t="str">
        <f t="shared" si="24"/>
        <v>11.14</v>
      </c>
      <c r="H194" s="16">
        <f t="shared" ref="H194:H257" si="25">D194+(E194/60)+(G194/3600)-$AE$3</f>
        <v>3.8197611111111112</v>
      </c>
      <c r="I194">
        <v>77.945700000000002</v>
      </c>
      <c r="J194" s="6">
        <v>20.7882</v>
      </c>
      <c r="K194">
        <v>0.93710000000000004</v>
      </c>
      <c r="L194" s="7">
        <v>0.19400000000000001</v>
      </c>
      <c r="M194">
        <v>0</v>
      </c>
      <c r="N194" s="61">
        <v>0.13500000000000001</v>
      </c>
      <c r="O194" s="8">
        <v>577</v>
      </c>
      <c r="P194">
        <v>0.14710000000000001</v>
      </c>
      <c r="Q194">
        <v>5.91E-2</v>
      </c>
      <c r="R194">
        <v>2.4870999999999999</v>
      </c>
      <c r="S194" s="9">
        <v>4.4281999999999998E-10</v>
      </c>
      <c r="T194" s="9">
        <v>5.8218000000000005E-13</v>
      </c>
      <c r="U194" s="9">
        <v>9.7770999999999998E-11</v>
      </c>
      <c r="V194" s="9">
        <v>8.0424999999999993E-12</v>
      </c>
      <c r="W194" s="9">
        <v>3.9046999999999997E-15</v>
      </c>
      <c r="X194" s="9">
        <v>1.4244000000000001E-12</v>
      </c>
    </row>
    <row r="195" spans="1:24" x14ac:dyDescent="0.35">
      <c r="A195" t="s">
        <v>1222</v>
      </c>
      <c r="B195" s="16" t="str" cm="1">
        <f t="array" ref="B195:C195">_xlfn.TEXTSPLIT(A195," ")</f>
        <v>2022.11.17</v>
      </c>
      <c r="C195" s="16" t="str">
        <v>12:56:40,14</v>
      </c>
      <c r="D195" s="16" t="str" cm="1">
        <f t="array" ref="D195:F195">_xlfn.TEXTSPLIT(C195,":")</f>
        <v>12</v>
      </c>
      <c r="E195" s="16" t="str">
        <v>56</v>
      </c>
      <c r="F195" s="16" t="str">
        <v>40,14</v>
      </c>
      <c r="G195" s="16" t="str">
        <f t="shared" ref="G195:G258" si="26">SUBSTITUTE(F195,",",".")</f>
        <v>40.14</v>
      </c>
      <c r="H195" s="16">
        <f t="shared" si="25"/>
        <v>3.8444833333333346</v>
      </c>
      <c r="I195">
        <v>77.938699999999997</v>
      </c>
      <c r="J195" s="6">
        <v>20.792899999999999</v>
      </c>
      <c r="K195">
        <v>0.93700000000000006</v>
      </c>
      <c r="L195" s="7">
        <v>0.19589999999999999</v>
      </c>
      <c r="M195">
        <v>0</v>
      </c>
      <c r="N195" s="61">
        <v>0.13539999999999999</v>
      </c>
      <c r="O195" s="8">
        <v>567</v>
      </c>
      <c r="P195">
        <v>0.14910000000000001</v>
      </c>
      <c r="Q195">
        <v>6.0400000000000002E-2</v>
      </c>
      <c r="R195">
        <v>2.4681999999999999</v>
      </c>
      <c r="S195" s="9">
        <v>4.4183000000000001E-10</v>
      </c>
      <c r="T195" s="9">
        <v>5.8259999999999996E-13</v>
      </c>
      <c r="U195" s="9">
        <v>9.7582000000000005E-11</v>
      </c>
      <c r="V195" s="9">
        <v>8.0245E-12</v>
      </c>
      <c r="W195" s="9">
        <v>4.0237999999999996E-15</v>
      </c>
      <c r="X195" s="9">
        <v>1.4353999999999999E-12</v>
      </c>
    </row>
    <row r="196" spans="1:24" x14ac:dyDescent="0.35">
      <c r="A196" t="s">
        <v>1223</v>
      </c>
      <c r="B196" s="16" t="str" cm="1">
        <f t="array" ref="B196:C196">_xlfn.TEXTSPLIT(A196," ")</f>
        <v>2022.11.17</v>
      </c>
      <c r="C196" s="16" t="str">
        <v>12:58:02,59</v>
      </c>
      <c r="D196" s="16" t="str" cm="1">
        <f t="array" ref="D196:F196">_xlfn.TEXTSPLIT(C196,":")</f>
        <v>12</v>
      </c>
      <c r="E196" s="16" t="str">
        <v>58</v>
      </c>
      <c r="F196" s="16" t="str">
        <v>02,59</v>
      </c>
      <c r="G196" s="16" t="str">
        <f t="shared" si="26"/>
        <v>02.59</v>
      </c>
      <c r="H196" s="16">
        <f t="shared" si="25"/>
        <v>3.8673861111111112</v>
      </c>
      <c r="I196">
        <v>77.942499999999995</v>
      </c>
      <c r="J196" s="6">
        <v>20.7867</v>
      </c>
      <c r="K196">
        <v>0.93720000000000003</v>
      </c>
      <c r="L196" s="7">
        <v>0.19800000000000001</v>
      </c>
      <c r="M196">
        <v>0</v>
      </c>
      <c r="N196" s="61">
        <v>0.13569999999999999</v>
      </c>
      <c r="O196" s="8">
        <v>554</v>
      </c>
      <c r="P196">
        <v>0.15160000000000001</v>
      </c>
      <c r="Q196">
        <v>6.25E-2</v>
      </c>
      <c r="R196">
        <v>2.4262999999999999</v>
      </c>
      <c r="S196" s="9">
        <v>4.4110000000000001E-10</v>
      </c>
      <c r="T196" s="9">
        <v>5.8246000000000002E-13</v>
      </c>
      <c r="U196" s="9">
        <v>9.7389000000000004E-11</v>
      </c>
      <c r="V196" s="9">
        <v>8.0122000000000001E-12</v>
      </c>
      <c r="W196" s="9">
        <v>4.5898999999999999E-15</v>
      </c>
      <c r="X196" s="9">
        <v>1.4477E-12</v>
      </c>
    </row>
    <row r="197" spans="1:24" x14ac:dyDescent="0.35">
      <c r="A197" t="s">
        <v>1224</v>
      </c>
      <c r="B197" s="16" t="str" cm="1">
        <f t="array" ref="B197:C197">_xlfn.TEXTSPLIT(A197," ")</f>
        <v>2022.11.17</v>
      </c>
      <c r="C197" s="16" t="str">
        <v>12:59:25,03</v>
      </c>
      <c r="D197" s="16" t="str" cm="1">
        <f t="array" ref="D197:F197">_xlfn.TEXTSPLIT(C197,":")</f>
        <v>12</v>
      </c>
      <c r="E197" s="16" t="str">
        <v>59</v>
      </c>
      <c r="F197" s="16" t="str">
        <v>25,03</v>
      </c>
      <c r="G197" s="16" t="str">
        <f t="shared" si="26"/>
        <v>25.03</v>
      </c>
      <c r="H197" s="16">
        <f t="shared" si="25"/>
        <v>3.8902861111111111</v>
      </c>
      <c r="I197">
        <v>77.945700000000002</v>
      </c>
      <c r="J197" s="6">
        <v>20.782399999999999</v>
      </c>
      <c r="K197">
        <v>0.9365</v>
      </c>
      <c r="L197" s="7">
        <v>0.19980000000000001</v>
      </c>
      <c r="M197">
        <v>0</v>
      </c>
      <c r="N197" s="61">
        <v>0.1356</v>
      </c>
      <c r="O197" s="8">
        <v>545</v>
      </c>
      <c r="P197">
        <v>0.15340000000000001</v>
      </c>
      <c r="Q197">
        <v>6.5799999999999997E-2</v>
      </c>
      <c r="R197">
        <v>2.3311000000000002</v>
      </c>
      <c r="S197" s="9">
        <v>4.4071000000000002E-10</v>
      </c>
      <c r="T197" s="9">
        <v>5.8159000000000005E-13</v>
      </c>
      <c r="U197" s="9">
        <v>9.7277999999999995E-11</v>
      </c>
      <c r="V197" s="9">
        <v>7.9995000000000004E-12</v>
      </c>
      <c r="W197" s="9">
        <v>4.0666000000000002E-15</v>
      </c>
      <c r="X197" s="9">
        <v>1.4595E-12</v>
      </c>
    </row>
    <row r="198" spans="1:24" x14ac:dyDescent="0.35">
      <c r="A198" t="s">
        <v>1225</v>
      </c>
      <c r="B198" s="16" t="str" cm="1">
        <f t="array" ref="B198:C198">_xlfn.TEXTSPLIT(A198," ")</f>
        <v>2022.11.17</v>
      </c>
      <c r="C198" s="16" t="str">
        <v>13:00:54,22</v>
      </c>
      <c r="D198" s="16" t="str" cm="1">
        <f t="array" ref="D198:F198">_xlfn.TEXTSPLIT(C198,":")</f>
        <v>13</v>
      </c>
      <c r="E198" s="16" t="str">
        <v>00</v>
      </c>
      <c r="F198" s="16" t="str">
        <v>54,22</v>
      </c>
      <c r="G198" s="16" t="str">
        <f t="shared" si="26"/>
        <v>54.22</v>
      </c>
      <c r="H198" s="16">
        <f t="shared" si="25"/>
        <v>3.9150611111111111</v>
      </c>
      <c r="I198">
        <v>77.944999999999993</v>
      </c>
      <c r="J198" s="6">
        <v>20.779800000000002</v>
      </c>
      <c r="K198">
        <v>0.93700000000000006</v>
      </c>
      <c r="L198" s="7">
        <v>0.2016</v>
      </c>
      <c r="M198">
        <v>0</v>
      </c>
      <c r="N198" s="61">
        <v>0.1366</v>
      </c>
      <c r="O198" s="8">
        <v>532</v>
      </c>
      <c r="P198">
        <v>0.15509999999999999</v>
      </c>
      <c r="Q198">
        <v>6.3399999999999998E-2</v>
      </c>
      <c r="R198">
        <v>2.4468000000000001</v>
      </c>
      <c r="S198" s="9">
        <v>4.4025999999999999E-10</v>
      </c>
      <c r="T198" s="9">
        <v>5.8512999999999995E-13</v>
      </c>
      <c r="U198" s="9">
        <v>9.7169000000000003E-11</v>
      </c>
      <c r="V198" s="9">
        <v>7.9955E-12</v>
      </c>
      <c r="W198" s="9">
        <v>8.6671000000000008E-15</v>
      </c>
      <c r="X198" s="9">
        <v>1.4705E-12</v>
      </c>
    </row>
    <row r="199" spans="1:24" x14ac:dyDescent="0.35">
      <c r="A199" t="s">
        <v>1226</v>
      </c>
      <c r="B199" s="16" t="str" cm="1">
        <f t="array" ref="B199:C199">_xlfn.TEXTSPLIT(A199," ")</f>
        <v>2022.11.17</v>
      </c>
      <c r="C199" s="16" t="str">
        <v>13:02:17,01</v>
      </c>
      <c r="D199" s="16" t="str" cm="1">
        <f t="array" ref="D199:F199">_xlfn.TEXTSPLIT(C199,":")</f>
        <v>13</v>
      </c>
      <c r="E199" s="16" t="str">
        <v>02</v>
      </c>
      <c r="F199" s="16" t="str">
        <v>17,01</v>
      </c>
      <c r="G199" s="16" t="str">
        <f t="shared" si="26"/>
        <v>17.01</v>
      </c>
      <c r="H199" s="16">
        <f t="shared" si="25"/>
        <v>3.9380583333333341</v>
      </c>
      <c r="I199">
        <v>77.95</v>
      </c>
      <c r="J199" s="6">
        <v>20.772200000000002</v>
      </c>
      <c r="K199">
        <v>0.9365</v>
      </c>
      <c r="L199" s="7">
        <v>0.20449999999999999</v>
      </c>
      <c r="M199">
        <v>0</v>
      </c>
      <c r="N199" s="61">
        <v>0.1368</v>
      </c>
      <c r="O199" s="8">
        <v>534</v>
      </c>
      <c r="P199">
        <v>0.1583</v>
      </c>
      <c r="Q199">
        <v>7.6600000000000001E-2</v>
      </c>
      <c r="R199">
        <v>2.0678000000000001</v>
      </c>
      <c r="S199" s="9">
        <v>4.4028999999999999E-10</v>
      </c>
      <c r="T199" s="9">
        <v>5.8597999999999999E-13</v>
      </c>
      <c r="U199" s="9">
        <v>9.7131999999999996E-11</v>
      </c>
      <c r="V199" s="9">
        <v>7.9906999999999999E-12</v>
      </c>
      <c r="W199" s="9">
        <v>5.5347999999999999E-15</v>
      </c>
      <c r="X199" s="9">
        <v>1.4914000000000001E-12</v>
      </c>
    </row>
    <row r="200" spans="1:24" x14ac:dyDescent="0.35">
      <c r="A200" t="s">
        <v>1227</v>
      </c>
      <c r="B200" s="16" t="str" cm="1">
        <f t="array" ref="B200:C200">_xlfn.TEXTSPLIT(A200," ")</f>
        <v>2022.11.17</v>
      </c>
      <c r="C200" s="16" t="str">
        <v>13:03:39,71</v>
      </c>
      <c r="D200" s="16" t="str" cm="1">
        <f t="array" ref="D200:F200">_xlfn.TEXTSPLIT(C200,":")</f>
        <v>13</v>
      </c>
      <c r="E200" s="16" t="str">
        <v>03</v>
      </c>
      <c r="F200" s="16" t="str">
        <v>39,71</v>
      </c>
      <c r="G200" s="16" t="str">
        <f t="shared" si="26"/>
        <v>39.71</v>
      </c>
      <c r="H200" s="16">
        <f t="shared" si="25"/>
        <v>3.9610305555555563</v>
      </c>
      <c r="I200">
        <v>77.947900000000004</v>
      </c>
      <c r="J200" s="6">
        <v>20.768899999999999</v>
      </c>
      <c r="K200">
        <v>0.93720000000000003</v>
      </c>
      <c r="L200" s="7">
        <v>0.20660000000000001</v>
      </c>
      <c r="M200">
        <v>0</v>
      </c>
      <c r="N200" s="61">
        <v>0.1394</v>
      </c>
      <c r="O200" s="8">
        <v>555</v>
      </c>
      <c r="P200">
        <v>0.16020000000000001</v>
      </c>
      <c r="Q200">
        <v>7.8799999999999995E-2</v>
      </c>
      <c r="R200">
        <v>2.0343</v>
      </c>
      <c r="S200" s="9">
        <v>4.4131E-10</v>
      </c>
      <c r="T200" s="9">
        <v>5.9874000000000003E-13</v>
      </c>
      <c r="U200" s="9">
        <v>9.7344000000000005E-11</v>
      </c>
      <c r="V200" s="9">
        <v>8.0155000000000003E-12</v>
      </c>
      <c r="W200" s="9">
        <v>4.5047E-15</v>
      </c>
      <c r="X200" s="9">
        <v>1.5098000000000001E-12</v>
      </c>
    </row>
    <row r="201" spans="1:24" x14ac:dyDescent="0.35">
      <c r="A201" t="s">
        <v>1228</v>
      </c>
      <c r="B201" s="16" t="str" cm="1">
        <f t="array" ref="B201:C201">_xlfn.TEXTSPLIT(A201," ")</f>
        <v>2022.11.17</v>
      </c>
      <c r="C201" s="16" t="str">
        <v>13:05:08,95</v>
      </c>
      <c r="D201" s="16" t="str" cm="1">
        <f t="array" ref="D201:F201">_xlfn.TEXTSPLIT(C201,":")</f>
        <v>13</v>
      </c>
      <c r="E201" s="16" t="str">
        <v>05</v>
      </c>
      <c r="F201" s="16" t="str">
        <v>08,95</v>
      </c>
      <c r="G201" s="16" t="str">
        <f t="shared" si="26"/>
        <v>08.95</v>
      </c>
      <c r="H201" s="16">
        <f t="shared" si="25"/>
        <v>3.985819444444445</v>
      </c>
      <c r="I201">
        <v>77.948599999999999</v>
      </c>
      <c r="J201" s="6">
        <v>20.767099999999999</v>
      </c>
      <c r="K201">
        <v>0.93710000000000004</v>
      </c>
      <c r="L201" s="7">
        <v>0.2089</v>
      </c>
      <c r="M201">
        <v>0</v>
      </c>
      <c r="N201" s="61">
        <v>0.13830000000000001</v>
      </c>
      <c r="O201" s="8">
        <v>534</v>
      </c>
      <c r="P201">
        <v>0.16270000000000001</v>
      </c>
      <c r="Q201">
        <v>8.1100000000000005E-2</v>
      </c>
      <c r="R201">
        <v>2.0053000000000001</v>
      </c>
      <c r="S201" s="9">
        <v>4.4021000000000002E-10</v>
      </c>
      <c r="T201" s="9">
        <v>5.9239999999999998E-13</v>
      </c>
      <c r="U201" s="9">
        <v>9.7091000000000006E-11</v>
      </c>
      <c r="V201" s="9">
        <v>7.9950000000000006E-12</v>
      </c>
      <c r="W201" s="9">
        <v>5.3854999999999997E-15</v>
      </c>
      <c r="X201" s="9">
        <v>1.5228999999999999E-12</v>
      </c>
    </row>
    <row r="202" spans="1:24" x14ac:dyDescent="0.35">
      <c r="A202" t="s">
        <v>1229</v>
      </c>
      <c r="B202" s="16" t="str" cm="1">
        <f t="array" ref="B202:C202">_xlfn.TEXTSPLIT(A202," ")</f>
        <v>2022.11.17</v>
      </c>
      <c r="C202" s="16" t="str">
        <v>13:06:31,62</v>
      </c>
      <c r="D202" s="16" t="str" cm="1">
        <f t="array" ref="D202:F202">_xlfn.TEXTSPLIT(C202,":")</f>
        <v>13</v>
      </c>
      <c r="E202" s="16" t="str">
        <v>06</v>
      </c>
      <c r="F202" s="16" t="str">
        <v>31,62</v>
      </c>
      <c r="G202" s="16" t="str">
        <f t="shared" si="26"/>
        <v>31.62</v>
      </c>
      <c r="H202" s="16">
        <f t="shared" si="25"/>
        <v>4.0087833333333336</v>
      </c>
      <c r="I202">
        <v>77.949100000000001</v>
      </c>
      <c r="J202" s="6">
        <v>20.763500000000001</v>
      </c>
      <c r="K202">
        <v>0.93679999999999997</v>
      </c>
      <c r="L202" s="7">
        <v>0.21199999999999999</v>
      </c>
      <c r="M202">
        <v>0</v>
      </c>
      <c r="N202" s="61">
        <v>0.13869999999999999</v>
      </c>
      <c r="O202" s="8">
        <v>538</v>
      </c>
      <c r="P202">
        <v>0.16569999999999999</v>
      </c>
      <c r="Q202">
        <v>8.8999999999999996E-2</v>
      </c>
      <c r="R202">
        <v>1.8607</v>
      </c>
      <c r="S202" s="9">
        <v>4.4022999999999999E-10</v>
      </c>
      <c r="T202" s="9">
        <v>5.9397999999999996E-13</v>
      </c>
      <c r="U202" s="9">
        <v>9.7078999999999994E-11</v>
      </c>
      <c r="V202" s="9">
        <v>7.9925999999999997E-12</v>
      </c>
      <c r="W202" s="9">
        <v>4.1899999999999998E-15</v>
      </c>
      <c r="X202" s="9">
        <v>1.5444999999999999E-12</v>
      </c>
    </row>
    <row r="203" spans="1:24" x14ac:dyDescent="0.35">
      <c r="A203" t="s">
        <v>1230</v>
      </c>
      <c r="B203" s="16" t="str" cm="1">
        <f t="array" ref="B203:C203">_xlfn.TEXTSPLIT(A203," ")</f>
        <v>2022.11.17</v>
      </c>
      <c r="C203" s="16" t="str">
        <v>13:08:00,89</v>
      </c>
      <c r="D203" s="16" t="str" cm="1">
        <f t="array" ref="D203:F203">_xlfn.TEXTSPLIT(C203,":")</f>
        <v>13</v>
      </c>
      <c r="E203" s="16" t="str">
        <v>08</v>
      </c>
      <c r="F203" s="16" t="str">
        <v>00,89</v>
      </c>
      <c r="G203" s="16" t="str">
        <f t="shared" si="26"/>
        <v>00.89</v>
      </c>
      <c r="H203" s="16">
        <f t="shared" si="25"/>
        <v>4.0335805555555559</v>
      </c>
      <c r="I203">
        <v>77.949600000000004</v>
      </c>
      <c r="J203" s="6">
        <v>20.761800000000001</v>
      </c>
      <c r="K203">
        <v>0.93710000000000004</v>
      </c>
      <c r="L203" s="7">
        <v>0.2132</v>
      </c>
      <c r="M203">
        <v>0</v>
      </c>
      <c r="N203" s="61">
        <v>0.13819999999999999</v>
      </c>
      <c r="O203" s="8">
        <v>541</v>
      </c>
      <c r="P203">
        <v>0.16750000000000001</v>
      </c>
      <c r="Q203">
        <v>9.3700000000000006E-2</v>
      </c>
      <c r="R203">
        <v>1.7876000000000001</v>
      </c>
      <c r="S203" s="9">
        <v>4.4054000000000001E-10</v>
      </c>
      <c r="T203" s="9">
        <v>5.9266000000000002E-13</v>
      </c>
      <c r="U203" s="9">
        <v>9.7137999999999996E-11</v>
      </c>
      <c r="V203" s="9">
        <v>8.0006000000000005E-12</v>
      </c>
      <c r="W203" s="9">
        <v>3.8775000000000004E-15</v>
      </c>
      <c r="X203" s="9">
        <v>1.5543999999999999E-12</v>
      </c>
    </row>
    <row r="204" spans="1:24" x14ac:dyDescent="0.35">
      <c r="A204" t="s">
        <v>1231</v>
      </c>
      <c r="B204" s="16" t="str" cm="1">
        <f t="array" ref="B204:C204">_xlfn.TEXTSPLIT(A204," ")</f>
        <v>2022.11.17</v>
      </c>
      <c r="C204" s="16" t="str">
        <v>13:09:23,61</v>
      </c>
      <c r="D204" s="16" t="str" cm="1">
        <f t="array" ref="D204:F204">_xlfn.TEXTSPLIT(C204,":")</f>
        <v>13</v>
      </c>
      <c r="E204" s="16" t="str">
        <v>09</v>
      </c>
      <c r="F204" s="16" t="str">
        <v>23,61</v>
      </c>
      <c r="G204" s="16" t="str">
        <f t="shared" si="26"/>
        <v>23.61</v>
      </c>
      <c r="H204" s="16">
        <f t="shared" si="25"/>
        <v>4.0565583333333333</v>
      </c>
      <c r="I204">
        <v>77.944900000000004</v>
      </c>
      <c r="J204" s="6">
        <v>20.7667</v>
      </c>
      <c r="K204">
        <v>0.93700000000000006</v>
      </c>
      <c r="L204" s="7">
        <v>0.21390000000000001</v>
      </c>
      <c r="M204">
        <v>0</v>
      </c>
      <c r="N204" s="61">
        <v>0.1376</v>
      </c>
      <c r="O204" s="8">
        <v>536</v>
      </c>
      <c r="P204">
        <v>0.16850000000000001</v>
      </c>
      <c r="Q204">
        <v>8.72E-2</v>
      </c>
      <c r="R204">
        <v>1.9319</v>
      </c>
      <c r="S204" s="9">
        <v>4.4058999999999997E-10</v>
      </c>
      <c r="T204" s="9">
        <v>5.8955000000000005E-13</v>
      </c>
      <c r="U204" s="9">
        <v>9.7178000000000003E-11</v>
      </c>
      <c r="V204" s="9">
        <v>8.0013000000000007E-12</v>
      </c>
      <c r="W204" s="9">
        <v>7.5397000000000006E-15</v>
      </c>
      <c r="X204" s="9">
        <v>1.5593E-12</v>
      </c>
    </row>
    <row r="205" spans="1:24" x14ac:dyDescent="0.35">
      <c r="A205" t="s">
        <v>1232</v>
      </c>
      <c r="B205" s="16" t="str" cm="1">
        <f t="array" ref="B205:C205">_xlfn.TEXTSPLIT(A205," ")</f>
        <v>2022.11.17</v>
      </c>
      <c r="C205" s="16" t="str">
        <v>13:10:46,28</v>
      </c>
      <c r="D205" s="16" t="str" cm="1">
        <f t="array" ref="D205:F205">_xlfn.TEXTSPLIT(C205,":")</f>
        <v>13</v>
      </c>
      <c r="E205" s="16" t="str">
        <v>10</v>
      </c>
      <c r="F205" s="16" t="str">
        <v>46,28</v>
      </c>
      <c r="G205" s="16" t="str">
        <f t="shared" si="26"/>
        <v>46.28</v>
      </c>
      <c r="H205" s="16">
        <f t="shared" si="25"/>
        <v>4.0795222222222218</v>
      </c>
      <c r="I205">
        <v>77.9482</v>
      </c>
      <c r="J205" s="6">
        <v>20.763300000000001</v>
      </c>
      <c r="K205">
        <v>0.93689999999999996</v>
      </c>
      <c r="L205" s="7">
        <v>0.21510000000000001</v>
      </c>
      <c r="M205">
        <v>0</v>
      </c>
      <c r="N205" s="61">
        <v>0.13650000000000001</v>
      </c>
      <c r="O205" s="8">
        <v>548</v>
      </c>
      <c r="P205">
        <v>0.1699</v>
      </c>
      <c r="Q205">
        <v>8.3299999999999999E-2</v>
      </c>
      <c r="R205">
        <v>2.0396999999999998</v>
      </c>
      <c r="S205" s="9">
        <v>4.4081E-10</v>
      </c>
      <c r="T205" s="9">
        <v>5.8570000000000002E-13</v>
      </c>
      <c r="U205" s="9">
        <v>9.7205999999999998E-11</v>
      </c>
      <c r="V205" s="9">
        <v>8.0039000000000007E-12</v>
      </c>
      <c r="W205" s="9">
        <v>4.0350000000000003E-15</v>
      </c>
      <c r="X205" s="9">
        <v>1.5683000000000001E-12</v>
      </c>
    </row>
    <row r="206" spans="1:24" x14ac:dyDescent="0.35">
      <c r="A206" t="s">
        <v>1233</v>
      </c>
      <c r="B206" s="16" t="str" cm="1">
        <f t="array" ref="B206:C206">_xlfn.TEXTSPLIT(A206," ")</f>
        <v>2022.11.17</v>
      </c>
      <c r="C206" s="16" t="str">
        <v>13:12:15,36</v>
      </c>
      <c r="D206" s="16" t="str" cm="1">
        <f t="array" ref="D206:F206">_xlfn.TEXTSPLIT(C206,":")</f>
        <v>13</v>
      </c>
      <c r="E206" s="16" t="str">
        <v>12</v>
      </c>
      <c r="F206" s="16" t="str">
        <v>15,36</v>
      </c>
      <c r="G206" s="16" t="str">
        <f t="shared" si="26"/>
        <v>15.36</v>
      </c>
      <c r="H206" s="16">
        <f t="shared" si="25"/>
        <v>4.1042666666666658</v>
      </c>
      <c r="I206">
        <v>77.949299999999994</v>
      </c>
      <c r="J206" s="6">
        <v>20.7623</v>
      </c>
      <c r="K206">
        <v>0.93710000000000004</v>
      </c>
      <c r="L206" s="7">
        <v>0.216</v>
      </c>
      <c r="M206">
        <v>0</v>
      </c>
      <c r="N206" s="61">
        <v>0.13539999999999999</v>
      </c>
      <c r="O206" s="8">
        <v>550</v>
      </c>
      <c r="P206">
        <v>0.17100000000000001</v>
      </c>
      <c r="Q206">
        <v>9.1399999999999995E-2</v>
      </c>
      <c r="R206">
        <v>1.8709</v>
      </c>
      <c r="S206" s="9">
        <v>4.4110999999999999E-10</v>
      </c>
      <c r="T206" s="9">
        <v>5.8097E-13</v>
      </c>
      <c r="U206" s="9">
        <v>9.7265999999999995E-11</v>
      </c>
      <c r="V206" s="9">
        <v>8.0107999999999998E-12</v>
      </c>
      <c r="W206" s="9">
        <v>6.5329000000000001E-15</v>
      </c>
      <c r="X206" s="9">
        <v>1.5760999999999999E-12</v>
      </c>
    </row>
    <row r="207" spans="1:24" x14ac:dyDescent="0.35">
      <c r="A207" t="s">
        <v>1234</v>
      </c>
      <c r="B207" s="16" t="str" cm="1">
        <f t="array" ref="B207:C207">_xlfn.TEXTSPLIT(A207," ")</f>
        <v>2022.11.17</v>
      </c>
      <c r="C207" s="16" t="str">
        <v>13:13:38,22</v>
      </c>
      <c r="D207" s="16" t="str" cm="1">
        <f t="array" ref="D207:F207">_xlfn.TEXTSPLIT(C207,":")</f>
        <v>13</v>
      </c>
      <c r="E207" s="16" t="str">
        <v>13</v>
      </c>
      <c r="F207" s="16" t="str">
        <v>38,22</v>
      </c>
      <c r="G207" s="16" t="str">
        <f t="shared" si="26"/>
        <v>38.22</v>
      </c>
      <c r="H207" s="16">
        <f t="shared" si="25"/>
        <v>4.1272833333333345</v>
      </c>
      <c r="I207">
        <v>77.9499</v>
      </c>
      <c r="J207" s="6">
        <v>20.761199999999999</v>
      </c>
      <c r="K207">
        <v>0.93700000000000006</v>
      </c>
      <c r="L207" s="7">
        <v>0.21659999999999999</v>
      </c>
      <c r="M207">
        <v>0</v>
      </c>
      <c r="N207" s="61">
        <v>0.1353</v>
      </c>
      <c r="O207" s="8">
        <v>560</v>
      </c>
      <c r="P207">
        <v>0.17169999999999999</v>
      </c>
      <c r="Q207">
        <v>9.4500000000000001E-2</v>
      </c>
      <c r="R207">
        <v>1.8168</v>
      </c>
      <c r="S207" s="9">
        <v>4.4169999999999998E-10</v>
      </c>
      <c r="T207" s="9">
        <v>5.8174E-13</v>
      </c>
      <c r="U207" s="9">
        <v>9.7390999999999995E-11</v>
      </c>
      <c r="V207" s="9">
        <v>8.0211000000000002E-12</v>
      </c>
      <c r="W207" s="9">
        <v>3.6107000000000001E-15</v>
      </c>
      <c r="X207" s="9">
        <v>1.5819999999999999E-12</v>
      </c>
    </row>
    <row r="208" spans="1:24" x14ac:dyDescent="0.35">
      <c r="A208" t="s">
        <v>1235</v>
      </c>
      <c r="B208" s="16" t="str" cm="1">
        <f t="array" ref="B208:C208">_xlfn.TEXTSPLIT(A208," ")</f>
        <v>2022.11.17</v>
      </c>
      <c r="C208" s="16" t="str">
        <v>13:15:00,79</v>
      </c>
      <c r="D208" s="16" t="str" cm="1">
        <f t="array" ref="D208:F208">_xlfn.TEXTSPLIT(C208,":")</f>
        <v>13</v>
      </c>
      <c r="E208" s="16" t="str">
        <v>15</v>
      </c>
      <c r="F208" s="16" t="str">
        <v>00,79</v>
      </c>
      <c r="G208" s="16" t="str">
        <f t="shared" si="26"/>
        <v>00.79</v>
      </c>
      <c r="H208" s="16">
        <f t="shared" si="25"/>
        <v>4.1502194444444456</v>
      </c>
      <c r="I208">
        <v>77.949200000000005</v>
      </c>
      <c r="J208" s="6">
        <v>20.762599999999999</v>
      </c>
      <c r="K208">
        <v>0.93630000000000002</v>
      </c>
      <c r="L208" s="7">
        <v>0.2155</v>
      </c>
      <c r="M208">
        <v>0</v>
      </c>
      <c r="N208" s="61">
        <v>0.1363</v>
      </c>
      <c r="O208" s="8">
        <v>599</v>
      </c>
      <c r="P208">
        <v>0.17130000000000001</v>
      </c>
      <c r="Q208">
        <v>8.8700000000000001E-2</v>
      </c>
      <c r="R208">
        <v>1.9302999999999999</v>
      </c>
      <c r="S208" s="9">
        <v>4.4348E-10</v>
      </c>
      <c r="T208" s="9">
        <v>5.8823000000000001E-13</v>
      </c>
      <c r="U208" s="9">
        <v>9.7790000000000006E-11</v>
      </c>
      <c r="V208" s="9">
        <v>8.0472999999999994E-12</v>
      </c>
      <c r="W208" s="9">
        <v>3.7436999999999997E-15</v>
      </c>
      <c r="X208" s="9">
        <v>1.5811E-12</v>
      </c>
    </row>
    <row r="209" spans="1:24" x14ac:dyDescent="0.35">
      <c r="A209" t="s">
        <v>1236</v>
      </c>
      <c r="B209" s="16" t="str" cm="1">
        <f t="array" ref="B209:C209">_xlfn.TEXTSPLIT(A209," ")</f>
        <v>2022.11.17</v>
      </c>
      <c r="C209" s="16" t="str">
        <v>13:16:30,07</v>
      </c>
      <c r="D209" s="16" t="str" cm="1">
        <f t="array" ref="D209:F209">_xlfn.TEXTSPLIT(C209,":")</f>
        <v>13</v>
      </c>
      <c r="E209" s="16" t="str">
        <v>16</v>
      </c>
      <c r="F209" s="16" t="str">
        <v>30,07</v>
      </c>
      <c r="G209" s="16" t="str">
        <f t="shared" si="26"/>
        <v>30.07</v>
      </c>
      <c r="H209" s="16">
        <f t="shared" si="25"/>
        <v>4.1750194444444464</v>
      </c>
      <c r="I209">
        <v>77.945400000000006</v>
      </c>
      <c r="J209" s="6">
        <v>20.7681</v>
      </c>
      <c r="K209">
        <v>0.93710000000000004</v>
      </c>
      <c r="L209" s="7">
        <v>0.21429999999999999</v>
      </c>
      <c r="M209">
        <v>0</v>
      </c>
      <c r="N209" s="61">
        <v>0.1351</v>
      </c>
      <c r="O209" s="8">
        <v>577</v>
      </c>
      <c r="P209">
        <v>0.17030000000000001</v>
      </c>
      <c r="Q209">
        <v>8.2100000000000006E-2</v>
      </c>
      <c r="R209">
        <v>2.0737000000000001</v>
      </c>
      <c r="S209" s="9">
        <v>4.4259000000000002E-10</v>
      </c>
      <c r="T209" s="9">
        <v>5.8182000000000004E-13</v>
      </c>
      <c r="U209" s="9">
        <v>9.7625999999999995E-11</v>
      </c>
      <c r="V209" s="9">
        <v>8.0379999999999995E-12</v>
      </c>
      <c r="W209" s="9">
        <v>8.1374999999999994E-15</v>
      </c>
      <c r="X209" s="9">
        <v>1.5694E-12</v>
      </c>
    </row>
    <row r="210" spans="1:24" x14ac:dyDescent="0.35">
      <c r="A210" t="s">
        <v>1237</v>
      </c>
      <c r="B210" s="16" t="str" cm="1">
        <f t="array" ref="B210:C210">_xlfn.TEXTSPLIT(A210," ")</f>
        <v>2022.11.17</v>
      </c>
      <c r="C210" s="16" t="str">
        <v>13:17:52,64</v>
      </c>
      <c r="D210" s="16" t="str" cm="1">
        <f t="array" ref="D210:F210">_xlfn.TEXTSPLIT(C210,":")</f>
        <v>13</v>
      </c>
      <c r="E210" s="16" t="str">
        <v>17</v>
      </c>
      <c r="F210" s="16" t="str">
        <v>52,64</v>
      </c>
      <c r="G210" s="16" t="str">
        <f t="shared" si="26"/>
        <v>52.64</v>
      </c>
      <c r="H210" s="16">
        <f t="shared" si="25"/>
        <v>4.1979555555555557</v>
      </c>
      <c r="I210">
        <v>77.9435</v>
      </c>
      <c r="J210" s="6">
        <v>20.770399999999999</v>
      </c>
      <c r="K210">
        <v>0.93679999999999997</v>
      </c>
      <c r="L210" s="7">
        <v>0.2135</v>
      </c>
      <c r="M210">
        <v>0</v>
      </c>
      <c r="N210" s="61">
        <v>0.13569999999999999</v>
      </c>
      <c r="O210" s="8">
        <v>593</v>
      </c>
      <c r="P210">
        <v>0.1699</v>
      </c>
      <c r="Q210">
        <v>8.1500000000000003E-2</v>
      </c>
      <c r="R210">
        <v>2.0834999999999999</v>
      </c>
      <c r="S210" s="9">
        <v>4.4280999999999999E-10</v>
      </c>
      <c r="T210" s="9">
        <v>5.8479999999999999E-13</v>
      </c>
      <c r="U210" s="9">
        <v>9.7687999999999997E-11</v>
      </c>
      <c r="V210" s="9">
        <v>8.0404999999999999E-12</v>
      </c>
      <c r="W210" s="9">
        <v>5.4635999999999999E-15</v>
      </c>
      <c r="X210" s="9">
        <v>1.5644000000000001E-12</v>
      </c>
    </row>
    <row r="211" spans="1:24" x14ac:dyDescent="0.35">
      <c r="A211" t="s">
        <v>1238</v>
      </c>
      <c r="B211" s="16" t="str" cm="1">
        <f t="array" ref="B211:C211">_xlfn.TEXTSPLIT(A211," ")</f>
        <v>2022.11.17</v>
      </c>
      <c r="C211" s="16" t="str">
        <v>13:19:21,91</v>
      </c>
      <c r="D211" s="16" t="str" cm="1">
        <f t="array" ref="D211:F211">_xlfn.TEXTSPLIT(C211,":")</f>
        <v>13</v>
      </c>
      <c r="E211" s="16" t="str">
        <v>19</v>
      </c>
      <c r="F211" s="16" t="str">
        <v>21,91</v>
      </c>
      <c r="G211" s="16" t="str">
        <f t="shared" si="26"/>
        <v>21.91</v>
      </c>
      <c r="H211" s="16">
        <f t="shared" si="25"/>
        <v>4.222752777777778</v>
      </c>
      <c r="I211">
        <v>77.938900000000004</v>
      </c>
      <c r="J211" s="6">
        <v>20.775200000000002</v>
      </c>
      <c r="K211">
        <v>0.93710000000000004</v>
      </c>
      <c r="L211" s="7">
        <v>0.21290000000000001</v>
      </c>
      <c r="M211">
        <v>0</v>
      </c>
      <c r="N211" s="61">
        <v>0.13589999999999999</v>
      </c>
      <c r="O211" s="8">
        <v>601</v>
      </c>
      <c r="P211">
        <v>0.16950000000000001</v>
      </c>
      <c r="Q211">
        <v>7.7100000000000002E-2</v>
      </c>
      <c r="R211">
        <v>2.1974</v>
      </c>
      <c r="S211" s="9">
        <v>4.4304999999999998E-10</v>
      </c>
      <c r="T211" s="9">
        <v>5.8612000000000003E-13</v>
      </c>
      <c r="U211" s="9">
        <v>9.7767999999999998E-11</v>
      </c>
      <c r="V211" s="9">
        <v>8.0472999999999994E-12</v>
      </c>
      <c r="W211" s="9">
        <v>4.8641999999999996E-15</v>
      </c>
      <c r="X211" s="9">
        <v>1.5606E-12</v>
      </c>
    </row>
    <row r="212" spans="1:24" x14ac:dyDescent="0.35">
      <c r="A212" t="s">
        <v>1239</v>
      </c>
      <c r="B212" s="16" t="str" cm="1">
        <f t="array" ref="B212:C212">_xlfn.TEXTSPLIT(A212," ")</f>
        <v>2022.11.17</v>
      </c>
      <c r="C212" s="16" t="str">
        <v>13:20:44,76</v>
      </c>
      <c r="D212" s="16" t="str" cm="1">
        <f t="array" ref="D212:F212">_xlfn.TEXTSPLIT(C212,":")</f>
        <v>13</v>
      </c>
      <c r="E212" s="16" t="str">
        <v>20</v>
      </c>
      <c r="F212" s="16" t="str">
        <v>44,76</v>
      </c>
      <c r="G212" s="16" t="str">
        <f t="shared" si="26"/>
        <v>44.76</v>
      </c>
      <c r="H212" s="16">
        <f t="shared" si="25"/>
        <v>4.2457666666666682</v>
      </c>
      <c r="I212">
        <v>77.936899999999994</v>
      </c>
      <c r="J212" s="6">
        <v>20.775600000000001</v>
      </c>
      <c r="K212">
        <v>0.93810000000000004</v>
      </c>
      <c r="L212" s="7">
        <v>0.21310000000000001</v>
      </c>
      <c r="M212">
        <v>0</v>
      </c>
      <c r="N212" s="61">
        <v>0.1363</v>
      </c>
      <c r="O212" s="8">
        <v>570</v>
      </c>
      <c r="P212">
        <v>0.1701</v>
      </c>
      <c r="Q212">
        <v>7.3599999999999999E-2</v>
      </c>
      <c r="R212">
        <v>2.3098000000000001</v>
      </c>
      <c r="S212" s="9">
        <v>4.4225E-10</v>
      </c>
      <c r="T212" s="9">
        <v>5.8678999999999997E-13</v>
      </c>
      <c r="U212" s="9">
        <v>9.7595999999999996E-11</v>
      </c>
      <c r="V212" s="9">
        <v>8.0415000000000004E-12</v>
      </c>
      <c r="W212" s="9">
        <v>5.6309E-15</v>
      </c>
      <c r="X212" s="9">
        <v>1.5594E-12</v>
      </c>
    </row>
    <row r="213" spans="1:24" x14ac:dyDescent="0.35">
      <c r="A213" t="s">
        <v>1240</v>
      </c>
      <c r="B213" s="16" t="str" cm="1">
        <f t="array" ref="B213:C213">_xlfn.TEXTSPLIT(A213," ")</f>
        <v>2022.11.17</v>
      </c>
      <c r="C213" s="16" t="str">
        <v>13:22:07,45</v>
      </c>
      <c r="D213" s="16" t="str" cm="1">
        <f t="array" ref="D213:F213">_xlfn.TEXTSPLIT(C213,":")</f>
        <v>13</v>
      </c>
      <c r="E213" s="16" t="str">
        <v>22</v>
      </c>
      <c r="F213" s="16" t="str">
        <v>07,45</v>
      </c>
      <c r="G213" s="16" t="str">
        <f t="shared" si="26"/>
        <v>07.45</v>
      </c>
      <c r="H213" s="16">
        <f t="shared" si="25"/>
        <v>4.268736111111112</v>
      </c>
      <c r="I213">
        <v>77.9392</v>
      </c>
      <c r="J213" s="6">
        <v>20.776299999999999</v>
      </c>
      <c r="K213">
        <v>0.9365</v>
      </c>
      <c r="L213" s="7">
        <v>0.21179999999999999</v>
      </c>
      <c r="M213">
        <v>0</v>
      </c>
      <c r="N213" s="61">
        <v>0.13619999999999999</v>
      </c>
      <c r="O213" s="8">
        <v>607</v>
      </c>
      <c r="P213">
        <v>0.16880000000000001</v>
      </c>
      <c r="Q213">
        <v>7.4300000000000005E-2</v>
      </c>
      <c r="R213">
        <v>2.2700999999999998</v>
      </c>
      <c r="S213" s="9">
        <v>4.4342000000000001E-10</v>
      </c>
      <c r="T213" s="9">
        <v>5.8765000000000003E-13</v>
      </c>
      <c r="U213" s="9">
        <v>9.7854999999999995E-11</v>
      </c>
      <c r="V213" s="9">
        <v>8.0490999999999997E-12</v>
      </c>
      <c r="W213" s="9">
        <v>4.7284000000000001E-15</v>
      </c>
      <c r="X213" s="9">
        <v>1.5543E-12</v>
      </c>
    </row>
    <row r="214" spans="1:24" x14ac:dyDescent="0.35">
      <c r="A214" t="s">
        <v>1241</v>
      </c>
      <c r="B214" s="16" t="str" cm="1">
        <f t="array" ref="B214:C214">_xlfn.TEXTSPLIT(A214," ")</f>
        <v>2022.11.17</v>
      </c>
      <c r="C214" s="16" t="str">
        <v>13:23:36,73</v>
      </c>
      <c r="D214" s="16" t="str" cm="1">
        <f t="array" ref="D214:F214">_xlfn.TEXTSPLIT(C214,":")</f>
        <v>13</v>
      </c>
      <c r="E214" s="16" t="str">
        <v>23</v>
      </c>
      <c r="F214" s="16" t="str">
        <v>36,73</v>
      </c>
      <c r="G214" s="16" t="str">
        <f t="shared" si="26"/>
        <v>36.73</v>
      </c>
      <c r="H214" s="16">
        <f t="shared" si="25"/>
        <v>4.293536111111111</v>
      </c>
      <c r="I214">
        <v>77.9358</v>
      </c>
      <c r="J214" s="6">
        <v>20.780200000000001</v>
      </c>
      <c r="K214">
        <v>0.93689999999999996</v>
      </c>
      <c r="L214" s="7">
        <v>0.2112</v>
      </c>
      <c r="M214">
        <v>0</v>
      </c>
      <c r="N214" s="61">
        <v>0.13589999999999999</v>
      </c>
      <c r="O214" s="8">
        <v>613</v>
      </c>
      <c r="P214">
        <v>0.16789999999999999</v>
      </c>
      <c r="Q214">
        <v>6.93E-2</v>
      </c>
      <c r="R214">
        <v>2.4207999999999998</v>
      </c>
      <c r="S214" s="9">
        <v>4.4374999999999999E-10</v>
      </c>
      <c r="T214" s="9">
        <v>5.8690999999999997E-13</v>
      </c>
      <c r="U214" s="9">
        <v>9.7951000000000004E-11</v>
      </c>
      <c r="V214" s="9">
        <v>8.0590999999999999E-12</v>
      </c>
      <c r="W214" s="9">
        <v>4.0349000000000001E-15</v>
      </c>
      <c r="X214" s="9">
        <v>1.5509E-12</v>
      </c>
    </row>
    <row r="215" spans="1:24" x14ac:dyDescent="0.35">
      <c r="A215" t="s">
        <v>1242</v>
      </c>
      <c r="B215" s="16" t="str" cm="1">
        <f t="array" ref="B215:C215">_xlfn.TEXTSPLIT(A215," ")</f>
        <v>2022.11.17</v>
      </c>
      <c r="C215" s="16" t="str">
        <v>13:24:59,31</v>
      </c>
      <c r="D215" s="16" t="str" cm="1">
        <f t="array" ref="D215:F215">_xlfn.TEXTSPLIT(C215,":")</f>
        <v>13</v>
      </c>
      <c r="E215" s="16" t="str">
        <v>24</v>
      </c>
      <c r="F215" s="16" t="str">
        <v>59,31</v>
      </c>
      <c r="G215" s="16" t="str">
        <f t="shared" si="26"/>
        <v>59.31</v>
      </c>
      <c r="H215" s="16">
        <f t="shared" si="25"/>
        <v>4.3164750000000005</v>
      </c>
      <c r="I215">
        <v>77.940200000000004</v>
      </c>
      <c r="J215" s="6">
        <v>20.777699999999999</v>
      </c>
      <c r="K215">
        <v>0.93679999999999997</v>
      </c>
      <c r="L215" s="7">
        <v>0.20930000000000001</v>
      </c>
      <c r="M215">
        <v>0</v>
      </c>
      <c r="N215" s="61">
        <v>0.13600000000000001</v>
      </c>
      <c r="O215" s="8">
        <v>607</v>
      </c>
      <c r="P215">
        <v>0.16619999999999999</v>
      </c>
      <c r="Q215">
        <v>6.6400000000000001E-2</v>
      </c>
      <c r="R215">
        <v>2.5049000000000001</v>
      </c>
      <c r="S215" s="9">
        <v>4.4354999999999998E-10</v>
      </c>
      <c r="T215" s="9">
        <v>5.8705000000000001E-13</v>
      </c>
      <c r="U215" s="9">
        <v>9.7889000000000002E-11</v>
      </c>
      <c r="V215" s="9">
        <v>8.0538000000000003E-12</v>
      </c>
      <c r="W215" s="9">
        <v>4.9849000000000002E-15</v>
      </c>
      <c r="X215" s="9">
        <v>1.5369E-12</v>
      </c>
    </row>
    <row r="216" spans="1:24" x14ac:dyDescent="0.35">
      <c r="A216" t="s">
        <v>1243</v>
      </c>
      <c r="B216" s="16" t="str" cm="1">
        <f t="array" ref="B216:C216">_xlfn.TEXTSPLIT(A216," ")</f>
        <v>2022.11.17</v>
      </c>
      <c r="C216" s="16" t="str">
        <v>13:26:21,95</v>
      </c>
      <c r="D216" s="16" t="str" cm="1">
        <f t="array" ref="D216:F216">_xlfn.TEXTSPLIT(C216,":")</f>
        <v>13</v>
      </c>
      <c r="E216" s="16" t="str">
        <v>26</v>
      </c>
      <c r="F216" s="16" t="str">
        <v>21,95</v>
      </c>
      <c r="G216" s="16" t="str">
        <f t="shared" si="26"/>
        <v>21.95</v>
      </c>
      <c r="H216" s="16">
        <f t="shared" si="25"/>
        <v>4.3394305555555555</v>
      </c>
      <c r="I216">
        <v>77.930599999999998</v>
      </c>
      <c r="J216" s="6">
        <v>20.7849</v>
      </c>
      <c r="K216">
        <v>0.93740000000000001</v>
      </c>
      <c r="L216" s="7">
        <v>0.2092</v>
      </c>
      <c r="M216">
        <v>0</v>
      </c>
      <c r="N216" s="61">
        <v>0.13789999999999999</v>
      </c>
      <c r="O216" s="8">
        <v>634</v>
      </c>
      <c r="P216">
        <v>0.16589999999999999</v>
      </c>
      <c r="Q216">
        <v>6.6100000000000006E-2</v>
      </c>
      <c r="R216">
        <v>2.5084</v>
      </c>
      <c r="S216" s="9">
        <v>4.4503000000000001E-10</v>
      </c>
      <c r="T216" s="9">
        <v>5.9746999999999998E-13</v>
      </c>
      <c r="U216" s="9">
        <v>9.8261000000000001E-11</v>
      </c>
      <c r="V216" s="9">
        <v>8.0866999999999995E-12</v>
      </c>
      <c r="W216" s="9">
        <v>5.6519000000000002E-15</v>
      </c>
      <c r="X216" s="9">
        <v>1.5418E-12</v>
      </c>
    </row>
    <row r="217" spans="1:24" x14ac:dyDescent="0.35">
      <c r="A217" t="s">
        <v>1244</v>
      </c>
      <c r="B217" s="16" t="str" cm="1">
        <f t="array" ref="B217:C217">_xlfn.TEXTSPLIT(A217," ")</f>
        <v>2022.11.17</v>
      </c>
      <c r="C217" s="16" t="str">
        <v>13:27:51,34</v>
      </c>
      <c r="D217" s="16" t="str" cm="1">
        <f t="array" ref="D217:F217">_xlfn.TEXTSPLIT(C217,":")</f>
        <v>13</v>
      </c>
      <c r="E217" s="16" t="str">
        <v>27</v>
      </c>
      <c r="F217" s="16" t="str">
        <v>51,34</v>
      </c>
      <c r="G217" s="16" t="str">
        <f t="shared" si="26"/>
        <v>51.34</v>
      </c>
      <c r="H217" s="16">
        <f t="shared" si="25"/>
        <v>4.3642611111111105</v>
      </c>
      <c r="I217">
        <v>77.930700000000002</v>
      </c>
      <c r="J217" s="6">
        <v>20.7865</v>
      </c>
      <c r="K217">
        <v>0.9375</v>
      </c>
      <c r="L217" s="7">
        <v>0.2092</v>
      </c>
      <c r="M217">
        <v>0</v>
      </c>
      <c r="N217" s="61">
        <v>0.13619999999999999</v>
      </c>
      <c r="O217" s="8">
        <v>603</v>
      </c>
      <c r="P217">
        <v>0.1651</v>
      </c>
      <c r="Q217">
        <v>5.4899999999999997E-2</v>
      </c>
      <c r="R217">
        <v>3.0074999999999998</v>
      </c>
      <c r="S217" s="9">
        <v>4.4377000000000001E-10</v>
      </c>
      <c r="T217" s="9">
        <v>5.8829000000000001E-13</v>
      </c>
      <c r="U217" s="9">
        <v>9.7990000000000002E-11</v>
      </c>
      <c r="V217" s="9">
        <v>8.0650000000000001E-12</v>
      </c>
      <c r="W217" s="9">
        <v>4.5049000000000003E-15</v>
      </c>
      <c r="X217" s="9">
        <v>1.5368000000000001E-12</v>
      </c>
    </row>
    <row r="218" spans="1:24" x14ac:dyDescent="0.35">
      <c r="A218" t="s">
        <v>1245</v>
      </c>
      <c r="B218" s="16" t="str" cm="1">
        <f t="array" ref="B218:C218">_xlfn.TEXTSPLIT(A218," ")</f>
        <v>2022.11.17</v>
      </c>
      <c r="C218" s="16" t="str">
        <v>13:29:14,31</v>
      </c>
      <c r="D218" s="16" t="str" cm="1">
        <f t="array" ref="D218:F218">_xlfn.TEXTSPLIT(C218,":")</f>
        <v>13</v>
      </c>
      <c r="E218" s="16" t="str">
        <v>29</v>
      </c>
      <c r="F218" s="16" t="str">
        <v>14,31</v>
      </c>
      <c r="G218" s="16" t="str">
        <f t="shared" si="26"/>
        <v>14.31</v>
      </c>
      <c r="H218" s="16">
        <f t="shared" si="25"/>
        <v>4.3873083333333334</v>
      </c>
      <c r="I218">
        <v>77.940299999999993</v>
      </c>
      <c r="J218" s="6">
        <v>20.776</v>
      </c>
      <c r="K218">
        <v>0.93740000000000001</v>
      </c>
      <c r="L218" s="7">
        <v>0.21</v>
      </c>
      <c r="M218">
        <v>0</v>
      </c>
      <c r="N218" s="61">
        <v>0.13639999999999999</v>
      </c>
      <c r="O218" s="8">
        <v>606</v>
      </c>
      <c r="P218">
        <v>0.16569999999999999</v>
      </c>
      <c r="Q218">
        <v>7.3200000000000001E-2</v>
      </c>
      <c r="R218">
        <v>2.2621000000000002</v>
      </c>
      <c r="S218" s="9">
        <v>4.4363999999999998E-10</v>
      </c>
      <c r="T218" s="9">
        <v>5.8884999999999996E-13</v>
      </c>
      <c r="U218" s="9">
        <v>9.7901000000000001E-11</v>
      </c>
      <c r="V218" s="9">
        <v>8.0606999999999994E-12</v>
      </c>
      <c r="W218" s="9">
        <v>5.1175E-15</v>
      </c>
      <c r="X218" s="9">
        <v>1.5421000000000001E-12</v>
      </c>
    </row>
    <row r="219" spans="1:24" x14ac:dyDescent="0.35">
      <c r="A219" t="s">
        <v>1246</v>
      </c>
      <c r="B219" s="16" t="str" cm="1">
        <f t="array" ref="B219:C219">_xlfn.TEXTSPLIT(A219," ")</f>
        <v>2022.11.17</v>
      </c>
      <c r="C219" s="16" t="str">
        <v>13:30:43,16</v>
      </c>
      <c r="D219" s="16" t="str" cm="1">
        <f t="array" ref="D219:F219">_xlfn.TEXTSPLIT(C219,":")</f>
        <v>13</v>
      </c>
      <c r="E219" s="16" t="str">
        <v>30</v>
      </c>
      <c r="F219" s="16" t="str">
        <v>43,16</v>
      </c>
      <c r="G219" s="16" t="str">
        <f t="shared" si="26"/>
        <v>43.16</v>
      </c>
      <c r="H219" s="16">
        <f t="shared" si="25"/>
        <v>4.4119888888888887</v>
      </c>
      <c r="I219">
        <v>77.936099999999996</v>
      </c>
      <c r="J219" s="6">
        <v>20.778400000000001</v>
      </c>
      <c r="K219">
        <v>0.93689999999999996</v>
      </c>
      <c r="L219" s="7">
        <v>0.2112</v>
      </c>
      <c r="M219">
        <v>0</v>
      </c>
      <c r="N219" s="61">
        <v>0.13739999999999999</v>
      </c>
      <c r="O219" s="8">
        <v>586</v>
      </c>
      <c r="P219">
        <v>0.1671</v>
      </c>
      <c r="Q219">
        <v>7.0800000000000002E-2</v>
      </c>
      <c r="R219">
        <v>2.3597000000000001</v>
      </c>
      <c r="S219" s="9">
        <v>4.4257999999999999E-10</v>
      </c>
      <c r="T219" s="9">
        <v>5.9191999999999997E-13</v>
      </c>
      <c r="U219" s="9">
        <v>9.7681999999999997E-11</v>
      </c>
      <c r="V219" s="9">
        <v>8.0371000000000002E-12</v>
      </c>
      <c r="W219" s="9">
        <v>4.1930000000000001E-15</v>
      </c>
      <c r="X219" s="9">
        <v>1.5471999999999999E-12</v>
      </c>
    </row>
    <row r="220" spans="1:24" x14ac:dyDescent="0.35">
      <c r="A220" t="s">
        <v>1247</v>
      </c>
      <c r="B220" s="16" t="str" cm="1">
        <f t="array" ref="B220:C220">_xlfn.TEXTSPLIT(A220," ")</f>
        <v>2022.11.17</v>
      </c>
      <c r="C220" s="16" t="str">
        <v>13:32:05,71</v>
      </c>
      <c r="D220" s="16" t="str" cm="1">
        <f t="array" ref="D220:F220">_xlfn.TEXTSPLIT(C220,":")</f>
        <v>13</v>
      </c>
      <c r="E220" s="16" t="str">
        <v>32</v>
      </c>
      <c r="F220" s="16" t="str">
        <v>05,71</v>
      </c>
      <c r="G220" s="16" t="str">
        <f t="shared" si="26"/>
        <v>05.71</v>
      </c>
      <c r="H220" s="16">
        <f t="shared" si="25"/>
        <v>4.4349194444444446</v>
      </c>
      <c r="I220">
        <v>77.941800000000001</v>
      </c>
      <c r="J220" s="6">
        <v>20.770800000000001</v>
      </c>
      <c r="K220">
        <v>0.93679999999999997</v>
      </c>
      <c r="L220" s="7">
        <v>0.2135</v>
      </c>
      <c r="M220">
        <v>0</v>
      </c>
      <c r="N220" s="61">
        <v>0.1371</v>
      </c>
      <c r="O220" s="8">
        <v>564</v>
      </c>
      <c r="P220">
        <v>0.16880000000000001</v>
      </c>
      <c r="Q220">
        <v>7.4899999999999994E-2</v>
      </c>
      <c r="R220">
        <v>2.2526000000000002</v>
      </c>
      <c r="S220" s="9">
        <v>4.4198000000000001E-10</v>
      </c>
      <c r="T220" s="9">
        <v>5.8949000000000005E-13</v>
      </c>
      <c r="U220" s="9">
        <v>9.7508999999999999E-11</v>
      </c>
      <c r="V220" s="9">
        <v>8.0255000000000005E-12</v>
      </c>
      <c r="W220" s="9">
        <v>6.5181E-15</v>
      </c>
      <c r="X220" s="9">
        <v>1.5617000000000001E-12</v>
      </c>
    </row>
    <row r="221" spans="1:24" x14ac:dyDescent="0.35">
      <c r="A221" t="s">
        <v>1248</v>
      </c>
      <c r="B221" s="16" t="str" cm="1">
        <f t="array" ref="B221:C221">_xlfn.TEXTSPLIT(A221," ")</f>
        <v>2022.11.17</v>
      </c>
      <c r="C221" s="16" t="str">
        <v>13:33:28,15</v>
      </c>
      <c r="D221" s="16" t="str" cm="1">
        <f t="array" ref="D221:F221">_xlfn.TEXTSPLIT(C221,":")</f>
        <v>13</v>
      </c>
      <c r="E221" s="16" t="str">
        <v>33</v>
      </c>
      <c r="F221" s="16" t="str">
        <v>28,15</v>
      </c>
      <c r="G221" s="16" t="str">
        <f t="shared" si="26"/>
        <v>28.15</v>
      </c>
      <c r="H221" s="16">
        <f t="shared" si="25"/>
        <v>4.4578194444444463</v>
      </c>
      <c r="I221">
        <v>77.937100000000001</v>
      </c>
      <c r="J221" s="6">
        <v>20.7746</v>
      </c>
      <c r="K221">
        <v>0.93710000000000004</v>
      </c>
      <c r="L221" s="7">
        <v>0.21540000000000001</v>
      </c>
      <c r="M221">
        <v>0</v>
      </c>
      <c r="N221" s="61">
        <v>0.1358</v>
      </c>
      <c r="O221" s="8">
        <v>560</v>
      </c>
      <c r="P221">
        <v>0.17180000000000001</v>
      </c>
      <c r="Q221">
        <v>7.3200000000000001E-2</v>
      </c>
      <c r="R221">
        <v>2.3456000000000001</v>
      </c>
      <c r="S221" s="9">
        <v>4.4172E-10</v>
      </c>
      <c r="T221" s="9">
        <v>5.8376000000000003E-13</v>
      </c>
      <c r="U221" s="9">
        <v>9.7473E-11</v>
      </c>
      <c r="V221" s="9">
        <v>8.0233000000000004E-12</v>
      </c>
      <c r="W221" s="9">
        <v>4.7736000000000001E-15</v>
      </c>
      <c r="X221" s="9">
        <v>1.5744E-12</v>
      </c>
    </row>
    <row r="222" spans="1:24" x14ac:dyDescent="0.35">
      <c r="A222" t="s">
        <v>1249</v>
      </c>
      <c r="B222" s="16" t="str" cm="1">
        <f t="array" ref="B222:C222">_xlfn.TEXTSPLIT(A222," ")</f>
        <v>2022.11.17</v>
      </c>
      <c r="C222" s="16" t="str">
        <v>13:34:57,53</v>
      </c>
      <c r="D222" s="16" t="str" cm="1">
        <f t="array" ref="D222:F222">_xlfn.TEXTSPLIT(C222,":")</f>
        <v>13</v>
      </c>
      <c r="E222" s="16" t="str">
        <v>34</v>
      </c>
      <c r="F222" s="16" t="str">
        <v>57,53</v>
      </c>
      <c r="G222" s="16" t="str">
        <f t="shared" si="26"/>
        <v>57.53</v>
      </c>
      <c r="H222" s="16">
        <f t="shared" si="25"/>
        <v>4.4826472222222229</v>
      </c>
      <c r="I222">
        <v>77.944800000000001</v>
      </c>
      <c r="J222" s="6">
        <v>20.766200000000001</v>
      </c>
      <c r="K222">
        <v>0.93720000000000003</v>
      </c>
      <c r="L222" s="7">
        <v>0.21709999999999999</v>
      </c>
      <c r="M222">
        <v>0</v>
      </c>
      <c r="N222" s="61">
        <v>0.13469999999999999</v>
      </c>
      <c r="O222" s="8">
        <v>544</v>
      </c>
      <c r="P222">
        <v>0.1729</v>
      </c>
      <c r="Q222">
        <v>7.8899999999999998E-2</v>
      </c>
      <c r="R222">
        <v>2.1911999999999998</v>
      </c>
      <c r="S222" s="9">
        <v>4.4102999999999998E-10</v>
      </c>
      <c r="T222" s="9">
        <v>5.7834000000000004E-13</v>
      </c>
      <c r="U222" s="9">
        <v>9.7273000000000004E-11</v>
      </c>
      <c r="V222" s="9">
        <v>8.0107000000000002E-12</v>
      </c>
      <c r="W222" s="9">
        <v>3.8457000000000002E-15</v>
      </c>
      <c r="X222" s="9">
        <v>1.5837E-12</v>
      </c>
    </row>
    <row r="223" spans="1:24" x14ac:dyDescent="0.35">
      <c r="A223" t="s">
        <v>1250</v>
      </c>
      <c r="B223" s="16" t="str" cm="1">
        <f t="array" ref="B223:C223">_xlfn.TEXTSPLIT(A223," ")</f>
        <v>2022.11.17</v>
      </c>
      <c r="C223" s="16" t="str">
        <v>13:36:20,13</v>
      </c>
      <c r="D223" s="16" t="str" cm="1">
        <f t="array" ref="D223:F223">_xlfn.TEXTSPLIT(C223,":")</f>
        <v>13</v>
      </c>
      <c r="E223" s="16" t="str">
        <v>36</v>
      </c>
      <c r="F223" s="16" t="str">
        <v>20,13</v>
      </c>
      <c r="G223" s="16" t="str">
        <f t="shared" si="26"/>
        <v>20.13</v>
      </c>
      <c r="H223" s="16">
        <f t="shared" si="25"/>
        <v>4.5055916666666675</v>
      </c>
      <c r="I223">
        <v>77.946299999999994</v>
      </c>
      <c r="J223" s="6">
        <v>20.761800000000001</v>
      </c>
      <c r="K223">
        <v>0.93689999999999996</v>
      </c>
      <c r="L223" s="7">
        <v>0.22090000000000001</v>
      </c>
      <c r="M223">
        <v>0</v>
      </c>
      <c r="N223" s="61">
        <v>0.1341</v>
      </c>
      <c r="O223" s="8">
        <v>539</v>
      </c>
      <c r="P223">
        <v>0.1769</v>
      </c>
      <c r="Q223">
        <v>8.8400000000000006E-2</v>
      </c>
      <c r="R223">
        <v>2.0015999999999998</v>
      </c>
      <c r="S223" s="9">
        <v>4.4066000000000001E-10</v>
      </c>
      <c r="T223" s="9">
        <v>5.7537E-13</v>
      </c>
      <c r="U223" s="9">
        <v>9.7167999999999995E-11</v>
      </c>
      <c r="V223" s="9">
        <v>8.0010999999999999E-12</v>
      </c>
      <c r="W223" s="9">
        <v>4.6145999999999997E-15</v>
      </c>
      <c r="X223" s="9">
        <v>1.6093E-12</v>
      </c>
    </row>
    <row r="224" spans="1:24" x14ac:dyDescent="0.35">
      <c r="A224" t="s">
        <v>1251</v>
      </c>
      <c r="B224" s="16" t="str" cm="1">
        <f t="array" ref="B224:C224">_xlfn.TEXTSPLIT(A224," ")</f>
        <v>2022.11.17</v>
      </c>
      <c r="C224" s="16" t="str">
        <v>13:37:42,87</v>
      </c>
      <c r="D224" s="16" t="str" cm="1">
        <f t="array" ref="D224:F224">_xlfn.TEXTSPLIT(C224,":")</f>
        <v>13</v>
      </c>
      <c r="E224" s="16" t="str">
        <v>37</v>
      </c>
      <c r="F224" s="16" t="str">
        <v>42,87</v>
      </c>
      <c r="G224" s="16" t="str">
        <f t="shared" si="26"/>
        <v>42.87</v>
      </c>
      <c r="H224" s="16">
        <f t="shared" si="25"/>
        <v>4.528575</v>
      </c>
      <c r="I224">
        <v>77.947900000000004</v>
      </c>
      <c r="J224" s="6">
        <v>20.7561</v>
      </c>
      <c r="K224">
        <v>0.93630000000000002</v>
      </c>
      <c r="L224" s="7">
        <v>0.224</v>
      </c>
      <c r="M224">
        <v>0</v>
      </c>
      <c r="N224" s="61">
        <v>0.13569999999999999</v>
      </c>
      <c r="O224" s="8">
        <v>548</v>
      </c>
      <c r="P224">
        <v>0.18</v>
      </c>
      <c r="Q224">
        <v>9.7900000000000001E-2</v>
      </c>
      <c r="R224">
        <v>1.8391999999999999</v>
      </c>
      <c r="S224" s="9">
        <v>4.4119E-10</v>
      </c>
      <c r="T224" s="9">
        <v>5.8253000000000004E-13</v>
      </c>
      <c r="U224" s="9">
        <v>9.7256999999999996E-11</v>
      </c>
      <c r="V224" s="9">
        <v>8.0061000000000008E-12</v>
      </c>
      <c r="W224" s="9">
        <v>5.0136000000000001E-15</v>
      </c>
      <c r="X224" s="9">
        <v>1.6334000000000001E-12</v>
      </c>
    </row>
    <row r="225" spans="1:24" x14ac:dyDescent="0.35">
      <c r="A225" t="s">
        <v>1252</v>
      </c>
      <c r="B225" s="16" t="str" cm="1">
        <f t="array" ref="B225:C225">_xlfn.TEXTSPLIT(A225," ")</f>
        <v>2022.11.17</v>
      </c>
      <c r="C225" s="16" t="str">
        <v>13:39:12,00</v>
      </c>
      <c r="D225" s="16" t="str" cm="1">
        <f t="array" ref="D225:F225">_xlfn.TEXTSPLIT(C225,":")</f>
        <v>13</v>
      </c>
      <c r="E225" s="16" t="str">
        <v>39</v>
      </c>
      <c r="F225" s="16" t="str">
        <v>12,00</v>
      </c>
      <c r="G225" s="16" t="str">
        <f t="shared" si="26"/>
        <v>12.00</v>
      </c>
      <c r="H225" s="16">
        <f t="shared" si="25"/>
        <v>4.5533333333333346</v>
      </c>
      <c r="I225">
        <v>77.953100000000006</v>
      </c>
      <c r="J225" s="6">
        <v>20.749300000000002</v>
      </c>
      <c r="K225">
        <v>0.93679999999999997</v>
      </c>
      <c r="L225" s="7">
        <v>0.22819999999999999</v>
      </c>
      <c r="M225">
        <v>0</v>
      </c>
      <c r="N225" s="61">
        <v>0.1326</v>
      </c>
      <c r="O225" s="8">
        <v>527</v>
      </c>
      <c r="P225">
        <v>0.1842</v>
      </c>
      <c r="Q225">
        <v>9.9699999999999997E-2</v>
      </c>
      <c r="R225">
        <v>1.8486</v>
      </c>
      <c r="S225" s="9">
        <v>4.4022999999999999E-10</v>
      </c>
      <c r="T225" s="9">
        <v>5.6825000000000003E-13</v>
      </c>
      <c r="U225" s="9">
        <v>9.7005000000000005E-11</v>
      </c>
      <c r="V225" s="9">
        <v>7.9917999999999999E-12</v>
      </c>
      <c r="W225" s="9">
        <v>6.2324000000000001E-15</v>
      </c>
      <c r="X225" s="9">
        <v>1.6590000000000001E-12</v>
      </c>
    </row>
    <row r="226" spans="1:24" x14ac:dyDescent="0.35">
      <c r="A226" t="s">
        <v>1253</v>
      </c>
      <c r="B226" s="16" t="str" cm="1">
        <f t="array" ref="B226:C226">_xlfn.TEXTSPLIT(A226," ")</f>
        <v>2022.11.17</v>
      </c>
      <c r="C226" s="16" t="str">
        <v>13:40:34,52</v>
      </c>
      <c r="D226" s="16" t="str" cm="1">
        <f t="array" ref="D226:F226">_xlfn.TEXTSPLIT(C226,":")</f>
        <v>13</v>
      </c>
      <c r="E226" s="16" t="str">
        <v>40</v>
      </c>
      <c r="F226" s="16" t="str">
        <v>34,52</v>
      </c>
      <c r="G226" s="16" t="str">
        <f t="shared" si="26"/>
        <v>34.52</v>
      </c>
      <c r="H226" s="16">
        <f t="shared" si="25"/>
        <v>4.5762555555555551</v>
      </c>
      <c r="I226">
        <v>77.957400000000007</v>
      </c>
      <c r="J226" s="6">
        <v>20.743600000000001</v>
      </c>
      <c r="K226">
        <v>0.93640000000000001</v>
      </c>
      <c r="L226" s="7">
        <v>0.2303</v>
      </c>
      <c r="M226">
        <v>0</v>
      </c>
      <c r="N226" s="61">
        <v>0.1323</v>
      </c>
      <c r="O226" s="8">
        <v>529</v>
      </c>
      <c r="P226">
        <v>0.1865</v>
      </c>
      <c r="Q226">
        <v>0.1111</v>
      </c>
      <c r="R226">
        <v>1.6789000000000001</v>
      </c>
      <c r="S226" s="9">
        <v>4.4048000000000001E-10</v>
      </c>
      <c r="T226" s="9">
        <v>5.6723E-13</v>
      </c>
      <c r="U226" s="9">
        <v>9.7027999999999996E-11</v>
      </c>
      <c r="V226" s="9">
        <v>7.9925999999999997E-12</v>
      </c>
      <c r="W226" s="9">
        <v>3.5458999999999999E-15</v>
      </c>
      <c r="X226" s="9">
        <v>1.6753999999999999E-12</v>
      </c>
    </row>
    <row r="227" spans="1:24" x14ac:dyDescent="0.35">
      <c r="A227" t="s">
        <v>1254</v>
      </c>
      <c r="B227" s="16" t="str" cm="1">
        <f t="array" ref="B227:C227">_xlfn.TEXTSPLIT(A227," ")</f>
        <v>2022.11.17</v>
      </c>
      <c r="C227" s="16" t="str">
        <v>13:42:03,75</v>
      </c>
      <c r="D227" s="16" t="str" cm="1">
        <f t="array" ref="D227:F227">_xlfn.TEXTSPLIT(C227,":")</f>
        <v>13</v>
      </c>
      <c r="E227" s="16" t="str">
        <v>42</v>
      </c>
      <c r="F227" s="16" t="str">
        <v>03,75</v>
      </c>
      <c r="G227" s="16" t="str">
        <f t="shared" si="26"/>
        <v>03.75</v>
      </c>
      <c r="H227" s="16">
        <f t="shared" si="25"/>
        <v>4.6010416666666671</v>
      </c>
      <c r="I227">
        <v>77.956400000000002</v>
      </c>
      <c r="J227" s="6">
        <v>20.741599999999998</v>
      </c>
      <c r="K227">
        <v>0.93710000000000004</v>
      </c>
      <c r="L227" s="7">
        <v>0.23319999999999999</v>
      </c>
      <c r="M227">
        <v>0</v>
      </c>
      <c r="N227" s="61">
        <v>0.1318</v>
      </c>
      <c r="O227" s="8">
        <v>530</v>
      </c>
      <c r="P227">
        <v>0.18940000000000001</v>
      </c>
      <c r="Q227">
        <v>0.11550000000000001</v>
      </c>
      <c r="R227">
        <v>1.6388</v>
      </c>
      <c r="S227" s="9">
        <v>4.4048000000000001E-10</v>
      </c>
      <c r="T227" s="9">
        <v>5.6499E-13</v>
      </c>
      <c r="U227" s="9">
        <v>9.7021E-11</v>
      </c>
      <c r="V227" s="9">
        <v>7.9984999999999999E-12</v>
      </c>
      <c r="W227" s="9">
        <v>5.7495E-15</v>
      </c>
      <c r="X227" s="9">
        <v>1.6955E-12</v>
      </c>
    </row>
    <row r="228" spans="1:24" x14ac:dyDescent="0.35">
      <c r="A228" t="s">
        <v>1255</v>
      </c>
      <c r="B228" s="16" t="str" cm="1">
        <f t="array" ref="B228:C228">_xlfn.TEXTSPLIT(A228," ")</f>
        <v>2022.11.17</v>
      </c>
      <c r="C228" s="16" t="str">
        <v>13:43:26,34</v>
      </c>
      <c r="D228" s="16" t="str" cm="1">
        <f t="array" ref="D228:F228">_xlfn.TEXTSPLIT(C228,":")</f>
        <v>13</v>
      </c>
      <c r="E228" s="16" t="str">
        <v>43</v>
      </c>
      <c r="F228" s="16" t="str">
        <v>26,34</v>
      </c>
      <c r="G228" s="16" t="str">
        <f t="shared" si="26"/>
        <v>26.34</v>
      </c>
      <c r="H228" s="16">
        <f t="shared" si="25"/>
        <v>4.6239833333333333</v>
      </c>
      <c r="I228">
        <v>77.957999999999998</v>
      </c>
      <c r="J228" s="6">
        <v>20.736799999999999</v>
      </c>
      <c r="K228">
        <v>0.93679999999999997</v>
      </c>
      <c r="L228" s="7">
        <v>0.2354</v>
      </c>
      <c r="M228">
        <v>0</v>
      </c>
      <c r="N228" s="61">
        <v>0.13300000000000001</v>
      </c>
      <c r="O228" s="8">
        <v>532</v>
      </c>
      <c r="P228">
        <v>0.19139999999999999</v>
      </c>
      <c r="Q228">
        <v>0.1171</v>
      </c>
      <c r="R228">
        <v>1.6352</v>
      </c>
      <c r="S228" s="9">
        <v>4.4025999999999999E-10</v>
      </c>
      <c r="T228" s="9">
        <v>5.6983000000000001E-13</v>
      </c>
      <c r="U228" s="9">
        <v>9.6947999999999994E-11</v>
      </c>
      <c r="V228" s="9">
        <v>7.9917999999999999E-12</v>
      </c>
      <c r="W228" s="9">
        <v>4.9904E-15</v>
      </c>
      <c r="X228" s="9">
        <v>1.7107E-12</v>
      </c>
    </row>
    <row r="229" spans="1:24" x14ac:dyDescent="0.35">
      <c r="A229" t="s">
        <v>1256</v>
      </c>
      <c r="B229" s="16" t="str" cm="1">
        <f t="array" ref="B229:C229">_xlfn.TEXTSPLIT(A229," ")</f>
        <v>2022.11.17</v>
      </c>
      <c r="C229" s="16" t="str">
        <v>13:44:49,04</v>
      </c>
      <c r="D229" s="16" t="str" cm="1">
        <f t="array" ref="D229:F229">_xlfn.TEXTSPLIT(C229,":")</f>
        <v>13</v>
      </c>
      <c r="E229" s="16" t="str">
        <v>44</v>
      </c>
      <c r="F229" s="16" t="str">
        <v>49,04</v>
      </c>
      <c r="G229" s="16" t="str">
        <f t="shared" si="26"/>
        <v>49.04</v>
      </c>
      <c r="H229" s="16">
        <f t="shared" si="25"/>
        <v>4.6469555555555555</v>
      </c>
      <c r="I229">
        <v>77.956000000000003</v>
      </c>
      <c r="J229" s="6">
        <v>20.736599999999999</v>
      </c>
      <c r="K229">
        <v>0.93720000000000003</v>
      </c>
      <c r="L229" s="7">
        <v>0.23630000000000001</v>
      </c>
      <c r="M229">
        <v>0</v>
      </c>
      <c r="N229" s="61">
        <v>0.13400000000000001</v>
      </c>
      <c r="O229" s="8">
        <v>539</v>
      </c>
      <c r="P229">
        <v>0.193</v>
      </c>
      <c r="Q229">
        <v>0.1181</v>
      </c>
      <c r="R229">
        <v>1.6335</v>
      </c>
      <c r="S229" s="9">
        <v>4.4054000000000001E-10</v>
      </c>
      <c r="T229" s="9">
        <v>5.7457999999999996E-13</v>
      </c>
      <c r="U229" s="9">
        <v>9.7012000000000001E-11</v>
      </c>
      <c r="V229" s="9">
        <v>8.0003999999999997E-12</v>
      </c>
      <c r="W229" s="9">
        <v>4.4287999999999997E-15</v>
      </c>
      <c r="X229" s="9">
        <v>1.7180999999999999E-12</v>
      </c>
    </row>
    <row r="230" spans="1:24" x14ac:dyDescent="0.35">
      <c r="A230" t="s">
        <v>1257</v>
      </c>
      <c r="B230" s="16" t="str" cm="1">
        <f t="array" ref="B230:C230">_xlfn.TEXTSPLIT(A230," ")</f>
        <v>2022.11.17</v>
      </c>
      <c r="C230" s="16" t="str">
        <v>13:46:18,42</v>
      </c>
      <c r="D230" s="16" t="str" cm="1">
        <f t="array" ref="D230:F230">_xlfn.TEXTSPLIT(C230,":")</f>
        <v>13</v>
      </c>
      <c r="E230" s="16" t="str">
        <v>46</v>
      </c>
      <c r="F230" s="16" t="str">
        <v>18,42</v>
      </c>
      <c r="G230" s="16" t="str">
        <f t="shared" si="26"/>
        <v>18.42</v>
      </c>
      <c r="H230" s="16">
        <f t="shared" si="25"/>
        <v>4.6717833333333338</v>
      </c>
      <c r="I230">
        <v>77.953199999999995</v>
      </c>
      <c r="J230" s="6">
        <v>20.737100000000002</v>
      </c>
      <c r="K230">
        <v>0.9365</v>
      </c>
      <c r="L230" s="7">
        <v>0.23769999999999999</v>
      </c>
      <c r="M230">
        <v>0</v>
      </c>
      <c r="N230" s="61">
        <v>0.13550000000000001</v>
      </c>
      <c r="O230" s="8">
        <v>546</v>
      </c>
      <c r="P230">
        <v>0.19450000000000001</v>
      </c>
      <c r="Q230">
        <v>0.1153</v>
      </c>
      <c r="R230">
        <v>1.6861999999999999</v>
      </c>
      <c r="S230" s="9">
        <v>4.4113000000000001E-10</v>
      </c>
      <c r="T230" s="9">
        <v>5.818E-13</v>
      </c>
      <c r="U230" s="9">
        <v>9.7146999999999996E-11</v>
      </c>
      <c r="V230" s="9">
        <v>8.0058000000000005E-12</v>
      </c>
      <c r="W230" s="9">
        <v>3.4729999999999998E-15</v>
      </c>
      <c r="X230" s="9">
        <v>1.7309E-12</v>
      </c>
    </row>
    <row r="231" spans="1:24" x14ac:dyDescent="0.35">
      <c r="A231" t="s">
        <v>1258</v>
      </c>
      <c r="B231" s="16" t="str" cm="1">
        <f t="array" ref="B231:C231">_xlfn.TEXTSPLIT(A231," ")</f>
        <v>2022.11.17</v>
      </c>
      <c r="C231" s="16" t="str">
        <v>13:47:41,03</v>
      </c>
      <c r="D231" s="16" t="str" cm="1">
        <f t="array" ref="D231:F231">_xlfn.TEXTSPLIT(C231,":")</f>
        <v>13</v>
      </c>
      <c r="E231" s="16" t="str">
        <v>47</v>
      </c>
      <c r="F231" s="16" t="str">
        <v>41,03</v>
      </c>
      <c r="G231" s="16" t="str">
        <f t="shared" si="26"/>
        <v>41.03</v>
      </c>
      <c r="H231" s="16">
        <f t="shared" si="25"/>
        <v>4.6947305555555552</v>
      </c>
      <c r="I231">
        <v>77.95</v>
      </c>
      <c r="J231" s="6">
        <v>20.7377</v>
      </c>
      <c r="K231">
        <v>0.93710000000000004</v>
      </c>
      <c r="L231" s="7">
        <v>0.23799999999999999</v>
      </c>
      <c r="M231">
        <v>0</v>
      </c>
      <c r="N231" s="61">
        <v>0.13730000000000001</v>
      </c>
      <c r="O231" s="8">
        <v>557</v>
      </c>
      <c r="P231">
        <v>0.1948</v>
      </c>
      <c r="Q231">
        <v>0.11360000000000001</v>
      </c>
      <c r="R231">
        <v>1.7144999999999999</v>
      </c>
      <c r="S231" s="9">
        <v>4.4166999999999999E-10</v>
      </c>
      <c r="T231" s="9">
        <v>5.8986999999999999E-13</v>
      </c>
      <c r="U231" s="9">
        <v>9.7270999999999999E-11</v>
      </c>
      <c r="V231" s="9">
        <v>8.0207999999999999E-12</v>
      </c>
      <c r="W231" s="9">
        <v>5.3794999999999999E-15</v>
      </c>
      <c r="X231" s="9">
        <v>1.735E-12</v>
      </c>
    </row>
    <row r="232" spans="1:24" x14ac:dyDescent="0.35">
      <c r="A232" t="s">
        <v>1259</v>
      </c>
      <c r="B232" s="16" t="str" cm="1">
        <f t="array" ref="B232:C232">_xlfn.TEXTSPLIT(A232," ")</f>
        <v>2022.11.17</v>
      </c>
      <c r="C232" s="16" t="str">
        <v>13:49:03,73</v>
      </c>
      <c r="D232" s="16" t="str" cm="1">
        <f t="array" ref="D232:F232">_xlfn.TEXTSPLIT(C232,":")</f>
        <v>13</v>
      </c>
      <c r="E232" s="16" t="str">
        <v>49</v>
      </c>
      <c r="F232" s="16" t="str">
        <v>03,73</v>
      </c>
      <c r="G232" s="16" t="str">
        <f t="shared" si="26"/>
        <v>03.73</v>
      </c>
      <c r="H232" s="16">
        <f t="shared" si="25"/>
        <v>4.7177027777777774</v>
      </c>
      <c r="I232">
        <v>77.942800000000005</v>
      </c>
      <c r="J232" s="6">
        <v>20.7439</v>
      </c>
      <c r="K232">
        <v>0.93679999999999997</v>
      </c>
      <c r="L232" s="7">
        <v>0.23749999999999999</v>
      </c>
      <c r="M232">
        <v>0</v>
      </c>
      <c r="N232" s="61">
        <v>0.13900000000000001</v>
      </c>
      <c r="O232" s="8">
        <v>591</v>
      </c>
      <c r="P232">
        <v>0.1948</v>
      </c>
      <c r="Q232">
        <v>0.1055</v>
      </c>
      <c r="R232">
        <v>1.8472999999999999</v>
      </c>
      <c r="S232" s="9">
        <v>4.4322999999999998E-10</v>
      </c>
      <c r="T232" s="9">
        <v>5.9945999999999995E-13</v>
      </c>
      <c r="U232" s="9">
        <v>9.7652999999999994E-11</v>
      </c>
      <c r="V232" s="9">
        <v>8.0478000000000005E-12</v>
      </c>
      <c r="W232" s="9">
        <v>4.6714000000000001E-15</v>
      </c>
      <c r="X232" s="9">
        <v>1.7381E-12</v>
      </c>
    </row>
    <row r="233" spans="1:24" x14ac:dyDescent="0.35">
      <c r="A233" t="s">
        <v>1260</v>
      </c>
      <c r="B233" s="16" t="str" cm="1">
        <f t="array" ref="B233:C233">_xlfn.TEXTSPLIT(A233," ")</f>
        <v>2022.11.17</v>
      </c>
      <c r="C233" s="16" t="str">
        <v>13:50:33,03</v>
      </c>
      <c r="D233" s="16" t="str" cm="1">
        <f t="array" ref="D233:F233">_xlfn.TEXTSPLIT(C233,":")</f>
        <v>13</v>
      </c>
      <c r="E233" s="16" t="str">
        <v>50</v>
      </c>
      <c r="F233" s="16" t="str">
        <v>33,03</v>
      </c>
      <c r="G233" s="16" t="str">
        <f t="shared" si="26"/>
        <v>33.03</v>
      </c>
      <c r="H233" s="16">
        <f t="shared" si="25"/>
        <v>4.7425083333333351</v>
      </c>
      <c r="I233">
        <v>77.944699999999997</v>
      </c>
      <c r="J233" s="6">
        <v>20.7454</v>
      </c>
      <c r="K233">
        <v>0.93700000000000006</v>
      </c>
      <c r="L233" s="7">
        <v>0.23669999999999999</v>
      </c>
      <c r="M233">
        <v>0</v>
      </c>
      <c r="N233" s="61">
        <v>0.1363</v>
      </c>
      <c r="O233" s="8">
        <v>570</v>
      </c>
      <c r="P233">
        <v>0.19400000000000001</v>
      </c>
      <c r="Q233">
        <v>0.10580000000000001</v>
      </c>
      <c r="R233">
        <v>1.8341000000000001</v>
      </c>
      <c r="S233" s="9">
        <v>4.4253000000000002E-10</v>
      </c>
      <c r="T233" s="9">
        <v>5.8649999999999997E-13</v>
      </c>
      <c r="U233" s="9">
        <v>9.7503999999999995E-11</v>
      </c>
      <c r="V233" s="9">
        <v>8.0363000000000004E-12</v>
      </c>
      <c r="W233" s="9">
        <v>8.8266000000000003E-15</v>
      </c>
      <c r="X233" s="9">
        <v>1.7289E-12</v>
      </c>
    </row>
    <row r="234" spans="1:24" x14ac:dyDescent="0.35">
      <c r="A234" t="s">
        <v>1261</v>
      </c>
      <c r="B234" s="16" t="str" cm="1">
        <f t="array" ref="B234:C234">_xlfn.TEXTSPLIT(A234," ")</f>
        <v>2022.11.17</v>
      </c>
      <c r="C234" s="16" t="str">
        <v>13:51:55,60</v>
      </c>
      <c r="D234" s="16" t="str" cm="1">
        <f t="array" ref="D234:F234">_xlfn.TEXTSPLIT(C234,":")</f>
        <v>13</v>
      </c>
      <c r="E234" s="16" t="str">
        <v>51</v>
      </c>
      <c r="F234" s="16" t="str">
        <v>55,60</v>
      </c>
      <c r="G234" s="16" t="str">
        <f t="shared" si="26"/>
        <v>55.60</v>
      </c>
      <c r="H234" s="16">
        <f t="shared" si="25"/>
        <v>4.7654444444444444</v>
      </c>
      <c r="I234">
        <v>77.942300000000003</v>
      </c>
      <c r="J234" s="6">
        <v>20.7486</v>
      </c>
      <c r="K234">
        <v>0.93759999999999999</v>
      </c>
      <c r="L234" s="7">
        <v>0.2364</v>
      </c>
      <c r="M234">
        <v>0</v>
      </c>
      <c r="N234" s="61">
        <v>0.13500000000000001</v>
      </c>
      <c r="O234" s="8">
        <v>588</v>
      </c>
      <c r="P234">
        <v>0.19370000000000001</v>
      </c>
      <c r="Q234">
        <v>0.1013</v>
      </c>
      <c r="R234">
        <v>1.9124000000000001</v>
      </c>
      <c r="S234" s="9">
        <v>4.4277000000000001E-10</v>
      </c>
      <c r="T234" s="9">
        <v>5.8212000000000005E-13</v>
      </c>
      <c r="U234" s="9">
        <v>9.7576000000000005E-11</v>
      </c>
      <c r="V234" s="9">
        <v>8.0465999999999993E-12</v>
      </c>
      <c r="W234" s="9">
        <v>3.7364999999999999E-15</v>
      </c>
      <c r="X234" s="9">
        <v>1.7282E-12</v>
      </c>
    </row>
    <row r="235" spans="1:24" x14ac:dyDescent="0.35">
      <c r="A235" t="s">
        <v>1262</v>
      </c>
      <c r="B235" s="16" t="str" cm="1">
        <f t="array" ref="B235:C235">_xlfn.TEXTSPLIT(A235," ")</f>
        <v>2022.11.17</v>
      </c>
      <c r="C235" s="16" t="str">
        <v>13:53:24,89</v>
      </c>
      <c r="D235" s="16" t="str" cm="1">
        <f t="array" ref="D235:F235">_xlfn.TEXTSPLIT(C235,":")</f>
        <v>13</v>
      </c>
      <c r="E235" s="16" t="str">
        <v>53</v>
      </c>
      <c r="F235" s="16" t="str">
        <v>24,89</v>
      </c>
      <c r="G235" s="16" t="str">
        <f t="shared" si="26"/>
        <v>24.89</v>
      </c>
      <c r="H235" s="16">
        <f t="shared" si="25"/>
        <v>4.7902472222222219</v>
      </c>
      <c r="I235">
        <v>77.934100000000001</v>
      </c>
      <c r="J235" s="6">
        <v>20.758800000000001</v>
      </c>
      <c r="K235">
        <v>0.9375</v>
      </c>
      <c r="L235" s="7">
        <v>0.2356</v>
      </c>
      <c r="M235">
        <v>0</v>
      </c>
      <c r="N235" s="61">
        <v>0.13389999999999999</v>
      </c>
      <c r="O235" s="8">
        <v>596</v>
      </c>
      <c r="P235">
        <v>0.193</v>
      </c>
      <c r="Q235">
        <v>9.4299999999999995E-2</v>
      </c>
      <c r="R235">
        <v>2.0455999999999999</v>
      </c>
      <c r="S235" s="9">
        <v>4.4338000000000002E-10</v>
      </c>
      <c r="T235" s="9">
        <v>5.7801999999999999E-13</v>
      </c>
      <c r="U235" s="9">
        <v>9.7767999999999998E-11</v>
      </c>
      <c r="V235" s="9">
        <v>8.0572999999999996E-12</v>
      </c>
      <c r="W235" s="9">
        <v>5.2458000000000002E-15</v>
      </c>
      <c r="X235" s="9">
        <v>1.7246999999999999E-12</v>
      </c>
    </row>
    <row r="236" spans="1:24" x14ac:dyDescent="0.35">
      <c r="A236" t="s">
        <v>1263</v>
      </c>
      <c r="B236" s="16" t="str" cm="1">
        <f t="array" ref="B236:C236">_xlfn.TEXTSPLIT(A236," ")</f>
        <v>2022.11.17</v>
      </c>
      <c r="C236" s="16" t="str">
        <v>13:54:47,51</v>
      </c>
      <c r="D236" s="16" t="str" cm="1">
        <f t="array" ref="D236:F236">_xlfn.TEXTSPLIT(C236,":")</f>
        <v>13</v>
      </c>
      <c r="E236" s="16" t="str">
        <v>54</v>
      </c>
      <c r="F236" s="16" t="str">
        <v>47,51</v>
      </c>
      <c r="G236" s="16" t="str">
        <f t="shared" si="26"/>
        <v>47.51</v>
      </c>
      <c r="H236" s="16">
        <f t="shared" si="25"/>
        <v>4.8131972222222235</v>
      </c>
      <c r="I236">
        <v>77.947999999999993</v>
      </c>
      <c r="J236" s="6">
        <v>20.749500000000001</v>
      </c>
      <c r="K236">
        <v>0.93710000000000004</v>
      </c>
      <c r="L236" s="7">
        <v>0.23319999999999999</v>
      </c>
      <c r="M236">
        <v>0</v>
      </c>
      <c r="N236" s="61">
        <v>0.13220000000000001</v>
      </c>
      <c r="O236" s="8">
        <v>601</v>
      </c>
      <c r="P236">
        <v>0.1903</v>
      </c>
      <c r="Q236">
        <v>0.10050000000000001</v>
      </c>
      <c r="R236">
        <v>1.8946000000000001</v>
      </c>
      <c r="S236" s="9">
        <v>4.4363E-10</v>
      </c>
      <c r="T236" s="9">
        <v>5.7115000000000005E-13</v>
      </c>
      <c r="U236" s="9">
        <v>9.7762999999999994E-11</v>
      </c>
      <c r="V236" s="9">
        <v>8.0565999999999994E-12</v>
      </c>
      <c r="W236" s="9">
        <v>4.1830999999999997E-15</v>
      </c>
      <c r="X236" s="9">
        <v>1.7077000000000001E-12</v>
      </c>
    </row>
    <row r="237" spans="1:24" x14ac:dyDescent="0.35">
      <c r="A237" t="s">
        <v>1264</v>
      </c>
      <c r="B237" s="16" t="str" cm="1">
        <f t="array" ref="B237:C237">_xlfn.TEXTSPLIT(A237," ")</f>
        <v>2022.11.17</v>
      </c>
      <c r="C237" s="16" t="str">
        <v>13:56:09,89</v>
      </c>
      <c r="D237" s="16" t="str" cm="1">
        <f t="array" ref="D237:F237">_xlfn.TEXTSPLIT(C237,":")</f>
        <v>13</v>
      </c>
      <c r="E237" s="16" t="str">
        <v>56</v>
      </c>
      <c r="F237" s="16" t="str">
        <v>09,89</v>
      </c>
      <c r="G237" s="16" t="str">
        <f t="shared" si="26"/>
        <v>09.89</v>
      </c>
      <c r="H237" s="16">
        <f t="shared" si="25"/>
        <v>4.8360805555555562</v>
      </c>
      <c r="I237">
        <v>77.944800000000001</v>
      </c>
      <c r="J237" s="6">
        <v>20.758500000000002</v>
      </c>
      <c r="K237">
        <v>0.93720000000000003</v>
      </c>
      <c r="L237" s="7">
        <v>0.22720000000000001</v>
      </c>
      <c r="M237">
        <v>0</v>
      </c>
      <c r="N237" s="61">
        <v>0.13239999999999999</v>
      </c>
      <c r="O237" s="8">
        <v>610</v>
      </c>
      <c r="P237">
        <v>0.1845</v>
      </c>
      <c r="Q237">
        <v>9.4100000000000003E-2</v>
      </c>
      <c r="R237">
        <v>1.9599</v>
      </c>
      <c r="S237" s="9">
        <v>4.4359000000000002E-10</v>
      </c>
      <c r="T237" s="9">
        <v>5.7189E-13</v>
      </c>
      <c r="U237" s="9">
        <v>9.7800000000000001E-11</v>
      </c>
      <c r="V237" s="9">
        <v>8.0574000000000008E-12</v>
      </c>
      <c r="W237" s="9">
        <v>3.0011999999999999E-15</v>
      </c>
      <c r="X237" s="9">
        <v>1.6647E-12</v>
      </c>
    </row>
    <row r="238" spans="1:24" x14ac:dyDescent="0.35">
      <c r="A238" t="s">
        <v>1265</v>
      </c>
      <c r="B238" s="16" t="str" cm="1">
        <f t="array" ref="B238:C238">_xlfn.TEXTSPLIT(A238," ")</f>
        <v>2022.11.17</v>
      </c>
      <c r="C238" s="16" t="str">
        <v>13:57:39,34</v>
      </c>
      <c r="D238" s="16" t="str" cm="1">
        <f t="array" ref="D238:F238">_xlfn.TEXTSPLIT(C238,":")</f>
        <v>13</v>
      </c>
      <c r="E238" s="16" t="str">
        <v>57</v>
      </c>
      <c r="F238" s="16" t="str">
        <v>39,34</v>
      </c>
      <c r="G238" s="16" t="str">
        <f t="shared" si="26"/>
        <v>39.34</v>
      </c>
      <c r="H238" s="16">
        <f t="shared" si="25"/>
        <v>4.8609277777777766</v>
      </c>
      <c r="I238">
        <v>77.946100000000001</v>
      </c>
      <c r="J238" s="6">
        <v>20.756399999999999</v>
      </c>
      <c r="K238">
        <v>0.93669999999999998</v>
      </c>
      <c r="L238" s="7">
        <v>0.2288</v>
      </c>
      <c r="M238">
        <v>0</v>
      </c>
      <c r="N238" s="61">
        <v>0.13200000000000001</v>
      </c>
      <c r="O238" s="8">
        <v>603</v>
      </c>
      <c r="P238">
        <v>0.186</v>
      </c>
      <c r="Q238">
        <v>9.7600000000000006E-2</v>
      </c>
      <c r="R238">
        <v>1.9045000000000001</v>
      </c>
      <c r="S238" s="9">
        <v>4.4386000000000001E-10</v>
      </c>
      <c r="T238" s="9">
        <v>5.6999999999999999E-13</v>
      </c>
      <c r="U238" s="9">
        <v>9.7848999999999995E-11</v>
      </c>
      <c r="V238" s="9">
        <v>8.0578000000000007E-12</v>
      </c>
      <c r="W238" s="9">
        <v>8.1843999999999994E-15</v>
      </c>
      <c r="X238" s="9">
        <v>1.6775000000000001E-12</v>
      </c>
    </row>
    <row r="239" spans="1:24" x14ac:dyDescent="0.35">
      <c r="A239" t="s">
        <v>1266</v>
      </c>
      <c r="B239" s="16" t="str" cm="1">
        <f t="array" ref="B239:C239">_xlfn.TEXTSPLIT(A239," ")</f>
        <v>2022.11.17</v>
      </c>
      <c r="C239" s="16" t="str">
        <v>13:59:02,18</v>
      </c>
      <c r="D239" s="16" t="str" cm="1">
        <f t="array" ref="D239:F239">_xlfn.TEXTSPLIT(C239,":")</f>
        <v>13</v>
      </c>
      <c r="E239" s="16" t="str">
        <v>59</v>
      </c>
      <c r="F239" s="16" t="str">
        <v>02,18</v>
      </c>
      <c r="G239" s="16" t="str">
        <f t="shared" si="26"/>
        <v>02.18</v>
      </c>
      <c r="H239" s="16">
        <f t="shared" si="25"/>
        <v>4.8839388888888884</v>
      </c>
      <c r="I239">
        <v>77.943299999999994</v>
      </c>
      <c r="J239" s="6">
        <v>20.755299999999998</v>
      </c>
      <c r="K239">
        <v>0.93710000000000004</v>
      </c>
      <c r="L239" s="7">
        <v>0.23119999999999999</v>
      </c>
      <c r="M239">
        <v>0</v>
      </c>
      <c r="N239" s="61">
        <v>0.1331</v>
      </c>
      <c r="O239" s="8">
        <v>609</v>
      </c>
      <c r="P239">
        <v>0.18870000000000001</v>
      </c>
      <c r="Q239">
        <v>9.6000000000000002E-2</v>
      </c>
      <c r="R239">
        <v>1.9661999999999999</v>
      </c>
      <c r="S239" s="9">
        <v>4.4389999999999999E-10</v>
      </c>
      <c r="T239" s="9">
        <v>5.7514000000000001E-13</v>
      </c>
      <c r="U239" s="9">
        <v>9.7853999999999999E-11</v>
      </c>
      <c r="V239" s="9">
        <v>8.0620000000000002E-12</v>
      </c>
      <c r="W239" s="9">
        <v>5.4468000000000001E-15</v>
      </c>
      <c r="X239" s="9">
        <v>1.6949999999999999E-12</v>
      </c>
    </row>
    <row r="240" spans="1:24" x14ac:dyDescent="0.35">
      <c r="A240" t="s">
        <v>1267</v>
      </c>
      <c r="B240" s="16" t="str" cm="1">
        <f t="array" ref="B240:C240">_xlfn.TEXTSPLIT(A240," ")</f>
        <v>2022.11.17</v>
      </c>
      <c r="C240" s="16" t="str">
        <v>14:00:24,75</v>
      </c>
      <c r="D240" s="16" t="str" cm="1">
        <f t="array" ref="D240:F240">_xlfn.TEXTSPLIT(C240,":")</f>
        <v>14</v>
      </c>
      <c r="E240" s="16" t="str">
        <v>00</v>
      </c>
      <c r="F240" s="16" t="str">
        <v>24,75</v>
      </c>
      <c r="G240" s="16" t="str">
        <f t="shared" si="26"/>
        <v>24.75</v>
      </c>
      <c r="H240" s="16">
        <f t="shared" si="25"/>
        <v>4.9068750000000012</v>
      </c>
      <c r="I240">
        <v>77.943200000000004</v>
      </c>
      <c r="J240" s="6">
        <v>20.752700000000001</v>
      </c>
      <c r="K240">
        <v>0.93720000000000003</v>
      </c>
      <c r="L240" s="7">
        <v>0.23130000000000001</v>
      </c>
      <c r="M240">
        <v>0</v>
      </c>
      <c r="N240" s="61">
        <v>0.1356</v>
      </c>
      <c r="O240" s="8">
        <v>629</v>
      </c>
      <c r="P240">
        <v>0.1885</v>
      </c>
      <c r="Q240">
        <v>9.8500000000000004E-2</v>
      </c>
      <c r="R240">
        <v>1.9145000000000001</v>
      </c>
      <c r="S240" s="9">
        <v>4.4512999999999999E-10</v>
      </c>
      <c r="T240" s="9">
        <v>5.8742000000000004E-13</v>
      </c>
      <c r="U240" s="9">
        <v>9.8114000000000006E-11</v>
      </c>
      <c r="V240" s="9">
        <v>8.0858000000000001E-12</v>
      </c>
      <c r="W240" s="9">
        <v>5.3053999999999998E-15</v>
      </c>
      <c r="X240" s="9">
        <v>1.7E-12</v>
      </c>
    </row>
    <row r="241" spans="1:24" x14ac:dyDescent="0.35">
      <c r="A241" t="s">
        <v>1268</v>
      </c>
      <c r="B241" s="16" t="str" cm="1">
        <f t="array" ref="B241:C241">_xlfn.TEXTSPLIT(A241," ")</f>
        <v>2022.11.17</v>
      </c>
      <c r="C241" s="16" t="str">
        <v>14:01:54,06</v>
      </c>
      <c r="D241" s="16" t="str" cm="1">
        <f t="array" ref="D241:F241">_xlfn.TEXTSPLIT(C241,":")</f>
        <v>14</v>
      </c>
      <c r="E241" s="16" t="str">
        <v>01</v>
      </c>
      <c r="F241" s="16" t="str">
        <v>54,06</v>
      </c>
      <c r="G241" s="16" t="str">
        <f t="shared" si="26"/>
        <v>54.06</v>
      </c>
      <c r="H241" s="16">
        <f t="shared" si="25"/>
        <v>4.9316833333333339</v>
      </c>
      <c r="I241">
        <v>77.935500000000005</v>
      </c>
      <c r="J241" s="6">
        <v>20.7593</v>
      </c>
      <c r="K241">
        <v>0.93689999999999996</v>
      </c>
      <c r="L241" s="7">
        <v>0.2326</v>
      </c>
      <c r="M241">
        <v>0</v>
      </c>
      <c r="N241" s="61">
        <v>0.1356</v>
      </c>
      <c r="O241" s="8">
        <v>586</v>
      </c>
      <c r="P241">
        <v>0.18990000000000001</v>
      </c>
      <c r="Q241">
        <v>8.8200000000000001E-2</v>
      </c>
      <c r="R241">
        <v>2.1530999999999998</v>
      </c>
      <c r="S241" s="9">
        <v>4.4313E-10</v>
      </c>
      <c r="T241" s="9">
        <v>5.8478999999999997E-13</v>
      </c>
      <c r="U241" s="9">
        <v>9.7714E-11</v>
      </c>
      <c r="V241" s="9">
        <v>8.0476999999999993E-12</v>
      </c>
      <c r="W241" s="9">
        <v>8.3823999999999999E-15</v>
      </c>
      <c r="X241" s="9">
        <v>1.7021E-12</v>
      </c>
    </row>
    <row r="242" spans="1:24" x14ac:dyDescent="0.35">
      <c r="A242" t="s">
        <v>1269</v>
      </c>
      <c r="B242" s="16" t="str" cm="1">
        <f t="array" ref="B242:C242">_xlfn.TEXTSPLIT(A242," ")</f>
        <v>2022.11.17</v>
      </c>
      <c r="C242" s="16" t="str">
        <v>14:03:16,75</v>
      </c>
      <c r="D242" s="16" t="str" cm="1">
        <f t="array" ref="D242:F242">_xlfn.TEXTSPLIT(C242,":")</f>
        <v>14</v>
      </c>
      <c r="E242" s="16" t="str">
        <v>03</v>
      </c>
      <c r="F242" s="16" t="str">
        <v>16,75</v>
      </c>
      <c r="G242" s="16" t="str">
        <f t="shared" si="26"/>
        <v>16.75</v>
      </c>
      <c r="H242" s="16">
        <f t="shared" si="25"/>
        <v>4.9546527777777793</v>
      </c>
      <c r="I242">
        <v>77.940100000000001</v>
      </c>
      <c r="J242" s="6">
        <v>20.753499999999999</v>
      </c>
      <c r="K242">
        <v>0.93720000000000003</v>
      </c>
      <c r="L242" s="7">
        <v>0.2339</v>
      </c>
      <c r="M242">
        <v>0</v>
      </c>
      <c r="N242" s="61">
        <v>0.1353</v>
      </c>
      <c r="O242" s="8">
        <v>581</v>
      </c>
      <c r="P242">
        <v>0.192</v>
      </c>
      <c r="Q242">
        <v>9.9299999999999999E-2</v>
      </c>
      <c r="R242">
        <v>1.9334</v>
      </c>
      <c r="S242" s="9">
        <v>4.4280000000000001E-10</v>
      </c>
      <c r="T242" s="9">
        <v>5.8299000000000002E-13</v>
      </c>
      <c r="U242" s="9">
        <v>9.7609000000000004E-11</v>
      </c>
      <c r="V242" s="9">
        <v>8.0438000000000001E-12</v>
      </c>
      <c r="W242" s="9">
        <v>5.523E-15</v>
      </c>
      <c r="X242" s="9">
        <v>1.7104000000000001E-12</v>
      </c>
    </row>
    <row r="243" spans="1:24" x14ac:dyDescent="0.35">
      <c r="A243" t="s">
        <v>1270</v>
      </c>
      <c r="B243" s="16" t="str" cm="1">
        <f t="array" ref="B243:C243">_xlfn.TEXTSPLIT(A243," ")</f>
        <v>2022.11.17</v>
      </c>
      <c r="C243" s="16" t="str">
        <v>14:04:46,00</v>
      </c>
      <c r="D243" s="16" t="str" cm="1">
        <f t="array" ref="D243:F243">_xlfn.TEXTSPLIT(C243,":")</f>
        <v>14</v>
      </c>
      <c r="E243" s="16" t="str">
        <v>04</v>
      </c>
      <c r="F243" s="16" t="str">
        <v>46,00</v>
      </c>
      <c r="G243" s="16" t="str">
        <f t="shared" si="26"/>
        <v>46.00</v>
      </c>
      <c r="H243" s="16">
        <f t="shared" si="25"/>
        <v>4.9794444444444448</v>
      </c>
      <c r="I243">
        <v>77.941900000000004</v>
      </c>
      <c r="J243" s="6">
        <v>20.750599999999999</v>
      </c>
      <c r="K243">
        <v>0.93689999999999996</v>
      </c>
      <c r="L243" s="7">
        <v>0.23649999999999999</v>
      </c>
      <c r="M243">
        <v>0</v>
      </c>
      <c r="N243" s="61">
        <v>0.1341</v>
      </c>
      <c r="O243" s="8">
        <v>572</v>
      </c>
      <c r="P243">
        <v>0.19400000000000001</v>
      </c>
      <c r="Q243">
        <v>0.10009999999999999</v>
      </c>
      <c r="R243">
        <v>1.9383999999999999</v>
      </c>
      <c r="S243" s="9">
        <v>4.4251000000000001E-10</v>
      </c>
      <c r="T243" s="9">
        <v>5.7752999999999996E-13</v>
      </c>
      <c r="U243" s="9">
        <v>9.7526999999999998E-11</v>
      </c>
      <c r="V243" s="9">
        <v>8.0352999999999999E-12</v>
      </c>
      <c r="W243" s="9">
        <v>5.0559E-15</v>
      </c>
      <c r="X243" s="9">
        <v>1.7278E-12</v>
      </c>
    </row>
    <row r="244" spans="1:24" x14ac:dyDescent="0.35">
      <c r="A244" t="s">
        <v>1271</v>
      </c>
      <c r="B244" s="16" t="str" cm="1">
        <f t="array" ref="B244:C244">_xlfn.TEXTSPLIT(A244," ")</f>
        <v>2022.11.17</v>
      </c>
      <c r="C244" s="16" t="str">
        <v>14:06:08,81</v>
      </c>
      <c r="D244" s="16" t="str" cm="1">
        <f t="array" ref="D244:F244">_xlfn.TEXTSPLIT(C244,":")</f>
        <v>14</v>
      </c>
      <c r="E244" s="16" t="str">
        <v>06</v>
      </c>
      <c r="F244" s="16" t="str">
        <v>08,81</v>
      </c>
      <c r="G244" s="16" t="str">
        <f t="shared" si="26"/>
        <v>08.81</v>
      </c>
      <c r="H244" s="16">
        <f t="shared" si="25"/>
        <v>5.0024472222222229</v>
      </c>
      <c r="I244">
        <v>77.942800000000005</v>
      </c>
      <c r="J244" s="6">
        <v>20.747599999999998</v>
      </c>
      <c r="K244">
        <v>0.93730000000000002</v>
      </c>
      <c r="L244" s="7">
        <v>0.23849999999999999</v>
      </c>
      <c r="M244">
        <v>0</v>
      </c>
      <c r="N244" s="61">
        <v>0.1338</v>
      </c>
      <c r="O244" s="8">
        <v>557</v>
      </c>
      <c r="P244">
        <v>0.19589999999999999</v>
      </c>
      <c r="Q244">
        <v>0.10589999999999999</v>
      </c>
      <c r="R244">
        <v>1.85</v>
      </c>
      <c r="S244" s="9">
        <v>4.4195999999999999E-10</v>
      </c>
      <c r="T244" s="9">
        <v>5.7565999999999999E-13</v>
      </c>
      <c r="U244" s="9">
        <v>9.7390999999999995E-11</v>
      </c>
      <c r="V244" s="9">
        <v>8.0285000000000004E-12</v>
      </c>
      <c r="W244" s="9">
        <v>4.7586999999999998E-15</v>
      </c>
      <c r="X244" s="9">
        <v>1.7396999999999999E-12</v>
      </c>
    </row>
    <row r="245" spans="1:24" x14ac:dyDescent="0.35">
      <c r="A245" t="s">
        <v>1272</v>
      </c>
      <c r="B245" s="16" t="str" cm="1">
        <f t="array" ref="B245:C245">_xlfn.TEXTSPLIT(A245," ")</f>
        <v>2022.11.17</v>
      </c>
      <c r="C245" s="16" t="str">
        <v>14:07:31,50</v>
      </c>
      <c r="D245" s="16" t="str" cm="1">
        <f t="array" ref="D245:F245">_xlfn.TEXTSPLIT(C245,":")</f>
        <v>14</v>
      </c>
      <c r="E245" s="16" t="str">
        <v>07</v>
      </c>
      <c r="F245" s="16" t="str">
        <v>31,50</v>
      </c>
      <c r="G245" s="16" t="str">
        <f t="shared" si="26"/>
        <v>31.50</v>
      </c>
      <c r="H245" s="16">
        <f t="shared" si="25"/>
        <v>5.0254166666666666</v>
      </c>
      <c r="I245">
        <v>77.950199999999995</v>
      </c>
      <c r="J245" s="6">
        <v>20.7409</v>
      </c>
      <c r="K245">
        <v>0.93679999999999997</v>
      </c>
      <c r="L245" s="7">
        <v>0.2394</v>
      </c>
      <c r="M245">
        <v>0</v>
      </c>
      <c r="N245" s="61">
        <v>0.13270000000000001</v>
      </c>
      <c r="O245" s="8">
        <v>553</v>
      </c>
      <c r="P245">
        <v>0.1971</v>
      </c>
      <c r="Q245">
        <v>0.11269999999999999</v>
      </c>
      <c r="R245">
        <v>1.7497</v>
      </c>
      <c r="S245" s="9">
        <v>4.4157999999999999E-10</v>
      </c>
      <c r="T245" s="9">
        <v>5.7057999999999998E-13</v>
      </c>
      <c r="U245" s="9">
        <v>9.7268E-11</v>
      </c>
      <c r="V245" s="9">
        <v>8.0163999999999996E-12</v>
      </c>
      <c r="W245" s="9">
        <v>5.2850999999999998E-15</v>
      </c>
      <c r="X245" s="9">
        <v>1.7445000000000001E-12</v>
      </c>
    </row>
    <row r="246" spans="1:24" x14ac:dyDescent="0.35">
      <c r="A246" t="s">
        <v>1273</v>
      </c>
      <c r="B246" s="16" t="str" cm="1">
        <f t="array" ref="B246:C246">_xlfn.TEXTSPLIT(A246," ")</f>
        <v>2022.11.17</v>
      </c>
      <c r="C246" s="16" t="str">
        <v>14:09:00,67</v>
      </c>
      <c r="D246" s="16" t="str" cm="1">
        <f t="array" ref="D246:F246">_xlfn.TEXTSPLIT(C246,":")</f>
        <v>14</v>
      </c>
      <c r="E246" s="16" t="str">
        <v>09</v>
      </c>
      <c r="F246" s="16" t="str">
        <v>00,67</v>
      </c>
      <c r="G246" s="16" t="str">
        <f t="shared" si="26"/>
        <v>00.67</v>
      </c>
      <c r="H246" s="16">
        <f t="shared" si="25"/>
        <v>5.0501861111111115</v>
      </c>
      <c r="I246">
        <v>77.948899999999995</v>
      </c>
      <c r="J246" s="6">
        <v>20.743200000000002</v>
      </c>
      <c r="K246">
        <v>0.93700000000000006</v>
      </c>
      <c r="L246" s="7">
        <v>0.23960000000000001</v>
      </c>
      <c r="M246">
        <v>0</v>
      </c>
      <c r="N246" s="61">
        <v>0.13139999999999999</v>
      </c>
      <c r="O246" s="8">
        <v>548</v>
      </c>
      <c r="P246">
        <v>0.1971</v>
      </c>
      <c r="Q246">
        <v>0.11070000000000001</v>
      </c>
      <c r="R246">
        <v>1.7802</v>
      </c>
      <c r="S246" s="9">
        <v>4.4116E-10</v>
      </c>
      <c r="T246" s="9">
        <v>5.6414999999999997E-13</v>
      </c>
      <c r="U246" s="9">
        <v>9.7187999999999998E-11</v>
      </c>
      <c r="V246" s="9">
        <v>8.0107000000000002E-12</v>
      </c>
      <c r="W246" s="9">
        <v>5.6148999999999998E-15</v>
      </c>
      <c r="X246" s="9">
        <v>1.7439000000000001E-12</v>
      </c>
    </row>
    <row r="247" spans="1:24" x14ac:dyDescent="0.35">
      <c r="A247" t="s">
        <v>1274</v>
      </c>
      <c r="B247" s="16" t="str" cm="1">
        <f t="array" ref="B247:C247">_xlfn.TEXTSPLIT(A247," ")</f>
        <v>2022.11.17</v>
      </c>
      <c r="C247" s="16" t="str">
        <v>14:10:23,34</v>
      </c>
      <c r="D247" s="16" t="str" cm="1">
        <f t="array" ref="D247:F247">_xlfn.TEXTSPLIT(C247,":")</f>
        <v>14</v>
      </c>
      <c r="E247" s="16" t="str">
        <v>10</v>
      </c>
      <c r="F247" s="16" t="str">
        <v>23,34</v>
      </c>
      <c r="G247" s="16" t="str">
        <f t="shared" si="26"/>
        <v>23.34</v>
      </c>
      <c r="H247" s="16">
        <f t="shared" si="25"/>
        <v>5.07315</v>
      </c>
      <c r="I247">
        <v>77.956100000000006</v>
      </c>
      <c r="J247" s="6">
        <v>20.73</v>
      </c>
      <c r="K247">
        <v>0.93640000000000001</v>
      </c>
      <c r="L247" s="7">
        <v>0.24679999999999999</v>
      </c>
      <c r="M247">
        <v>0</v>
      </c>
      <c r="N247" s="61">
        <v>0.1308</v>
      </c>
      <c r="O247" s="8">
        <v>536</v>
      </c>
      <c r="P247">
        <v>0.20419999999999999</v>
      </c>
      <c r="Q247">
        <v>0.1268</v>
      </c>
      <c r="R247">
        <v>1.6102000000000001</v>
      </c>
      <c r="S247" s="9">
        <v>4.4054999999999999E-10</v>
      </c>
      <c r="T247" s="9">
        <v>5.6084999999999998E-13</v>
      </c>
      <c r="U247" s="9">
        <v>9.6981000000000006E-11</v>
      </c>
      <c r="V247" s="9">
        <v>7.9941999999999992E-12</v>
      </c>
      <c r="W247" s="9">
        <v>5.0923999999999997E-15</v>
      </c>
      <c r="X247" s="9">
        <v>1.7926000000000001E-12</v>
      </c>
    </row>
    <row r="248" spans="1:24" x14ac:dyDescent="0.35">
      <c r="A248" t="s">
        <v>1275</v>
      </c>
      <c r="B248" s="16" t="str" cm="1">
        <f t="array" ref="B248:C248">_xlfn.TEXTSPLIT(A248," ")</f>
        <v>2022.11.17</v>
      </c>
      <c r="C248" s="16" t="str">
        <v>14:11:46,06</v>
      </c>
      <c r="D248" s="16" t="str" cm="1">
        <f t="array" ref="D248:F248">_xlfn.TEXTSPLIT(C248,":")</f>
        <v>14</v>
      </c>
      <c r="E248" s="16" t="str">
        <v>11</v>
      </c>
      <c r="F248" s="16" t="str">
        <v>46,06</v>
      </c>
      <c r="G248" s="16" t="str">
        <f t="shared" si="26"/>
        <v>46.06</v>
      </c>
      <c r="H248" s="16">
        <f t="shared" si="25"/>
        <v>5.0961277777777791</v>
      </c>
      <c r="I248">
        <v>77.955500000000001</v>
      </c>
      <c r="J248" s="6">
        <v>20.721499999999999</v>
      </c>
      <c r="K248">
        <v>0.93700000000000006</v>
      </c>
      <c r="L248" s="7">
        <v>0.25369999999999998</v>
      </c>
      <c r="M248">
        <v>0</v>
      </c>
      <c r="N248" s="61">
        <v>0.1323</v>
      </c>
      <c r="O248" s="8">
        <v>547</v>
      </c>
      <c r="P248">
        <v>0.2114</v>
      </c>
      <c r="Q248">
        <v>0.13789999999999999</v>
      </c>
      <c r="R248">
        <v>1.5326</v>
      </c>
      <c r="S248" s="9">
        <v>4.4165000000000002E-10</v>
      </c>
      <c r="T248" s="9">
        <v>5.6873999999999996E-13</v>
      </c>
      <c r="U248" s="9">
        <v>9.7182999999999994E-11</v>
      </c>
      <c r="V248" s="9">
        <v>8.0190999999999992E-12</v>
      </c>
      <c r="W248" s="9">
        <v>5.2133999999999999E-15</v>
      </c>
      <c r="X248" s="9">
        <v>1.8468000000000002E-12</v>
      </c>
    </row>
    <row r="249" spans="1:24" x14ac:dyDescent="0.35">
      <c r="A249" t="s">
        <v>1276</v>
      </c>
      <c r="B249" s="16" t="str" cm="1">
        <f t="array" ref="B249:C249">_xlfn.TEXTSPLIT(A249," ")</f>
        <v>2022.11.17</v>
      </c>
      <c r="C249" s="16" t="str">
        <v>14:13:15,43</v>
      </c>
      <c r="D249" s="16" t="str" cm="1">
        <f t="array" ref="D249:F249">_xlfn.TEXTSPLIT(C249,":")</f>
        <v>14</v>
      </c>
      <c r="E249" s="16" t="str">
        <v>13</v>
      </c>
      <c r="F249" s="16" t="str">
        <v>15,43</v>
      </c>
      <c r="G249" s="16" t="str">
        <f t="shared" si="26"/>
        <v>15.43</v>
      </c>
      <c r="H249" s="16">
        <f t="shared" si="25"/>
        <v>5.120952777777779</v>
      </c>
      <c r="I249">
        <v>77.954300000000003</v>
      </c>
      <c r="J249" s="6">
        <v>20.7179</v>
      </c>
      <c r="K249">
        <v>0.93700000000000006</v>
      </c>
      <c r="L249" s="7">
        <v>0.26029999999999998</v>
      </c>
      <c r="M249">
        <v>0</v>
      </c>
      <c r="N249" s="61">
        <v>0.1305</v>
      </c>
      <c r="O249" s="8">
        <v>521</v>
      </c>
      <c r="P249">
        <v>0.21759999999999999</v>
      </c>
      <c r="Q249">
        <v>0.1368</v>
      </c>
      <c r="R249">
        <v>1.59</v>
      </c>
      <c r="S249" s="9">
        <v>4.4013999999999999E-10</v>
      </c>
      <c r="T249" s="9">
        <v>5.5939E-13</v>
      </c>
      <c r="U249" s="9">
        <v>9.6836000000000003E-11</v>
      </c>
      <c r="V249" s="9">
        <v>7.9914999999999996E-12</v>
      </c>
      <c r="W249" s="9">
        <v>5.0025000000000003E-15</v>
      </c>
      <c r="X249" s="9">
        <v>1.8870999999999999E-12</v>
      </c>
    </row>
    <row r="250" spans="1:24" x14ac:dyDescent="0.35">
      <c r="A250" t="s">
        <v>1277</v>
      </c>
      <c r="B250" s="16" t="str" cm="1">
        <f t="array" ref="B250:C250">_xlfn.TEXTSPLIT(A250," ")</f>
        <v>2022.11.17</v>
      </c>
      <c r="C250" s="16" t="str">
        <v>14:14:37,98</v>
      </c>
      <c r="D250" s="16" t="str" cm="1">
        <f t="array" ref="D250:F250">_xlfn.TEXTSPLIT(C250,":")</f>
        <v>14</v>
      </c>
      <c r="E250" s="16" t="str">
        <v>14</v>
      </c>
      <c r="F250" s="16" t="str">
        <v>37,98</v>
      </c>
      <c r="G250" s="16" t="str">
        <f t="shared" si="26"/>
        <v>37.98</v>
      </c>
      <c r="H250" s="16">
        <f t="shared" si="25"/>
        <v>5.1438833333333331</v>
      </c>
      <c r="I250">
        <v>77.963399999999993</v>
      </c>
      <c r="J250" s="6">
        <v>20.706499999999998</v>
      </c>
      <c r="K250">
        <v>0.93730000000000002</v>
      </c>
      <c r="L250" s="7">
        <v>0.26200000000000001</v>
      </c>
      <c r="M250">
        <v>0</v>
      </c>
      <c r="N250" s="61">
        <v>0.13089999999999999</v>
      </c>
      <c r="O250" s="8">
        <v>525</v>
      </c>
      <c r="P250">
        <v>0.21929999999999999</v>
      </c>
      <c r="Q250">
        <v>0.1522</v>
      </c>
      <c r="R250">
        <v>1.4411</v>
      </c>
      <c r="S250" s="9">
        <v>4.4042000000000002E-10</v>
      </c>
      <c r="T250" s="9">
        <v>5.6124000000000004E-13</v>
      </c>
      <c r="U250" s="9">
        <v>9.6833000000000003E-11</v>
      </c>
      <c r="V250" s="9">
        <v>7.9984999999999999E-12</v>
      </c>
      <c r="W250" s="9">
        <v>5.1351000000000002E-15</v>
      </c>
      <c r="X250" s="9">
        <v>1.8999E-12</v>
      </c>
    </row>
    <row r="251" spans="1:24" x14ac:dyDescent="0.35">
      <c r="A251" t="s">
        <v>1278</v>
      </c>
      <c r="B251" s="16" t="str" cm="1">
        <f t="array" ref="B251:C251">_xlfn.TEXTSPLIT(A251," ")</f>
        <v>2022.11.17</v>
      </c>
      <c r="C251" s="16" t="str">
        <v>14:16:07,01</v>
      </c>
      <c r="D251" s="16" t="str" cm="1">
        <f t="array" ref="D251:F251">_xlfn.TEXTSPLIT(C251,":")</f>
        <v>14</v>
      </c>
      <c r="E251" s="16" t="str">
        <v>16</v>
      </c>
      <c r="F251" s="16" t="str">
        <v>07,01</v>
      </c>
      <c r="G251" s="16" t="str">
        <f t="shared" si="26"/>
        <v>07.01</v>
      </c>
      <c r="H251" s="16">
        <f t="shared" si="25"/>
        <v>5.1686138888888902</v>
      </c>
      <c r="I251">
        <v>77.958299999999994</v>
      </c>
      <c r="J251" s="6">
        <v>20.7072</v>
      </c>
      <c r="K251">
        <v>0.93730000000000002</v>
      </c>
      <c r="L251" s="7">
        <v>0.26629999999999998</v>
      </c>
      <c r="M251">
        <v>0</v>
      </c>
      <c r="N251" s="61">
        <v>0.13089999999999999</v>
      </c>
      <c r="O251" s="8">
        <v>533</v>
      </c>
      <c r="P251">
        <v>0.22420000000000001</v>
      </c>
      <c r="Q251">
        <v>0.15279999999999999</v>
      </c>
      <c r="R251">
        <v>1.4674</v>
      </c>
      <c r="S251" s="9">
        <v>4.4022999999999999E-10</v>
      </c>
      <c r="T251" s="9">
        <v>5.6114999999999999E-13</v>
      </c>
      <c r="U251" s="9">
        <v>9.6801E-11</v>
      </c>
      <c r="V251" s="9">
        <v>7.9957000000000008E-12</v>
      </c>
      <c r="W251" s="9">
        <v>5.3516999999999998E-15</v>
      </c>
      <c r="X251" s="9">
        <v>1.9302E-12</v>
      </c>
    </row>
    <row r="252" spans="1:24" x14ac:dyDescent="0.35">
      <c r="A252" t="s">
        <v>1279</v>
      </c>
      <c r="B252" s="16" t="str" cm="1">
        <f t="array" ref="B252:C252">_xlfn.TEXTSPLIT(A252," ")</f>
        <v>2022.11.17</v>
      </c>
      <c r="C252" s="16" t="str">
        <v>14:17:29,65</v>
      </c>
      <c r="D252" s="16" t="str" cm="1">
        <f t="array" ref="D252:F252">_xlfn.TEXTSPLIT(C252,":")</f>
        <v>14</v>
      </c>
      <c r="E252" s="16" t="str">
        <v>17</v>
      </c>
      <c r="F252" s="16" t="str">
        <v>29,65</v>
      </c>
      <c r="G252" s="16" t="str">
        <f t="shared" si="26"/>
        <v>29.65</v>
      </c>
      <c r="H252" s="16">
        <f t="shared" si="25"/>
        <v>5.1915694444444451</v>
      </c>
      <c r="I252">
        <v>77.958100000000002</v>
      </c>
      <c r="J252" s="6">
        <v>20.704000000000001</v>
      </c>
      <c r="K252">
        <v>0.93659999999999999</v>
      </c>
      <c r="L252" s="7">
        <v>0.26919999999999999</v>
      </c>
      <c r="M252">
        <v>0</v>
      </c>
      <c r="N252" s="61">
        <v>0.13220000000000001</v>
      </c>
      <c r="O252" s="8">
        <v>529</v>
      </c>
      <c r="P252">
        <v>0.22689999999999999</v>
      </c>
      <c r="Q252">
        <v>0.15340000000000001</v>
      </c>
      <c r="R252">
        <v>1.4790000000000001</v>
      </c>
      <c r="S252" s="9">
        <v>4.4027000000000002E-10</v>
      </c>
      <c r="T252" s="9">
        <v>5.6667000000000005E-13</v>
      </c>
      <c r="U252" s="9">
        <v>9.6795E-11</v>
      </c>
      <c r="V252" s="9">
        <v>7.9902000000000004E-12</v>
      </c>
      <c r="W252" s="9">
        <v>4.1976000000000002E-15</v>
      </c>
      <c r="X252" s="9">
        <v>1.9510000000000001E-12</v>
      </c>
    </row>
    <row r="253" spans="1:24" x14ac:dyDescent="0.35">
      <c r="A253" t="s">
        <v>1280</v>
      </c>
      <c r="B253" s="16" t="str" cm="1">
        <f t="array" ref="B253:C253">_xlfn.TEXTSPLIT(A253," ")</f>
        <v>2022.11.17</v>
      </c>
      <c r="C253" s="16" t="str">
        <v>14:18:52,29</v>
      </c>
      <c r="D253" s="16" t="str" cm="1">
        <f t="array" ref="D253:F253">_xlfn.TEXTSPLIT(C253,":")</f>
        <v>14</v>
      </c>
      <c r="E253" s="16" t="str">
        <v>18</v>
      </c>
      <c r="F253" s="16" t="str">
        <v>52,29</v>
      </c>
      <c r="G253" s="16" t="str">
        <f t="shared" si="26"/>
        <v>52.29</v>
      </c>
      <c r="H253" s="16">
        <f t="shared" si="25"/>
        <v>5.2145250000000019</v>
      </c>
      <c r="I253">
        <v>77.952399999999997</v>
      </c>
      <c r="J253" s="6">
        <v>20.706700000000001</v>
      </c>
      <c r="K253">
        <v>0.93720000000000003</v>
      </c>
      <c r="L253" s="7">
        <v>0.27179999999999999</v>
      </c>
      <c r="M253">
        <v>0</v>
      </c>
      <c r="N253" s="61">
        <v>0.13189999999999999</v>
      </c>
      <c r="O253" s="8">
        <v>534</v>
      </c>
      <c r="P253">
        <v>0.22969999999999999</v>
      </c>
      <c r="Q253">
        <v>0.14949999999999999</v>
      </c>
      <c r="R253">
        <v>1.5365</v>
      </c>
      <c r="S253" s="9">
        <v>4.4007000000000001E-10</v>
      </c>
      <c r="T253" s="9">
        <v>5.6517E-13</v>
      </c>
      <c r="U253" s="9">
        <v>9.6771000000000001E-11</v>
      </c>
      <c r="V253" s="9">
        <v>7.9925999999999997E-12</v>
      </c>
      <c r="W253" s="9">
        <v>5.1266000000000001E-15</v>
      </c>
      <c r="X253" s="9">
        <v>1.9685999999999999E-12</v>
      </c>
    </row>
    <row r="254" spans="1:24" x14ac:dyDescent="0.35">
      <c r="A254" t="s">
        <v>1281</v>
      </c>
      <c r="B254" s="16" t="str" cm="1">
        <f t="array" ref="B254:C254">_xlfn.TEXTSPLIT(A254," ")</f>
        <v>2022.11.17</v>
      </c>
      <c r="C254" s="16" t="str">
        <v>14:20:21,63</v>
      </c>
      <c r="D254" s="16" t="str" cm="1">
        <f t="array" ref="D254:F254">_xlfn.TEXTSPLIT(C254,":")</f>
        <v>14</v>
      </c>
      <c r="E254" s="16" t="str">
        <v>20</v>
      </c>
      <c r="F254" s="16" t="str">
        <v>21,63</v>
      </c>
      <c r="G254" s="16" t="str">
        <f t="shared" si="26"/>
        <v>21.63</v>
      </c>
      <c r="H254" s="16">
        <f t="shared" si="25"/>
        <v>5.2393416666666681</v>
      </c>
      <c r="I254">
        <v>77.952699999999993</v>
      </c>
      <c r="J254" s="6">
        <v>20.703700000000001</v>
      </c>
      <c r="K254">
        <v>0.93679999999999997</v>
      </c>
      <c r="L254" s="7">
        <v>0.27479999999999999</v>
      </c>
      <c r="M254">
        <v>0</v>
      </c>
      <c r="N254" s="61">
        <v>0.13200000000000001</v>
      </c>
      <c r="O254" s="8">
        <v>528</v>
      </c>
      <c r="P254">
        <v>0.2321</v>
      </c>
      <c r="Q254">
        <v>0.14899999999999999</v>
      </c>
      <c r="R254">
        <v>1.5579000000000001</v>
      </c>
      <c r="S254" s="9">
        <v>4.4024000000000002E-10</v>
      </c>
      <c r="T254" s="9">
        <v>5.6554000000000003E-13</v>
      </c>
      <c r="U254" s="9">
        <v>9.6792999999999996E-11</v>
      </c>
      <c r="V254" s="9">
        <v>7.9922999999999994E-12</v>
      </c>
      <c r="W254" s="9">
        <v>6.9115999999999997E-15</v>
      </c>
      <c r="X254" s="9">
        <v>1.9909999999999999E-12</v>
      </c>
    </row>
    <row r="255" spans="1:24" x14ac:dyDescent="0.35">
      <c r="A255" t="s">
        <v>1282</v>
      </c>
      <c r="B255" s="16" t="str" cm="1">
        <f t="array" ref="B255:C255">_xlfn.TEXTSPLIT(A255," ")</f>
        <v>2022.11.17</v>
      </c>
      <c r="C255" s="16" t="str">
        <v>14:21:44,18</v>
      </c>
      <c r="D255" s="16" t="str" cm="1">
        <f t="array" ref="D255:F255">_xlfn.TEXTSPLIT(C255,":")</f>
        <v>14</v>
      </c>
      <c r="E255" s="16" t="str">
        <v>21</v>
      </c>
      <c r="F255" s="16" t="str">
        <v>44,18</v>
      </c>
      <c r="G255" s="16" t="str">
        <f t="shared" si="26"/>
        <v>44.18</v>
      </c>
      <c r="H255" s="16">
        <f t="shared" si="25"/>
        <v>5.2622722222222222</v>
      </c>
      <c r="I255">
        <v>77.960599999999999</v>
      </c>
      <c r="J255" s="6">
        <v>20.703700000000001</v>
      </c>
      <c r="K255">
        <v>0.93740000000000001</v>
      </c>
      <c r="L255" s="7">
        <v>0.26650000000000001</v>
      </c>
      <c r="M255">
        <v>0</v>
      </c>
      <c r="N255" s="61">
        <v>0.1318</v>
      </c>
      <c r="O255" s="8">
        <v>542</v>
      </c>
      <c r="P255">
        <v>0.22339999999999999</v>
      </c>
      <c r="Q255">
        <v>0.15210000000000001</v>
      </c>
      <c r="R255">
        <v>1.4685999999999999</v>
      </c>
      <c r="S255" s="9">
        <v>4.4110999999999999E-10</v>
      </c>
      <c r="T255" s="9">
        <v>5.6598999999999999E-13</v>
      </c>
      <c r="U255" s="9">
        <v>9.6975000000000006E-11</v>
      </c>
      <c r="V255" s="9">
        <v>8.0121000000000006E-12</v>
      </c>
      <c r="W255" s="9">
        <v>5.8388000000000001E-15</v>
      </c>
      <c r="X255" s="9">
        <v>1.9356E-12</v>
      </c>
    </row>
    <row r="256" spans="1:24" x14ac:dyDescent="0.35">
      <c r="A256" t="s">
        <v>1283</v>
      </c>
      <c r="B256" s="16" t="str" cm="1">
        <f t="array" ref="B256:C256">_xlfn.TEXTSPLIT(A256," ")</f>
        <v>2022.11.17</v>
      </c>
      <c r="C256" s="16" t="str">
        <v>14:23:06,74</v>
      </c>
      <c r="D256" s="16" t="str" cm="1">
        <f t="array" ref="D256:F256">_xlfn.TEXTSPLIT(C256,":")</f>
        <v>14</v>
      </c>
      <c r="E256" s="16" t="str">
        <v>23</v>
      </c>
      <c r="F256" s="16" t="str">
        <v>06,74</v>
      </c>
      <c r="G256" s="16" t="str">
        <f t="shared" si="26"/>
        <v>06.74</v>
      </c>
      <c r="H256" s="16">
        <f t="shared" si="25"/>
        <v>5.2852055555555548</v>
      </c>
      <c r="I256">
        <v>77.960800000000006</v>
      </c>
      <c r="J256" s="6">
        <v>20.701899999999998</v>
      </c>
      <c r="K256">
        <v>0.93700000000000006</v>
      </c>
      <c r="L256" s="7">
        <v>0.26740000000000003</v>
      </c>
      <c r="M256">
        <v>0</v>
      </c>
      <c r="N256" s="61">
        <v>0.13300000000000001</v>
      </c>
      <c r="O256" s="8">
        <v>576</v>
      </c>
      <c r="P256">
        <v>0.22409999999999999</v>
      </c>
      <c r="Q256">
        <v>0.1482</v>
      </c>
      <c r="R256">
        <v>1.512</v>
      </c>
      <c r="S256" s="9">
        <v>4.4278999999999998E-10</v>
      </c>
      <c r="T256" s="9">
        <v>5.7321999999999995E-13</v>
      </c>
      <c r="U256" s="9">
        <v>9.7336000000000001E-11</v>
      </c>
      <c r="V256" s="9">
        <v>8.039E-12</v>
      </c>
      <c r="W256" s="9">
        <v>3.0186000000000002E-15</v>
      </c>
      <c r="X256" s="9">
        <v>1.9488999999999999E-12</v>
      </c>
    </row>
    <row r="257" spans="1:24" x14ac:dyDescent="0.35">
      <c r="A257" t="s">
        <v>1284</v>
      </c>
      <c r="B257" s="16" t="str" cm="1">
        <f t="array" ref="B257:C257">_xlfn.TEXTSPLIT(A257," ")</f>
        <v>2022.11.17</v>
      </c>
      <c r="C257" s="16" t="str">
        <v>14:24:36,06</v>
      </c>
      <c r="D257" s="16" t="str" cm="1">
        <f t="array" ref="D257:F257">_xlfn.TEXTSPLIT(C257,":")</f>
        <v>14</v>
      </c>
      <c r="E257" s="16" t="str">
        <v>24</v>
      </c>
      <c r="F257" s="16" t="str">
        <v>36,06</v>
      </c>
      <c r="G257" s="16" t="str">
        <f t="shared" si="26"/>
        <v>36.06</v>
      </c>
      <c r="H257" s="16">
        <f t="shared" si="25"/>
        <v>5.3100166666666677</v>
      </c>
      <c r="I257">
        <v>77.9529</v>
      </c>
      <c r="J257" s="6">
        <v>20.708500000000001</v>
      </c>
      <c r="K257">
        <v>0.93740000000000001</v>
      </c>
      <c r="L257" s="7">
        <v>0.27</v>
      </c>
      <c r="M257">
        <v>0</v>
      </c>
      <c r="N257" s="61">
        <v>0.1313</v>
      </c>
      <c r="O257" s="8">
        <v>557</v>
      </c>
      <c r="P257">
        <v>0.2276</v>
      </c>
      <c r="Q257">
        <v>0.1477</v>
      </c>
      <c r="R257">
        <v>1.5408999999999999</v>
      </c>
      <c r="S257" s="9">
        <v>4.4195000000000001E-10</v>
      </c>
      <c r="T257" s="9">
        <v>5.6496999999999996E-13</v>
      </c>
      <c r="U257" s="9">
        <v>9.7190000000000002E-11</v>
      </c>
      <c r="V257" s="9">
        <v>8.0278999999999998E-12</v>
      </c>
      <c r="W257" s="9">
        <v>5.9340999999999999E-15</v>
      </c>
      <c r="X257" s="9">
        <v>1.9639000000000001E-12</v>
      </c>
    </row>
    <row r="258" spans="1:24" x14ac:dyDescent="0.35">
      <c r="A258" t="s">
        <v>1285</v>
      </c>
      <c r="B258" s="16" t="str" cm="1">
        <f t="array" ref="B258:C258">_xlfn.TEXTSPLIT(A258," ")</f>
        <v>2022.11.17</v>
      </c>
      <c r="C258" s="16" t="str">
        <v>14:25:58,75</v>
      </c>
      <c r="D258" s="16" t="str" cm="1">
        <f t="array" ref="D258:F258">_xlfn.TEXTSPLIT(C258,":")</f>
        <v>14</v>
      </c>
      <c r="E258" s="16" t="str">
        <v>25</v>
      </c>
      <c r="F258" s="16" t="str">
        <v>58,75</v>
      </c>
      <c r="G258" s="16" t="str">
        <f t="shared" si="26"/>
        <v>58.75</v>
      </c>
      <c r="H258" s="16">
        <f t="shared" ref="H258:H321" si="27">D258+(E258/60)+(G258/3600)-$AE$3</f>
        <v>5.3329861111111114</v>
      </c>
      <c r="I258">
        <v>77.951099999999997</v>
      </c>
      <c r="J258" s="6">
        <v>20.7089</v>
      </c>
      <c r="K258">
        <v>0.93700000000000006</v>
      </c>
      <c r="L258" s="7">
        <v>0.27160000000000001</v>
      </c>
      <c r="M258">
        <v>0</v>
      </c>
      <c r="N258" s="61">
        <v>0.1313</v>
      </c>
      <c r="O258" s="8">
        <v>571</v>
      </c>
      <c r="P258">
        <v>0.22839999999999999</v>
      </c>
      <c r="Q258">
        <v>0.14710000000000001</v>
      </c>
      <c r="R258">
        <v>1.5526</v>
      </c>
      <c r="S258" s="9">
        <v>4.4231999999999998E-10</v>
      </c>
      <c r="T258" s="9">
        <v>5.6533999999999999E-13</v>
      </c>
      <c r="U258" s="9">
        <v>9.7276000000000004E-11</v>
      </c>
      <c r="V258" s="9">
        <v>8.0318000000000006E-12</v>
      </c>
      <c r="W258" s="9">
        <v>5.9505E-15</v>
      </c>
      <c r="X258" s="9">
        <v>1.9773000000000001E-12</v>
      </c>
    </row>
    <row r="259" spans="1:24" x14ac:dyDescent="0.35">
      <c r="A259" t="s">
        <v>1286</v>
      </c>
      <c r="B259" s="16" t="str" cm="1">
        <f t="array" ref="B259:C259">_xlfn.TEXTSPLIT(A259," ")</f>
        <v>2022.11.17</v>
      </c>
      <c r="C259" s="16" t="str">
        <v>14:27:28,01</v>
      </c>
      <c r="D259" s="16" t="str" cm="1">
        <f t="array" ref="D259:F259">_xlfn.TEXTSPLIT(C259,":")</f>
        <v>14</v>
      </c>
      <c r="E259" s="16" t="str">
        <v>27</v>
      </c>
      <c r="F259" s="16" t="str">
        <v>28,01</v>
      </c>
      <c r="G259" s="16" t="str">
        <f t="shared" ref="G259:G322" si="28">SUBSTITUTE(F259,",",".")</f>
        <v>28.01</v>
      </c>
      <c r="H259" s="16">
        <f t="shared" si="27"/>
        <v>5.3577805555555553</v>
      </c>
      <c r="I259">
        <v>77.946799999999996</v>
      </c>
      <c r="J259" s="6">
        <v>20.715199999999999</v>
      </c>
      <c r="K259">
        <v>0.93679999999999997</v>
      </c>
      <c r="L259" s="7">
        <v>0.27079999999999999</v>
      </c>
      <c r="M259">
        <v>0</v>
      </c>
      <c r="N259" s="61">
        <v>0.1303</v>
      </c>
      <c r="O259" s="8">
        <v>584</v>
      </c>
      <c r="P259">
        <v>0.22800000000000001</v>
      </c>
      <c r="Q259">
        <v>0.1414</v>
      </c>
      <c r="R259">
        <v>1.613</v>
      </c>
      <c r="S259" s="9">
        <v>4.4280999999999999E-10</v>
      </c>
      <c r="T259" s="9">
        <v>5.6187000000000001E-13</v>
      </c>
      <c r="U259" s="9">
        <v>9.7419000000000002E-11</v>
      </c>
      <c r="V259" s="9">
        <v>8.0393000000000003E-12</v>
      </c>
      <c r="W259" s="9">
        <v>4.6037000000000002E-15</v>
      </c>
      <c r="X259" s="9">
        <v>1.9739999999999999E-12</v>
      </c>
    </row>
    <row r="260" spans="1:24" x14ac:dyDescent="0.35">
      <c r="A260" t="s">
        <v>1287</v>
      </c>
      <c r="B260" s="16" t="str" cm="1">
        <f t="array" ref="B260:C260">_xlfn.TEXTSPLIT(A260," ")</f>
        <v>2022.11.17</v>
      </c>
      <c r="C260" s="16" t="str">
        <v>14:28:50,69</v>
      </c>
      <c r="D260" s="16" t="str" cm="1">
        <f t="array" ref="D260:F260">_xlfn.TEXTSPLIT(C260,":")</f>
        <v>14</v>
      </c>
      <c r="E260" s="16" t="str">
        <v>28</v>
      </c>
      <c r="F260" s="16" t="str">
        <v>50,69</v>
      </c>
      <c r="G260" s="16" t="str">
        <f t="shared" si="28"/>
        <v>50.69</v>
      </c>
      <c r="H260" s="16">
        <f t="shared" si="27"/>
        <v>5.3807472222222223</v>
      </c>
      <c r="I260">
        <v>77.942599999999999</v>
      </c>
      <c r="J260" s="6">
        <v>20.720400000000001</v>
      </c>
      <c r="K260">
        <v>0.93720000000000003</v>
      </c>
      <c r="L260" s="7">
        <v>0.26960000000000001</v>
      </c>
      <c r="M260">
        <v>0</v>
      </c>
      <c r="N260" s="61">
        <v>0.13020000000000001</v>
      </c>
      <c r="O260" s="8">
        <v>587</v>
      </c>
      <c r="P260">
        <v>0.22670000000000001</v>
      </c>
      <c r="Q260">
        <v>0.13519999999999999</v>
      </c>
      <c r="R260">
        <v>1.6765000000000001</v>
      </c>
      <c r="S260" s="9">
        <v>4.4301999999999999E-10</v>
      </c>
      <c r="T260" s="9">
        <v>5.6158000000000002E-13</v>
      </c>
      <c r="U260" s="9">
        <v>9.7496000000000004E-11</v>
      </c>
      <c r="V260" s="9">
        <v>8.0471999999999999E-12</v>
      </c>
      <c r="W260" s="9">
        <v>3.9564000000000002E-15</v>
      </c>
      <c r="X260" s="9">
        <v>1.9661999999999998E-12</v>
      </c>
    </row>
    <row r="261" spans="1:24" x14ac:dyDescent="0.35">
      <c r="A261" t="s">
        <v>1288</v>
      </c>
      <c r="B261" s="16" t="str" cm="1">
        <f t="array" ref="B261:C261">_xlfn.TEXTSPLIT(A261," ")</f>
        <v>2022.11.17</v>
      </c>
      <c r="C261" s="16" t="str">
        <v>14:30:13,49</v>
      </c>
      <c r="D261" s="16" t="str" cm="1">
        <f t="array" ref="D261:F261">_xlfn.TEXTSPLIT(C261,":")</f>
        <v>14</v>
      </c>
      <c r="E261" s="16" t="str">
        <v>30</v>
      </c>
      <c r="F261" s="16" t="str">
        <v>13,49</v>
      </c>
      <c r="G261" s="16" t="str">
        <f t="shared" si="28"/>
        <v>13.49</v>
      </c>
      <c r="H261" s="16">
        <f t="shared" si="27"/>
        <v>5.403747222222222</v>
      </c>
      <c r="I261">
        <v>77.942400000000006</v>
      </c>
      <c r="J261" s="6">
        <v>20.724699999999999</v>
      </c>
      <c r="K261">
        <v>0.93710000000000004</v>
      </c>
      <c r="L261" s="7">
        <v>0.2651</v>
      </c>
      <c r="M261">
        <v>0</v>
      </c>
      <c r="N261" s="61">
        <v>0.13059999999999999</v>
      </c>
      <c r="O261" s="8">
        <v>598</v>
      </c>
      <c r="P261">
        <v>0.22270000000000001</v>
      </c>
      <c r="Q261">
        <v>0.12939999999999999</v>
      </c>
      <c r="R261">
        <v>1.7212000000000001</v>
      </c>
      <c r="S261" s="9">
        <v>4.4328999999999998E-10</v>
      </c>
      <c r="T261" s="9">
        <v>5.6413999999999996E-13</v>
      </c>
      <c r="U261" s="9">
        <v>9.7577000000000001E-11</v>
      </c>
      <c r="V261" s="9">
        <v>8.0512999999999998E-12</v>
      </c>
      <c r="W261" s="9">
        <v>1.7676999999999999E-15</v>
      </c>
      <c r="X261" s="9">
        <v>1.9355E-12</v>
      </c>
    </row>
    <row r="262" spans="1:24" x14ac:dyDescent="0.35">
      <c r="A262" t="s">
        <v>1289</v>
      </c>
      <c r="B262" s="16" t="str" cm="1">
        <f t="array" ref="B262:C262">_xlfn.TEXTSPLIT(A262," ")</f>
        <v>2022.11.17</v>
      </c>
      <c r="C262" s="16" t="str">
        <v>14:31:42,44</v>
      </c>
      <c r="D262" s="16" t="str" cm="1">
        <f t="array" ref="D262:F262">_xlfn.TEXTSPLIT(C262,":")</f>
        <v>14</v>
      </c>
      <c r="E262" s="16" t="str">
        <v>31</v>
      </c>
      <c r="F262" s="16" t="str">
        <v>42,44</v>
      </c>
      <c r="G262" s="16" t="str">
        <f t="shared" si="28"/>
        <v>42.44</v>
      </c>
      <c r="H262" s="16">
        <f t="shared" si="27"/>
        <v>5.4284555555555567</v>
      </c>
      <c r="I262">
        <v>77.946100000000001</v>
      </c>
      <c r="J262" s="6">
        <v>20.728999999999999</v>
      </c>
      <c r="K262">
        <v>0.93730000000000002</v>
      </c>
      <c r="L262" s="7">
        <v>0.25700000000000001</v>
      </c>
      <c r="M262">
        <v>0</v>
      </c>
      <c r="N262" s="61">
        <v>0.13059999999999999</v>
      </c>
      <c r="O262" s="8">
        <v>597</v>
      </c>
      <c r="P262">
        <v>0.2147</v>
      </c>
      <c r="Q262">
        <v>0.12709999999999999</v>
      </c>
      <c r="R262">
        <v>1.6899</v>
      </c>
      <c r="S262" s="9">
        <v>4.4357999999999998E-10</v>
      </c>
      <c r="T262" s="9">
        <v>5.6399E-13</v>
      </c>
      <c r="U262" s="9">
        <v>9.7654999999999998E-11</v>
      </c>
      <c r="V262" s="9">
        <v>8.0579000000000002E-12</v>
      </c>
      <c r="W262" s="9">
        <v>4.3498999999999999E-15</v>
      </c>
      <c r="X262" s="9">
        <v>1.8779999999999999E-12</v>
      </c>
    </row>
    <row r="263" spans="1:24" x14ac:dyDescent="0.35">
      <c r="A263" t="s">
        <v>1290</v>
      </c>
      <c r="B263" s="16" t="str" cm="1">
        <f t="array" ref="B263:C263">_xlfn.TEXTSPLIT(A263," ")</f>
        <v>2022.11.17</v>
      </c>
      <c r="C263" s="16" t="str">
        <v>14:33:05,10</v>
      </c>
      <c r="D263" s="16" t="str" cm="1">
        <f t="array" ref="D263:F263">_xlfn.TEXTSPLIT(C263,":")</f>
        <v>14</v>
      </c>
      <c r="E263" s="16" t="str">
        <v>33</v>
      </c>
      <c r="F263" s="16" t="str">
        <v>05,10</v>
      </c>
      <c r="G263" s="16" t="str">
        <f t="shared" si="28"/>
        <v>05.10</v>
      </c>
      <c r="H263" s="16">
        <f t="shared" si="27"/>
        <v>5.4514166666666686</v>
      </c>
      <c r="I263">
        <v>77.940399999999997</v>
      </c>
      <c r="J263" s="6">
        <v>20.729700000000001</v>
      </c>
      <c r="K263">
        <v>0.93740000000000001</v>
      </c>
      <c r="L263" s="7">
        <v>0.26119999999999999</v>
      </c>
      <c r="M263">
        <v>0</v>
      </c>
      <c r="N263" s="61">
        <v>0.1313</v>
      </c>
      <c r="O263" s="8">
        <v>605</v>
      </c>
      <c r="P263">
        <v>0.21890000000000001</v>
      </c>
      <c r="Q263">
        <v>0.1231</v>
      </c>
      <c r="R263">
        <v>1.7778</v>
      </c>
      <c r="S263" s="9">
        <v>4.4380999999999999E-10</v>
      </c>
      <c r="T263" s="9">
        <v>5.6756999999999997E-13</v>
      </c>
      <c r="U263" s="9">
        <v>9.7717E-11</v>
      </c>
      <c r="V263" s="9">
        <v>8.0635999999999997E-12</v>
      </c>
      <c r="W263" s="9">
        <v>4.4426E-15</v>
      </c>
      <c r="X263" s="9">
        <v>1.9095999999999999E-12</v>
      </c>
    </row>
    <row r="264" spans="1:24" x14ac:dyDescent="0.35">
      <c r="A264" t="s">
        <v>1291</v>
      </c>
      <c r="B264" s="16" t="str" cm="1">
        <f t="array" ref="B264:C264">_xlfn.TEXTSPLIT(A264," ")</f>
        <v>2022.11.17</v>
      </c>
      <c r="C264" s="16" t="str">
        <v>14:34:27,69</v>
      </c>
      <c r="D264" s="16" t="str" cm="1">
        <f t="array" ref="D264:F264">_xlfn.TEXTSPLIT(C264,":")</f>
        <v>14</v>
      </c>
      <c r="E264" s="16" t="str">
        <v>34</v>
      </c>
      <c r="F264" s="16" t="str">
        <v>27,69</v>
      </c>
      <c r="G264" s="16" t="str">
        <f t="shared" si="28"/>
        <v>27.69</v>
      </c>
      <c r="H264" s="16">
        <f t="shared" si="27"/>
        <v>5.474358333333333</v>
      </c>
      <c r="I264">
        <v>77.938900000000004</v>
      </c>
      <c r="J264" s="6">
        <v>20.7273</v>
      </c>
      <c r="K264">
        <v>0.93679999999999997</v>
      </c>
      <c r="L264" s="7">
        <v>0.2626</v>
      </c>
      <c r="M264">
        <v>0</v>
      </c>
      <c r="N264" s="61">
        <v>0.1343</v>
      </c>
      <c r="O264" s="8">
        <v>634</v>
      </c>
      <c r="P264">
        <v>0.22020000000000001</v>
      </c>
      <c r="Q264">
        <v>0.12379999999999999</v>
      </c>
      <c r="R264">
        <v>1.7786</v>
      </c>
      <c r="S264" s="9">
        <v>4.4553999999999999E-10</v>
      </c>
      <c r="T264" s="9">
        <v>5.8274E-13</v>
      </c>
      <c r="U264" s="9">
        <v>9.8086999999999994E-11</v>
      </c>
      <c r="V264" s="9">
        <v>8.0895999999999998E-12</v>
      </c>
      <c r="W264" s="9">
        <v>2.8428E-15</v>
      </c>
      <c r="X264" s="9">
        <v>1.9276E-12</v>
      </c>
    </row>
    <row r="265" spans="1:24" x14ac:dyDescent="0.35">
      <c r="A265" t="s">
        <v>1292</v>
      </c>
      <c r="B265" s="16" t="str" cm="1">
        <f t="array" ref="B265:C265">_xlfn.TEXTSPLIT(A265," ")</f>
        <v>2022.11.17</v>
      </c>
      <c r="C265" s="16" t="str">
        <v>14:35:56,93</v>
      </c>
      <c r="D265" s="16" t="str" cm="1">
        <f t="array" ref="D265:F265">_xlfn.TEXTSPLIT(C265,":")</f>
        <v>14</v>
      </c>
      <c r="E265" s="16" t="str">
        <v>35</v>
      </c>
      <c r="F265" s="16" t="str">
        <v>56,93</v>
      </c>
      <c r="G265" s="16" t="str">
        <f t="shared" si="28"/>
        <v>56.93</v>
      </c>
      <c r="H265" s="16">
        <f t="shared" si="27"/>
        <v>5.4991472222222235</v>
      </c>
      <c r="I265">
        <v>77.930400000000006</v>
      </c>
      <c r="J265" s="6">
        <v>20.734500000000001</v>
      </c>
      <c r="K265">
        <v>0.93700000000000006</v>
      </c>
      <c r="L265" s="7">
        <v>0.26419999999999999</v>
      </c>
      <c r="M265">
        <v>0</v>
      </c>
      <c r="N265" s="61">
        <v>0.1338</v>
      </c>
      <c r="O265" s="8">
        <v>612</v>
      </c>
      <c r="P265">
        <v>0.2218</v>
      </c>
      <c r="Q265">
        <v>0.1125</v>
      </c>
      <c r="R265">
        <v>1.9711000000000001</v>
      </c>
      <c r="S265" s="9">
        <v>4.4433999999999999E-10</v>
      </c>
      <c r="T265" s="9">
        <v>5.7893000000000004E-13</v>
      </c>
      <c r="U265" s="9">
        <v>9.7866999999999994E-11</v>
      </c>
      <c r="V265" s="9">
        <v>8.0702000000000001E-12</v>
      </c>
      <c r="W265" s="9">
        <v>4.8935000000000003E-15</v>
      </c>
      <c r="X265" s="9">
        <v>1.9341E-12</v>
      </c>
    </row>
    <row r="266" spans="1:24" x14ac:dyDescent="0.35">
      <c r="A266" t="s">
        <v>1293</v>
      </c>
      <c r="B266" s="16" t="str" cm="1">
        <f t="array" ref="B266:C266">_xlfn.TEXTSPLIT(A266," ")</f>
        <v>2022.11.17</v>
      </c>
      <c r="C266" s="16" t="str">
        <v>14:37:19,65</v>
      </c>
      <c r="D266" s="16" t="str" cm="1">
        <f t="array" ref="D266:F266">_xlfn.TEXTSPLIT(C266,":")</f>
        <v>14</v>
      </c>
      <c r="E266" s="16" t="str">
        <v>37</v>
      </c>
      <c r="F266" s="16" t="str">
        <v>19,65</v>
      </c>
      <c r="G266" s="16" t="str">
        <f t="shared" si="28"/>
        <v>19.65</v>
      </c>
      <c r="H266" s="16">
        <f t="shared" si="27"/>
        <v>5.5221250000000008</v>
      </c>
      <c r="I266">
        <v>77.933800000000005</v>
      </c>
      <c r="J266" s="6">
        <v>20.731000000000002</v>
      </c>
      <c r="K266">
        <v>0.9365</v>
      </c>
      <c r="L266" s="7">
        <v>0.26440000000000002</v>
      </c>
      <c r="M266">
        <v>0</v>
      </c>
      <c r="N266" s="61">
        <v>0.13420000000000001</v>
      </c>
      <c r="O266" s="8">
        <v>613</v>
      </c>
      <c r="P266">
        <v>0.22220000000000001</v>
      </c>
      <c r="Q266">
        <v>0.1192</v>
      </c>
      <c r="R266">
        <v>1.8636999999999999</v>
      </c>
      <c r="S266" s="9">
        <v>4.4388000000000002E-10</v>
      </c>
      <c r="T266" s="9">
        <v>5.8011999999999996E-13</v>
      </c>
      <c r="U266" s="9">
        <v>9.7746000000000003E-11</v>
      </c>
      <c r="V266" s="9">
        <v>8.0575999999999999E-12</v>
      </c>
      <c r="W266" s="9">
        <v>3.9655000000000002E-15</v>
      </c>
      <c r="X266" s="9">
        <v>1.9330999999999999E-12</v>
      </c>
    </row>
    <row r="267" spans="1:24" x14ac:dyDescent="0.35">
      <c r="A267" t="s">
        <v>1294</v>
      </c>
      <c r="B267" s="16" t="str" cm="1">
        <f t="array" ref="B267:C267">_xlfn.TEXTSPLIT(A267," ")</f>
        <v>2022.11.17</v>
      </c>
      <c r="C267" s="16" t="str">
        <v>14:38:48,94</v>
      </c>
      <c r="D267" s="16" t="str" cm="1">
        <f t="array" ref="D267:F267">_xlfn.TEXTSPLIT(C267,":")</f>
        <v>14</v>
      </c>
      <c r="E267" s="16" t="str">
        <v>38</v>
      </c>
      <c r="F267" s="16" t="str">
        <v>48,94</v>
      </c>
      <c r="G267" s="16" t="str">
        <f t="shared" si="28"/>
        <v>48.94</v>
      </c>
      <c r="H267" s="16">
        <f t="shared" si="27"/>
        <v>5.5469277777777783</v>
      </c>
      <c r="I267">
        <v>77.933099999999996</v>
      </c>
      <c r="J267" s="6">
        <v>20.7334</v>
      </c>
      <c r="K267">
        <v>0.93710000000000004</v>
      </c>
      <c r="L267" s="7">
        <v>0.26250000000000001</v>
      </c>
      <c r="M267">
        <v>0</v>
      </c>
      <c r="N267" s="61">
        <v>0.13400000000000001</v>
      </c>
      <c r="O267" s="8">
        <v>604</v>
      </c>
      <c r="P267">
        <v>0.21990000000000001</v>
      </c>
      <c r="Q267">
        <v>0.1249</v>
      </c>
      <c r="R267">
        <v>1.7606999999999999</v>
      </c>
      <c r="S267" s="9">
        <v>4.4345999999999999E-10</v>
      </c>
      <c r="T267" s="9">
        <v>5.7847999999999997E-13</v>
      </c>
      <c r="U267" s="9">
        <v>9.7666000000000002E-11</v>
      </c>
      <c r="V267" s="9">
        <v>8.0552000000000007E-12</v>
      </c>
      <c r="W267" s="9">
        <v>3.6327E-15</v>
      </c>
      <c r="X267" s="9">
        <v>1.9175999999999998E-12</v>
      </c>
    </row>
    <row r="268" spans="1:24" x14ac:dyDescent="0.35">
      <c r="A268" t="s">
        <v>1295</v>
      </c>
      <c r="B268" s="16" t="str" cm="1">
        <f t="array" ref="B268:C268">_xlfn.TEXTSPLIT(A268," ")</f>
        <v>2022.11.17</v>
      </c>
      <c r="C268" s="16" t="str">
        <v>14:40:11,31</v>
      </c>
      <c r="D268" s="16" t="str" cm="1">
        <f t="array" ref="D268:F268">_xlfn.TEXTSPLIT(C268,":")</f>
        <v>14</v>
      </c>
      <c r="E268" s="16" t="str">
        <v>40</v>
      </c>
      <c r="F268" s="16" t="str">
        <v>11,31</v>
      </c>
      <c r="G268" s="16" t="str">
        <f t="shared" si="28"/>
        <v>11.31</v>
      </c>
      <c r="H268" s="16">
        <f t="shared" si="27"/>
        <v>5.5698083333333326</v>
      </c>
      <c r="I268">
        <v>77.936800000000005</v>
      </c>
      <c r="J268" s="6">
        <v>20.726299999999998</v>
      </c>
      <c r="K268">
        <v>0.93700000000000006</v>
      </c>
      <c r="L268" s="7">
        <v>0.26700000000000002</v>
      </c>
      <c r="M268">
        <v>0</v>
      </c>
      <c r="N268" s="61">
        <v>0.13289999999999999</v>
      </c>
      <c r="O268" s="8">
        <v>586</v>
      </c>
      <c r="P268">
        <v>0.2243</v>
      </c>
      <c r="Q268">
        <v>0.12659999999999999</v>
      </c>
      <c r="R268">
        <v>1.7721</v>
      </c>
      <c r="S268" s="9">
        <v>4.4295000000000001E-10</v>
      </c>
      <c r="T268" s="9">
        <v>5.7326000000000002E-13</v>
      </c>
      <c r="U268" s="9">
        <v>9.7514000000000003E-11</v>
      </c>
      <c r="V268" s="9">
        <v>8.0445000000000003E-12</v>
      </c>
      <c r="W268" s="9">
        <v>5.6870000000000003E-15</v>
      </c>
      <c r="X268" s="9">
        <v>1.9475999999999999E-12</v>
      </c>
    </row>
    <row r="269" spans="1:24" x14ac:dyDescent="0.35">
      <c r="A269" t="s">
        <v>1296</v>
      </c>
      <c r="B269" s="16" t="str" cm="1">
        <f t="array" ref="B269:C269">_xlfn.TEXTSPLIT(A269," ")</f>
        <v>2022.11.17</v>
      </c>
      <c r="C269" s="16" t="str">
        <v>14:41:33,77</v>
      </c>
      <c r="D269" s="16" t="str" cm="1">
        <f t="array" ref="D269:F269">_xlfn.TEXTSPLIT(C269,":")</f>
        <v>14</v>
      </c>
      <c r="E269" s="16" t="str">
        <v>41</v>
      </c>
      <c r="F269" s="16" t="str">
        <v>33,77</v>
      </c>
      <c r="G269" s="16" t="str">
        <f t="shared" si="28"/>
        <v>33.77</v>
      </c>
      <c r="H269" s="16">
        <f t="shared" si="27"/>
        <v>5.5927138888888894</v>
      </c>
      <c r="I269">
        <v>77.947100000000006</v>
      </c>
      <c r="J269" s="6">
        <v>20.720600000000001</v>
      </c>
      <c r="K269">
        <v>0.93659999999999999</v>
      </c>
      <c r="L269" s="7">
        <v>0.2631</v>
      </c>
      <c r="M269">
        <v>0</v>
      </c>
      <c r="N269" s="61">
        <v>0.13250000000000001</v>
      </c>
      <c r="O269" s="8">
        <v>583</v>
      </c>
      <c r="P269">
        <v>0.22059999999999999</v>
      </c>
      <c r="Q269">
        <v>0.1293</v>
      </c>
      <c r="R269">
        <v>1.7058</v>
      </c>
      <c r="S269" s="9">
        <v>4.4266E-10</v>
      </c>
      <c r="T269" s="9">
        <v>5.7091000000000004E-13</v>
      </c>
      <c r="U269" s="9">
        <v>9.7411999999999994E-11</v>
      </c>
      <c r="V269" s="9">
        <v>8.0351000000000008E-12</v>
      </c>
      <c r="W269" s="9">
        <v>5.5569E-15</v>
      </c>
      <c r="X269" s="9">
        <v>1.9185E-12</v>
      </c>
    </row>
    <row r="270" spans="1:24" x14ac:dyDescent="0.35">
      <c r="A270" t="s">
        <v>1297</v>
      </c>
      <c r="B270" s="16" t="str" cm="1">
        <f t="array" ref="B270:C270">_xlfn.TEXTSPLIT(A270," ")</f>
        <v>2022.11.17</v>
      </c>
      <c r="C270" s="16" t="str">
        <v>14:43:02,85</v>
      </c>
      <c r="D270" s="16" t="str" cm="1">
        <f t="array" ref="D270:F270">_xlfn.TEXTSPLIT(C270,":")</f>
        <v>14</v>
      </c>
      <c r="E270" s="16" t="str">
        <v>43</v>
      </c>
      <c r="F270" s="16" t="str">
        <v>02,85</v>
      </c>
      <c r="G270" s="16" t="str">
        <f t="shared" si="28"/>
        <v>02.85</v>
      </c>
      <c r="H270" s="16">
        <f t="shared" si="27"/>
        <v>5.6174583333333334</v>
      </c>
      <c r="I270">
        <v>77.946799999999996</v>
      </c>
      <c r="J270" s="6">
        <v>20.716699999999999</v>
      </c>
      <c r="K270">
        <v>0.93669999999999998</v>
      </c>
      <c r="L270" s="7">
        <v>0.26779999999999998</v>
      </c>
      <c r="M270">
        <v>0</v>
      </c>
      <c r="N270" s="61">
        <v>0.13200000000000001</v>
      </c>
      <c r="O270" s="8">
        <v>564</v>
      </c>
      <c r="P270">
        <v>0.22539999999999999</v>
      </c>
      <c r="Q270">
        <v>0.13650000000000001</v>
      </c>
      <c r="R270">
        <v>1.6508</v>
      </c>
      <c r="S270" s="9">
        <v>4.4225E-10</v>
      </c>
      <c r="T270" s="9">
        <v>5.6820999999999996E-13</v>
      </c>
      <c r="U270" s="9">
        <v>9.7303000000000003E-11</v>
      </c>
      <c r="V270" s="9">
        <v>8.0285999999999999E-12</v>
      </c>
      <c r="W270" s="9">
        <v>4.5778000000000004E-15</v>
      </c>
      <c r="X270" s="9">
        <v>1.9500999999999999E-12</v>
      </c>
    </row>
    <row r="271" spans="1:24" x14ac:dyDescent="0.35">
      <c r="A271" t="s">
        <v>1298</v>
      </c>
      <c r="B271" s="16" t="str" cm="1">
        <f t="array" ref="B271:C271">_xlfn.TEXTSPLIT(A271," ")</f>
        <v>2022.11.17</v>
      </c>
      <c r="C271" s="16" t="str">
        <v>14:44:25,60</v>
      </c>
      <c r="D271" s="16" t="str" cm="1">
        <f t="array" ref="D271:F271">_xlfn.TEXTSPLIT(C271,":")</f>
        <v>14</v>
      </c>
      <c r="E271" s="16" t="str">
        <v>44</v>
      </c>
      <c r="F271" s="16" t="str">
        <v>25,60</v>
      </c>
      <c r="G271" s="16" t="str">
        <f t="shared" si="28"/>
        <v>25.60</v>
      </c>
      <c r="H271" s="16">
        <f t="shared" si="27"/>
        <v>5.6404444444444444</v>
      </c>
      <c r="I271">
        <v>77.942700000000002</v>
      </c>
      <c r="J271" s="6">
        <v>20.709299999999999</v>
      </c>
      <c r="K271">
        <v>0.93710000000000004</v>
      </c>
      <c r="L271" s="7">
        <v>0.27789999999999998</v>
      </c>
      <c r="M271">
        <v>0</v>
      </c>
      <c r="N271" s="61">
        <v>0.13300000000000001</v>
      </c>
      <c r="O271" s="8">
        <v>565</v>
      </c>
      <c r="P271">
        <v>0.23499999999999999</v>
      </c>
      <c r="Q271">
        <v>0.14530000000000001</v>
      </c>
      <c r="R271">
        <v>1.6173</v>
      </c>
      <c r="S271" s="9">
        <v>4.4192999999999999E-10</v>
      </c>
      <c r="T271" s="9">
        <v>5.7199999999999999E-13</v>
      </c>
      <c r="U271" s="9">
        <v>9.7202000000000002E-11</v>
      </c>
      <c r="V271" s="9">
        <v>8.0263000000000002E-12</v>
      </c>
      <c r="W271" s="9">
        <v>4.8376999999999997E-15</v>
      </c>
      <c r="X271" s="9">
        <v>2.0207000000000001E-12</v>
      </c>
    </row>
    <row r="272" spans="1:24" x14ac:dyDescent="0.35">
      <c r="A272" t="s">
        <v>1299</v>
      </c>
      <c r="B272" s="16" t="str" cm="1">
        <f t="array" ref="B272:C272">_xlfn.TEXTSPLIT(A272," ")</f>
        <v>2022.11.17</v>
      </c>
      <c r="C272" s="16" t="str">
        <v>14:45:48,38</v>
      </c>
      <c r="D272" s="16" t="str" cm="1">
        <f t="array" ref="D272:F272">_xlfn.TEXTSPLIT(C272,":")</f>
        <v>14</v>
      </c>
      <c r="E272" s="16" t="str">
        <v>45</v>
      </c>
      <c r="F272" s="16" t="str">
        <v>48,38</v>
      </c>
      <c r="G272" s="16" t="str">
        <f t="shared" si="28"/>
        <v>48.38</v>
      </c>
      <c r="H272" s="16">
        <f t="shared" si="27"/>
        <v>5.6634388888888889</v>
      </c>
      <c r="I272">
        <v>77.942999999999998</v>
      </c>
      <c r="J272" s="6">
        <v>20.700199999999999</v>
      </c>
      <c r="K272">
        <v>0.93659999999999999</v>
      </c>
      <c r="L272" s="7">
        <v>0.2848</v>
      </c>
      <c r="M272">
        <v>0</v>
      </c>
      <c r="N272" s="61">
        <v>0.1353</v>
      </c>
      <c r="O272" s="8">
        <v>575</v>
      </c>
      <c r="P272">
        <v>0.2422</v>
      </c>
      <c r="Q272">
        <v>0.15090000000000001</v>
      </c>
      <c r="R272">
        <v>1.6054999999999999</v>
      </c>
      <c r="S272" s="9">
        <v>4.4268000000000002E-10</v>
      </c>
      <c r="T272" s="9">
        <v>5.8299000000000002E-13</v>
      </c>
      <c r="U272" s="9">
        <v>9.7324999999999997E-11</v>
      </c>
      <c r="V272" s="9">
        <v>8.0359000000000005E-12</v>
      </c>
      <c r="W272" s="9">
        <v>5.1205999999999996E-15</v>
      </c>
      <c r="X272" s="9">
        <v>2.0743000000000002E-12</v>
      </c>
    </row>
    <row r="273" spans="1:24" x14ac:dyDescent="0.35">
      <c r="A273" t="s">
        <v>1300</v>
      </c>
      <c r="B273" s="16" t="str" cm="1">
        <f t="array" ref="B273:C273">_xlfn.TEXTSPLIT(A273," ")</f>
        <v>2022.11.17</v>
      </c>
      <c r="C273" s="16" t="str">
        <v>14:47:17,51</v>
      </c>
      <c r="D273" s="16" t="str" cm="1">
        <f t="array" ref="D273:F273">_xlfn.TEXTSPLIT(C273,":")</f>
        <v>14</v>
      </c>
      <c r="E273" s="16" t="str">
        <v>47</v>
      </c>
      <c r="F273" s="16" t="str">
        <v>17,51</v>
      </c>
      <c r="G273" s="16" t="str">
        <f t="shared" si="28"/>
        <v>17.51</v>
      </c>
      <c r="H273" s="16">
        <f t="shared" si="27"/>
        <v>5.6881972222222217</v>
      </c>
      <c r="I273">
        <v>77.962500000000006</v>
      </c>
      <c r="J273" s="6">
        <v>20.6981</v>
      </c>
      <c r="K273">
        <v>0.93689999999999996</v>
      </c>
      <c r="L273" s="7">
        <v>0.26850000000000002</v>
      </c>
      <c r="M273">
        <v>0</v>
      </c>
      <c r="N273" s="61">
        <v>0.13400000000000001</v>
      </c>
      <c r="O273" s="8">
        <v>543</v>
      </c>
      <c r="P273">
        <v>0.22570000000000001</v>
      </c>
      <c r="Q273">
        <v>0.16159999999999999</v>
      </c>
      <c r="R273">
        <v>1.3968</v>
      </c>
      <c r="S273" s="9">
        <v>4.4104000000000001E-10</v>
      </c>
      <c r="T273" s="9">
        <v>5.7533000000000003E-13</v>
      </c>
      <c r="U273" s="9">
        <v>9.6931000000000004E-11</v>
      </c>
      <c r="V273" s="9">
        <v>8.0063999999999995E-12</v>
      </c>
      <c r="W273" s="9">
        <v>4.4275000000000003E-15</v>
      </c>
      <c r="X273" s="9">
        <v>1.9495000000000001E-12</v>
      </c>
    </row>
    <row r="274" spans="1:24" x14ac:dyDescent="0.35">
      <c r="A274" t="s">
        <v>1301</v>
      </c>
      <c r="B274" s="16" t="str" cm="1">
        <f t="array" ref="B274:C274">_xlfn.TEXTSPLIT(A274," ")</f>
        <v>2022.11.17</v>
      </c>
      <c r="C274" s="16" t="str">
        <v>14:48:39,93</v>
      </c>
      <c r="D274" s="16" t="str" cm="1">
        <f t="array" ref="D274:F274">_xlfn.TEXTSPLIT(C274,":")</f>
        <v>14</v>
      </c>
      <c r="E274" s="16" t="str">
        <v>48</v>
      </c>
      <c r="F274" s="16" t="str">
        <v>39,93</v>
      </c>
      <c r="G274" s="16" t="str">
        <f t="shared" si="28"/>
        <v>39.93</v>
      </c>
      <c r="H274" s="16">
        <f t="shared" si="27"/>
        <v>5.7110916666666682</v>
      </c>
      <c r="I274">
        <v>77.962800000000001</v>
      </c>
      <c r="J274" s="6">
        <v>20.694199999999999</v>
      </c>
      <c r="K274">
        <v>0.93689999999999996</v>
      </c>
      <c r="L274" s="7">
        <v>0.2727</v>
      </c>
      <c r="M274">
        <v>0</v>
      </c>
      <c r="N274" s="61">
        <v>0.13339999999999999</v>
      </c>
      <c r="O274" s="8">
        <v>537</v>
      </c>
      <c r="P274">
        <v>0.2301</v>
      </c>
      <c r="Q274">
        <v>0.1636</v>
      </c>
      <c r="R274">
        <v>1.4066000000000001</v>
      </c>
      <c r="S274" s="9">
        <v>4.4066999999999999E-10</v>
      </c>
      <c r="T274" s="9">
        <v>5.7221999999999996E-13</v>
      </c>
      <c r="U274" s="9">
        <v>9.6830000000000003E-11</v>
      </c>
      <c r="V274" s="9">
        <v>7.9998000000000007E-12</v>
      </c>
      <c r="W274" s="9">
        <v>3.9965000000000002E-15</v>
      </c>
      <c r="X274" s="9">
        <v>1.9775E-12</v>
      </c>
    </row>
    <row r="275" spans="1:24" x14ac:dyDescent="0.35">
      <c r="A275" t="s">
        <v>1302</v>
      </c>
      <c r="B275" s="16" t="str" cm="1">
        <f t="array" ref="B275:C275">_xlfn.TEXTSPLIT(A275," ")</f>
        <v>2022.11.17</v>
      </c>
      <c r="C275" s="16" t="str">
        <v>14:50:09,06</v>
      </c>
      <c r="D275" s="16" t="str" cm="1">
        <f t="array" ref="D275:F275">_xlfn.TEXTSPLIT(C275,":")</f>
        <v>14</v>
      </c>
      <c r="E275" s="16" t="str">
        <v>50</v>
      </c>
      <c r="F275" s="16" t="str">
        <v>09,06</v>
      </c>
      <c r="G275" s="16" t="str">
        <f t="shared" si="28"/>
        <v>09.06</v>
      </c>
      <c r="H275" s="16">
        <f t="shared" si="27"/>
        <v>5.735850000000001</v>
      </c>
      <c r="I275">
        <v>77.945599999999999</v>
      </c>
      <c r="J275" s="6">
        <v>20.6998</v>
      </c>
      <c r="K275">
        <v>0.9385</v>
      </c>
      <c r="L275" s="7">
        <v>0.2833</v>
      </c>
      <c r="M275">
        <v>0</v>
      </c>
      <c r="N275" s="61">
        <v>0.1328</v>
      </c>
      <c r="O275" s="8">
        <v>519</v>
      </c>
      <c r="P275">
        <v>0.2417</v>
      </c>
      <c r="Q275">
        <v>0.1552</v>
      </c>
      <c r="R275">
        <v>1.5575000000000001</v>
      </c>
      <c r="S275" s="9">
        <v>4.3951000000000002E-10</v>
      </c>
      <c r="T275" s="9">
        <v>5.6794E-13</v>
      </c>
      <c r="U275" s="9">
        <v>9.6622999999999998E-11</v>
      </c>
      <c r="V275" s="9">
        <v>7.9941999999999992E-12</v>
      </c>
      <c r="W275" s="9">
        <v>7.1417999999999994E-15</v>
      </c>
      <c r="X275" s="9">
        <v>2.0486E-12</v>
      </c>
    </row>
    <row r="276" spans="1:24" x14ac:dyDescent="0.35">
      <c r="A276" t="s">
        <v>1303</v>
      </c>
      <c r="B276" s="16" t="str" cm="1">
        <f t="array" ref="B276:C276">_xlfn.TEXTSPLIT(A276," ")</f>
        <v>2022.11.17</v>
      </c>
      <c r="C276" s="16" t="str">
        <v>14:51:31,77</v>
      </c>
      <c r="D276" s="16" t="str" cm="1">
        <f t="array" ref="D276:F276">_xlfn.TEXTSPLIT(C276,":")</f>
        <v>14</v>
      </c>
      <c r="E276" s="16" t="str">
        <v>51</v>
      </c>
      <c r="F276" s="16" t="str">
        <v>31,77</v>
      </c>
      <c r="G276" s="16" t="str">
        <f t="shared" si="28"/>
        <v>31.77</v>
      </c>
      <c r="H276" s="16">
        <f t="shared" si="27"/>
        <v>5.7588249999999999</v>
      </c>
      <c r="I276">
        <v>77.956500000000005</v>
      </c>
      <c r="J276" s="6">
        <v>20.6783</v>
      </c>
      <c r="K276">
        <v>0.93700000000000006</v>
      </c>
      <c r="L276" s="7">
        <v>0.29530000000000001</v>
      </c>
      <c r="M276">
        <v>0</v>
      </c>
      <c r="N276" s="61">
        <v>0.1328</v>
      </c>
      <c r="O276" s="8">
        <v>524</v>
      </c>
      <c r="P276">
        <v>0.2525</v>
      </c>
      <c r="Q276">
        <v>0.17929999999999999</v>
      </c>
      <c r="R276">
        <v>1.4079999999999999</v>
      </c>
      <c r="S276" s="9">
        <v>4.4016999999999999E-10</v>
      </c>
      <c r="T276" s="9">
        <v>5.6898999999999998E-13</v>
      </c>
      <c r="U276" s="9">
        <v>9.6652999999999997E-11</v>
      </c>
      <c r="V276" s="9">
        <v>7.9921999999999998E-12</v>
      </c>
      <c r="W276" s="9">
        <v>5.0049999999999999E-15</v>
      </c>
      <c r="X276" s="9">
        <v>2.1367E-12</v>
      </c>
    </row>
    <row r="277" spans="1:24" x14ac:dyDescent="0.35">
      <c r="A277" t="s">
        <v>1304</v>
      </c>
      <c r="B277" s="16" t="str" cm="1">
        <f t="array" ref="B277:C277">_xlfn.TEXTSPLIT(A277," ")</f>
        <v>2022.11.17</v>
      </c>
      <c r="C277" s="16" t="str">
        <v>14:52:54,56</v>
      </c>
      <c r="D277" s="16" t="str" cm="1">
        <f t="array" ref="D277:F277">_xlfn.TEXTSPLIT(C277,":")</f>
        <v>14</v>
      </c>
      <c r="E277" s="16" t="str">
        <v>52</v>
      </c>
      <c r="F277" s="16" t="str">
        <v>54,56</v>
      </c>
      <c r="G277" s="16" t="str">
        <f t="shared" si="28"/>
        <v>54.56</v>
      </c>
      <c r="H277" s="16">
        <f t="shared" si="27"/>
        <v>5.7818222222222229</v>
      </c>
      <c r="I277">
        <v>77.951999999999998</v>
      </c>
      <c r="J277" s="6">
        <v>20.676500000000001</v>
      </c>
      <c r="K277">
        <v>0.93720000000000003</v>
      </c>
      <c r="L277" s="7">
        <v>0.30230000000000001</v>
      </c>
      <c r="M277">
        <v>0</v>
      </c>
      <c r="N277" s="61">
        <v>0.13200000000000001</v>
      </c>
      <c r="O277" s="8">
        <v>520</v>
      </c>
      <c r="P277">
        <v>0.25969999999999999</v>
      </c>
      <c r="Q277">
        <v>0.1757</v>
      </c>
      <c r="R277">
        <v>1.4779</v>
      </c>
      <c r="S277" s="9">
        <v>4.4010000000000001E-10</v>
      </c>
      <c r="T277" s="9">
        <v>5.6566999999999995E-13</v>
      </c>
      <c r="U277" s="9">
        <v>9.6634000000000002E-11</v>
      </c>
      <c r="V277" s="9">
        <v>7.9929999999999996E-12</v>
      </c>
      <c r="W277" s="9">
        <v>5.4191E-15</v>
      </c>
      <c r="X277" s="9">
        <v>2.1856999999999999E-12</v>
      </c>
    </row>
    <row r="278" spans="1:24" x14ac:dyDescent="0.35">
      <c r="A278" t="s">
        <v>1305</v>
      </c>
      <c r="B278" s="16" t="str" cm="1">
        <f t="array" ref="B278:C278">_xlfn.TEXTSPLIT(A278," ")</f>
        <v>2022.11.17</v>
      </c>
      <c r="C278" s="16" t="str">
        <v>14:54:23,70</v>
      </c>
      <c r="D278" s="16" t="str" cm="1">
        <f t="array" ref="D278:F278">_xlfn.TEXTSPLIT(C278,":")</f>
        <v>14</v>
      </c>
      <c r="E278" s="16" t="str">
        <v>54</v>
      </c>
      <c r="F278" s="16" t="str">
        <v>23,70</v>
      </c>
      <c r="G278" s="16" t="str">
        <f t="shared" si="28"/>
        <v>23.70</v>
      </c>
      <c r="H278" s="16">
        <f t="shared" si="27"/>
        <v>5.8065833333333341</v>
      </c>
      <c r="I278">
        <v>77.952100000000002</v>
      </c>
      <c r="J278" s="6">
        <v>20.665500000000002</v>
      </c>
      <c r="K278">
        <v>0.93710000000000004</v>
      </c>
      <c r="L278" s="7">
        <v>0.31409999999999999</v>
      </c>
      <c r="M278">
        <v>0</v>
      </c>
      <c r="N278" s="61">
        <v>0.13120000000000001</v>
      </c>
      <c r="O278" s="8">
        <v>527</v>
      </c>
      <c r="P278">
        <v>0.27179999999999999</v>
      </c>
      <c r="Q278">
        <v>0.192</v>
      </c>
      <c r="R278">
        <v>1.4155</v>
      </c>
      <c r="S278" s="9">
        <v>4.4019999999999999E-10</v>
      </c>
      <c r="T278" s="9">
        <v>5.6206000000000003E-13</v>
      </c>
      <c r="U278" s="9">
        <v>9.6604000000000003E-11</v>
      </c>
      <c r="V278" s="9">
        <v>7.9935000000000006E-12</v>
      </c>
      <c r="W278" s="9">
        <v>6.4070000000000002E-15</v>
      </c>
      <c r="X278" s="9">
        <v>2.2706E-12</v>
      </c>
    </row>
    <row r="279" spans="1:24" x14ac:dyDescent="0.35">
      <c r="A279" t="s">
        <v>1306</v>
      </c>
      <c r="B279" s="16" t="str" cm="1">
        <f t="array" ref="B279:C279">_xlfn.TEXTSPLIT(A279," ")</f>
        <v>2022.11.17</v>
      </c>
      <c r="C279" s="16" t="str">
        <v>14:55:46,51</v>
      </c>
      <c r="D279" s="16" t="str" cm="1">
        <f t="array" ref="D279:F279">_xlfn.TEXTSPLIT(C279,":")</f>
        <v>14</v>
      </c>
      <c r="E279" s="16" t="str">
        <v>55</v>
      </c>
      <c r="F279" s="16" t="str">
        <v>46,51</v>
      </c>
      <c r="G279" s="16" t="str">
        <f t="shared" si="28"/>
        <v>46.51</v>
      </c>
      <c r="H279" s="16">
        <f t="shared" si="27"/>
        <v>5.8295861111111105</v>
      </c>
      <c r="I279">
        <v>77.959100000000007</v>
      </c>
      <c r="J279" s="6">
        <v>20.656700000000001</v>
      </c>
      <c r="K279">
        <v>0.93710000000000004</v>
      </c>
      <c r="L279" s="7">
        <v>0.316</v>
      </c>
      <c r="M279">
        <v>0</v>
      </c>
      <c r="N279" s="61">
        <v>0.13109999999999999</v>
      </c>
      <c r="O279" s="8">
        <v>529</v>
      </c>
      <c r="P279">
        <v>0.27339999999999998</v>
      </c>
      <c r="Q279">
        <v>0.19989999999999999</v>
      </c>
      <c r="R279">
        <v>1.3673999999999999</v>
      </c>
      <c r="S279" s="9">
        <v>4.4031999999999998E-10</v>
      </c>
      <c r="T279" s="9">
        <v>5.6216E-13</v>
      </c>
      <c r="U279" s="9">
        <v>9.6578999999999996E-11</v>
      </c>
      <c r="V279" s="9">
        <v>7.9954000000000004E-12</v>
      </c>
      <c r="W279" s="9">
        <v>3.7318999999999998E-15</v>
      </c>
      <c r="X279" s="9">
        <v>2.284E-12</v>
      </c>
    </row>
    <row r="280" spans="1:24" x14ac:dyDescent="0.35">
      <c r="A280" t="s">
        <v>1307</v>
      </c>
      <c r="B280" s="16" t="str" cm="1">
        <f t="array" ref="B280:C280">_xlfn.TEXTSPLIT(A280," ")</f>
        <v>2022.11.17</v>
      </c>
      <c r="C280" s="16" t="str">
        <v>14:57:09,20</v>
      </c>
      <c r="D280" s="16" t="str" cm="1">
        <f t="array" ref="D280:F280">_xlfn.TEXTSPLIT(C280,":")</f>
        <v>14</v>
      </c>
      <c r="E280" s="16" t="str">
        <v>57</v>
      </c>
      <c r="F280" s="16" t="str">
        <v>09,20</v>
      </c>
      <c r="G280" s="16" t="str">
        <f t="shared" si="28"/>
        <v>09.20</v>
      </c>
      <c r="H280" s="16">
        <f t="shared" si="27"/>
        <v>5.852555555555556</v>
      </c>
      <c r="I280">
        <v>77.958699999999993</v>
      </c>
      <c r="J280" s="6">
        <v>20.659700000000001</v>
      </c>
      <c r="K280">
        <v>0.93700000000000006</v>
      </c>
      <c r="L280" s="7">
        <v>0.31190000000000001</v>
      </c>
      <c r="M280">
        <v>0</v>
      </c>
      <c r="N280" s="61">
        <v>0.13250000000000001</v>
      </c>
      <c r="O280" s="8">
        <v>547</v>
      </c>
      <c r="P280">
        <v>0.26929999999999998</v>
      </c>
      <c r="Q280">
        <v>0.1966</v>
      </c>
      <c r="R280">
        <v>1.3694</v>
      </c>
      <c r="S280" s="9">
        <v>4.4128E-10</v>
      </c>
      <c r="T280" s="9">
        <v>5.6914999999999995E-13</v>
      </c>
      <c r="U280" s="9">
        <v>9.6806000000000004E-11</v>
      </c>
      <c r="V280" s="9">
        <v>8.0122000000000001E-12</v>
      </c>
      <c r="W280" s="9">
        <v>6.2732000000000003E-15</v>
      </c>
      <c r="X280" s="9">
        <v>2.2603999999999999E-12</v>
      </c>
    </row>
    <row r="281" spans="1:24" x14ac:dyDescent="0.35">
      <c r="A281" t="s">
        <v>1308</v>
      </c>
      <c r="B281" s="16" t="str" cm="1">
        <f t="array" ref="B281:C281">_xlfn.TEXTSPLIT(A281," ")</f>
        <v>2022.11.17</v>
      </c>
      <c r="C281" s="16" t="str">
        <v>14:58:38,51</v>
      </c>
      <c r="D281" s="16" t="str" cm="1">
        <f t="array" ref="D281:F281">_xlfn.TEXTSPLIT(C281,":")</f>
        <v>14</v>
      </c>
      <c r="E281" s="16" t="str">
        <v>58</v>
      </c>
      <c r="F281" s="16" t="str">
        <v>38,51</v>
      </c>
      <c r="G281" s="16" t="str">
        <f t="shared" si="28"/>
        <v>38.51</v>
      </c>
      <c r="H281" s="16">
        <f t="shared" si="27"/>
        <v>5.8773638888888886</v>
      </c>
      <c r="I281">
        <v>77.951300000000003</v>
      </c>
      <c r="J281" s="6">
        <v>20.663399999999999</v>
      </c>
      <c r="K281">
        <v>0.93700000000000006</v>
      </c>
      <c r="L281" s="7">
        <v>0.31669999999999998</v>
      </c>
      <c r="M281">
        <v>0</v>
      </c>
      <c r="N281" s="61">
        <v>0.13159999999999999</v>
      </c>
      <c r="O281" s="8">
        <v>534</v>
      </c>
      <c r="P281">
        <v>0.27410000000000001</v>
      </c>
      <c r="Q281">
        <v>0.18579999999999999</v>
      </c>
      <c r="R281">
        <v>1.4754</v>
      </c>
      <c r="S281" s="9">
        <v>4.4052999999999998E-10</v>
      </c>
      <c r="T281" s="9">
        <v>5.6425000000000004E-13</v>
      </c>
      <c r="U281" s="9">
        <v>9.6666000000000005E-11</v>
      </c>
      <c r="V281" s="9">
        <v>7.9987000000000006E-12</v>
      </c>
      <c r="W281" s="9">
        <v>4.7142E-15</v>
      </c>
      <c r="X281" s="9">
        <v>2.2906E-12</v>
      </c>
    </row>
    <row r="282" spans="1:24" x14ac:dyDescent="0.35">
      <c r="A282" t="s">
        <v>1309</v>
      </c>
      <c r="B282" s="16" t="str" cm="1">
        <f t="array" ref="B282:C282">_xlfn.TEXTSPLIT(A282," ")</f>
        <v>2022.11.17</v>
      </c>
      <c r="C282" s="16" t="str">
        <v>15:00:01,07</v>
      </c>
      <c r="D282" s="16" t="str" cm="1">
        <f t="array" ref="D282:F282">_xlfn.TEXTSPLIT(C282,":")</f>
        <v>15</v>
      </c>
      <c r="E282" s="16" t="str">
        <v>00</v>
      </c>
      <c r="F282" s="16" t="str">
        <v>01,07</v>
      </c>
      <c r="G282" s="16" t="str">
        <f t="shared" si="28"/>
        <v>01.07</v>
      </c>
      <c r="H282" s="16">
        <f t="shared" si="27"/>
        <v>5.900297222222223</v>
      </c>
      <c r="I282">
        <v>77.946799999999996</v>
      </c>
      <c r="J282" s="6">
        <v>20.660699999999999</v>
      </c>
      <c r="K282">
        <v>0.93730000000000002</v>
      </c>
      <c r="L282" s="7">
        <v>0.3236</v>
      </c>
      <c r="M282">
        <v>0</v>
      </c>
      <c r="N282" s="61">
        <v>0.13170000000000001</v>
      </c>
      <c r="O282" s="8">
        <v>551</v>
      </c>
      <c r="P282">
        <v>0.28079999999999999</v>
      </c>
      <c r="Q282">
        <v>0.1925</v>
      </c>
      <c r="R282">
        <v>1.4587000000000001</v>
      </c>
      <c r="S282" s="9">
        <v>4.4106000000000003E-10</v>
      </c>
      <c r="T282" s="9">
        <v>5.6526999999999997E-13</v>
      </c>
      <c r="U282" s="9">
        <v>9.6774999999999997E-11</v>
      </c>
      <c r="V282" s="9">
        <v>8.0112999999999992E-12</v>
      </c>
      <c r="W282" s="9">
        <v>6.386E-15</v>
      </c>
      <c r="X282" s="9">
        <v>2.3422999999999998E-12</v>
      </c>
    </row>
    <row r="283" spans="1:24" x14ac:dyDescent="0.35">
      <c r="A283" t="s">
        <v>1310</v>
      </c>
      <c r="B283" s="16" t="str" cm="1">
        <f t="array" ref="B283:C283">_xlfn.TEXTSPLIT(A283," ")</f>
        <v>2022.11.17</v>
      </c>
      <c r="C283" s="16" t="str">
        <v>15:01:30,24</v>
      </c>
      <c r="D283" s="16" t="str" cm="1">
        <f t="array" ref="D283:F283">_xlfn.TEXTSPLIT(C283,":")</f>
        <v>15</v>
      </c>
      <c r="E283" s="16" t="str">
        <v>01</v>
      </c>
      <c r="F283" s="16" t="str">
        <v>30,24</v>
      </c>
      <c r="G283" s="16" t="str">
        <f t="shared" si="28"/>
        <v>30.24</v>
      </c>
      <c r="H283" s="16">
        <f t="shared" si="27"/>
        <v>5.9250666666666678</v>
      </c>
      <c r="I283">
        <v>77.942700000000002</v>
      </c>
      <c r="J283" s="6">
        <v>20.666699999999999</v>
      </c>
      <c r="K283">
        <v>0.93659999999999999</v>
      </c>
      <c r="L283" s="7">
        <v>0.32079999999999997</v>
      </c>
      <c r="M283">
        <v>0</v>
      </c>
      <c r="N283" s="61">
        <v>0.1331</v>
      </c>
      <c r="O283" s="8">
        <v>545</v>
      </c>
      <c r="P283">
        <v>0.27800000000000002</v>
      </c>
      <c r="Q283">
        <v>0.19070000000000001</v>
      </c>
      <c r="R283">
        <v>1.4577</v>
      </c>
      <c r="S283" s="9">
        <v>4.4124000000000002E-10</v>
      </c>
      <c r="T283" s="9">
        <v>5.7173000000000003E-13</v>
      </c>
      <c r="U283" s="9">
        <v>9.6848000000000003E-11</v>
      </c>
      <c r="V283" s="9">
        <v>8.0096000000000001E-12</v>
      </c>
      <c r="W283" s="9">
        <v>6.0232999999999999E-15</v>
      </c>
      <c r="X283" s="9">
        <v>2.3240000000000002E-12</v>
      </c>
    </row>
    <row r="284" spans="1:24" x14ac:dyDescent="0.35">
      <c r="A284" t="s">
        <v>1311</v>
      </c>
      <c r="B284" s="16" t="str" cm="1">
        <f t="array" ref="B284:C284">_xlfn.TEXTSPLIT(A284," ")</f>
        <v>2022.11.17</v>
      </c>
      <c r="C284" s="16" t="str">
        <v>15:02:53,08</v>
      </c>
      <c r="D284" s="16" t="str" cm="1">
        <f t="array" ref="D284:F284">_xlfn.TEXTSPLIT(C284,":")</f>
        <v>15</v>
      </c>
      <c r="E284" s="16" t="str">
        <v>02</v>
      </c>
      <c r="F284" s="16" t="str">
        <v>53,08</v>
      </c>
      <c r="G284" s="16" t="str">
        <f t="shared" si="28"/>
        <v>53.08</v>
      </c>
      <c r="H284" s="16">
        <f t="shared" si="27"/>
        <v>5.9480777777777778</v>
      </c>
      <c r="I284">
        <v>77.944400000000002</v>
      </c>
      <c r="J284" s="6">
        <v>20.6738</v>
      </c>
      <c r="K284">
        <v>0.93679999999999997</v>
      </c>
      <c r="L284" s="7">
        <v>0.31219999999999998</v>
      </c>
      <c r="M284">
        <v>0</v>
      </c>
      <c r="N284" s="61">
        <v>0.13270000000000001</v>
      </c>
      <c r="O284" s="8">
        <v>560</v>
      </c>
      <c r="P284">
        <v>0.27</v>
      </c>
      <c r="Q284">
        <v>0.18010000000000001</v>
      </c>
      <c r="R284">
        <v>1.4993000000000001</v>
      </c>
      <c r="S284" s="9">
        <v>4.4187999999999998E-10</v>
      </c>
      <c r="T284" s="9">
        <v>5.7093999999999999E-13</v>
      </c>
      <c r="U284" s="9">
        <v>9.7021999999999996E-11</v>
      </c>
      <c r="V284" s="9">
        <v>8.0225000000000006E-12</v>
      </c>
      <c r="W284" s="9">
        <v>6.0432000000000001E-15</v>
      </c>
      <c r="X284" s="9">
        <v>2.2655E-12</v>
      </c>
    </row>
    <row r="285" spans="1:24" x14ac:dyDescent="0.35">
      <c r="A285" t="s">
        <v>1312</v>
      </c>
      <c r="B285" s="16" t="str" cm="1">
        <f t="array" ref="B285:C285">_xlfn.TEXTSPLIT(A285," ")</f>
        <v>2022.11.17</v>
      </c>
      <c r="C285" s="16" t="str">
        <v>15:04:15,68</v>
      </c>
      <c r="D285" s="16" t="str" cm="1">
        <f t="array" ref="D285:F285">_xlfn.TEXTSPLIT(C285,":")</f>
        <v>15</v>
      </c>
      <c r="E285" s="16" t="str">
        <v>04</v>
      </c>
      <c r="F285" s="16" t="str">
        <v>15,68</v>
      </c>
      <c r="G285" s="16" t="str">
        <f t="shared" si="28"/>
        <v>15.68</v>
      </c>
      <c r="H285" s="16">
        <f t="shared" si="27"/>
        <v>5.9710222222222225</v>
      </c>
      <c r="I285">
        <v>77.926900000000003</v>
      </c>
      <c r="J285" s="6">
        <v>20.678799999999999</v>
      </c>
      <c r="K285">
        <v>0.93659999999999999</v>
      </c>
      <c r="L285" s="7">
        <v>0.3145</v>
      </c>
      <c r="M285">
        <v>0</v>
      </c>
      <c r="N285" s="61">
        <v>0.14319999999999999</v>
      </c>
      <c r="O285" s="8">
        <v>561</v>
      </c>
      <c r="P285">
        <v>0.2722</v>
      </c>
      <c r="Q285">
        <v>0.17249999999999999</v>
      </c>
      <c r="R285">
        <v>1.5784</v>
      </c>
      <c r="S285" s="9">
        <v>4.4213E-10</v>
      </c>
      <c r="T285" s="9">
        <v>6.1595000000000002E-13</v>
      </c>
      <c r="U285" s="9">
        <v>9.7121000000000005E-11</v>
      </c>
      <c r="V285" s="9">
        <v>8.0267000000000001E-12</v>
      </c>
      <c r="W285" s="9">
        <v>5.2999E-15</v>
      </c>
      <c r="X285" s="9">
        <v>2.2849000000000001E-12</v>
      </c>
    </row>
    <row r="286" spans="1:24" x14ac:dyDescent="0.35">
      <c r="A286" t="s">
        <v>1313</v>
      </c>
      <c r="B286" s="16" t="str" cm="1">
        <f t="array" ref="B286:C286">_xlfn.TEXTSPLIT(A286," ")</f>
        <v>2022.11.17</v>
      </c>
      <c r="C286" s="16" t="str">
        <v>15:05:45,00</v>
      </c>
      <c r="D286" s="16" t="str" cm="1">
        <f t="array" ref="D286:F286">_xlfn.TEXTSPLIT(C286,":")</f>
        <v>15</v>
      </c>
      <c r="E286" s="16" t="str">
        <v>05</v>
      </c>
      <c r="F286" s="16" t="str">
        <v>45,00</v>
      </c>
      <c r="G286" s="16" t="str">
        <f t="shared" si="28"/>
        <v>45.00</v>
      </c>
      <c r="H286" s="16">
        <f t="shared" si="27"/>
        <v>5.9958333333333336</v>
      </c>
      <c r="I286">
        <v>77.918300000000002</v>
      </c>
      <c r="J286" s="6">
        <v>20.682600000000001</v>
      </c>
      <c r="K286">
        <v>0.93679999999999997</v>
      </c>
      <c r="L286" s="7">
        <v>0.317</v>
      </c>
      <c r="M286">
        <v>0</v>
      </c>
      <c r="N286" s="61">
        <v>0.14530000000000001</v>
      </c>
      <c r="O286" s="8">
        <v>568</v>
      </c>
      <c r="P286">
        <v>0.27450000000000002</v>
      </c>
      <c r="Q286">
        <v>0.1653</v>
      </c>
      <c r="R286">
        <v>1.6603000000000001</v>
      </c>
      <c r="S286" s="9">
        <v>4.4247000000000002E-10</v>
      </c>
      <c r="T286" s="9">
        <v>6.2515000000000002E-13</v>
      </c>
      <c r="U286" s="9">
        <v>9.7223000000000001E-11</v>
      </c>
      <c r="V286" s="9">
        <v>8.0360000000000001E-12</v>
      </c>
      <c r="W286" s="9">
        <v>5.3560999999999996E-15</v>
      </c>
      <c r="X286" s="9">
        <v>2.3051999999999999E-12</v>
      </c>
    </row>
    <row r="287" spans="1:24" x14ac:dyDescent="0.35">
      <c r="A287" t="s">
        <v>1314</v>
      </c>
      <c r="B287" s="16" t="str" cm="1">
        <f t="array" ref="B287:C287">_xlfn.TEXTSPLIT(A287," ")</f>
        <v>2022.11.17</v>
      </c>
      <c r="C287" s="16" t="str">
        <v>15:07:07,67</v>
      </c>
      <c r="D287" s="16" t="str" cm="1">
        <f t="array" ref="D287:F287">_xlfn.TEXTSPLIT(C287,":")</f>
        <v>15</v>
      </c>
      <c r="E287" s="16" t="str">
        <v>07</v>
      </c>
      <c r="F287" s="16" t="str">
        <v>07,67</v>
      </c>
      <c r="G287" s="16" t="str">
        <f t="shared" si="28"/>
        <v>07.67</v>
      </c>
      <c r="H287" s="16">
        <f t="shared" si="27"/>
        <v>6.0187972222222239</v>
      </c>
      <c r="I287">
        <v>77.919700000000006</v>
      </c>
      <c r="J287" s="6">
        <v>20.681100000000001</v>
      </c>
      <c r="K287">
        <v>0.93689999999999996</v>
      </c>
      <c r="L287" s="7">
        <v>0.32</v>
      </c>
      <c r="M287">
        <v>0</v>
      </c>
      <c r="N287" s="61">
        <v>0.14230000000000001</v>
      </c>
      <c r="O287" s="8">
        <v>581</v>
      </c>
      <c r="P287">
        <v>0.27750000000000002</v>
      </c>
      <c r="Q287">
        <v>0.1663</v>
      </c>
      <c r="R287">
        <v>1.6689000000000001</v>
      </c>
      <c r="S287" s="9">
        <v>4.4280000000000001E-10</v>
      </c>
      <c r="T287" s="9">
        <v>6.1315999999999998E-13</v>
      </c>
      <c r="U287" s="9">
        <v>9.7288000000000003E-11</v>
      </c>
      <c r="V287" s="9">
        <v>8.0423000000000002E-12</v>
      </c>
      <c r="W287" s="9">
        <v>3.4645999999999999E-15</v>
      </c>
      <c r="X287" s="9">
        <v>2.3282000000000001E-12</v>
      </c>
    </row>
    <row r="288" spans="1:24" x14ac:dyDescent="0.35">
      <c r="A288" t="s">
        <v>1315</v>
      </c>
      <c r="B288" s="16" t="str" cm="1">
        <f t="array" ref="B288:C288">_xlfn.TEXTSPLIT(A288," ")</f>
        <v>2022.11.17</v>
      </c>
      <c r="C288" s="16" t="str">
        <v>15:08:30,42</v>
      </c>
      <c r="D288" s="16" t="str" cm="1">
        <f t="array" ref="D288:F288">_xlfn.TEXTSPLIT(C288,":")</f>
        <v>15</v>
      </c>
      <c r="E288" s="16" t="str">
        <v>08</v>
      </c>
      <c r="F288" s="16" t="str">
        <v>30,42</v>
      </c>
      <c r="G288" s="16" t="str">
        <f t="shared" si="28"/>
        <v>30.42</v>
      </c>
      <c r="H288" s="16">
        <f t="shared" si="27"/>
        <v>6.0417833333333331</v>
      </c>
      <c r="I288">
        <v>77.936700000000002</v>
      </c>
      <c r="J288" s="6">
        <v>20.686800000000002</v>
      </c>
      <c r="K288">
        <v>0.93689999999999996</v>
      </c>
      <c r="L288" s="7">
        <v>0.29909999999999998</v>
      </c>
      <c r="M288">
        <v>0</v>
      </c>
      <c r="N288" s="61">
        <v>0.14050000000000001</v>
      </c>
      <c r="O288" s="8">
        <v>615</v>
      </c>
      <c r="P288">
        <v>0.25679999999999997</v>
      </c>
      <c r="Q288">
        <v>0.16370000000000001</v>
      </c>
      <c r="R288">
        <v>1.5686</v>
      </c>
      <c r="S288" s="9">
        <v>4.4438000000000002E-10</v>
      </c>
      <c r="T288" s="9">
        <v>6.0735000000000003E-13</v>
      </c>
      <c r="U288" s="9">
        <v>9.7640999999999994E-11</v>
      </c>
      <c r="V288" s="9">
        <v>8.0698000000000002E-12</v>
      </c>
      <c r="W288" s="9">
        <v>3.5175999999999998E-15</v>
      </c>
      <c r="X288" s="9">
        <v>2.1850000000000001E-12</v>
      </c>
    </row>
    <row r="289" spans="1:24" x14ac:dyDescent="0.35">
      <c r="A289" t="s">
        <v>1316</v>
      </c>
      <c r="B289" s="16" t="str" cm="1">
        <f t="array" ref="B289:C289">_xlfn.TEXTSPLIT(A289," ")</f>
        <v>2022.11.17</v>
      </c>
      <c r="C289" s="16" t="str">
        <v>15:09:59,51</v>
      </c>
      <c r="D289" s="16" t="str" cm="1">
        <f t="array" ref="D289:F289">_xlfn.TEXTSPLIT(C289,":")</f>
        <v>15</v>
      </c>
      <c r="E289" s="16" t="str">
        <v>09</v>
      </c>
      <c r="F289" s="16" t="str">
        <v>59,51</v>
      </c>
      <c r="G289" s="16" t="str">
        <f t="shared" si="28"/>
        <v>59.51</v>
      </c>
      <c r="H289" s="16">
        <f t="shared" si="27"/>
        <v>6.0665305555555555</v>
      </c>
      <c r="I289">
        <v>77.959199999999996</v>
      </c>
      <c r="J289" s="6">
        <v>20.697500000000002</v>
      </c>
      <c r="K289">
        <v>0.93779999999999997</v>
      </c>
      <c r="L289" s="7">
        <v>0.26879999999999998</v>
      </c>
      <c r="M289">
        <v>0</v>
      </c>
      <c r="N289" s="61">
        <v>0.1366</v>
      </c>
      <c r="O289" s="8">
        <v>592</v>
      </c>
      <c r="P289">
        <v>0.2266</v>
      </c>
      <c r="Q289">
        <v>0.158</v>
      </c>
      <c r="R289">
        <v>1.4340999999999999</v>
      </c>
      <c r="S289" s="9">
        <v>4.4348999999999999E-10</v>
      </c>
      <c r="T289" s="9">
        <v>5.8955999999999996E-13</v>
      </c>
      <c r="U289" s="9">
        <v>9.747E-11</v>
      </c>
      <c r="V289" s="9">
        <v>8.0590999999999999E-12</v>
      </c>
      <c r="W289" s="9">
        <v>5.2675999999999998E-15</v>
      </c>
      <c r="X289" s="9">
        <v>1.9629E-12</v>
      </c>
    </row>
    <row r="290" spans="1:24" x14ac:dyDescent="0.35">
      <c r="A290" t="s">
        <v>1317</v>
      </c>
      <c r="B290" s="16" t="str" cm="1">
        <f t="array" ref="B290:C290">_xlfn.TEXTSPLIT(A290," ")</f>
        <v>2022.11.17</v>
      </c>
      <c r="C290" s="16" t="str">
        <v>15:11:21,88</v>
      </c>
      <c r="D290" s="16" t="str" cm="1">
        <f t="array" ref="D290:F290">_xlfn.TEXTSPLIT(C290,":")</f>
        <v>15</v>
      </c>
      <c r="E290" s="16" t="str">
        <v>11</v>
      </c>
      <c r="F290" s="16" t="str">
        <v>21,88</v>
      </c>
      <c r="G290" s="16" t="str">
        <f t="shared" si="28"/>
        <v>21.88</v>
      </c>
      <c r="H290" s="16">
        <f t="shared" si="27"/>
        <v>6.0894111111111116</v>
      </c>
      <c r="I290">
        <v>77.949700000000007</v>
      </c>
      <c r="J290" s="6">
        <v>20.694199999999999</v>
      </c>
      <c r="K290">
        <v>0.93740000000000001</v>
      </c>
      <c r="L290" s="7">
        <v>0.28339999999999999</v>
      </c>
      <c r="M290">
        <v>0</v>
      </c>
      <c r="N290" s="61">
        <v>0.1353</v>
      </c>
      <c r="O290" s="8">
        <v>598</v>
      </c>
      <c r="P290">
        <v>0.2412</v>
      </c>
      <c r="Q290">
        <v>0.15959999999999999</v>
      </c>
      <c r="R290">
        <v>1.5118</v>
      </c>
      <c r="S290" s="9">
        <v>4.4328999999999998E-10</v>
      </c>
      <c r="T290" s="9">
        <v>5.8376000000000003E-13</v>
      </c>
      <c r="U290" s="9">
        <v>9.7422000000000002E-11</v>
      </c>
      <c r="V290" s="9">
        <v>8.0528999999999993E-12</v>
      </c>
      <c r="W290" s="9">
        <v>5.7391999999999999E-15</v>
      </c>
      <c r="X290" s="9">
        <v>2.0664000000000002E-12</v>
      </c>
    </row>
    <row r="291" spans="1:24" x14ac:dyDescent="0.35">
      <c r="A291" t="s">
        <v>1318</v>
      </c>
      <c r="B291" s="16" t="str" cm="1">
        <f t="array" ref="B291:C291">_xlfn.TEXTSPLIT(A291," ")</f>
        <v>2022.11.17</v>
      </c>
      <c r="C291" s="16" t="str">
        <v>15:12:51,08</v>
      </c>
      <c r="D291" s="16" t="str" cm="1">
        <f t="array" ref="D291:F291">_xlfn.TEXTSPLIT(C291,":")</f>
        <v>15</v>
      </c>
      <c r="E291" s="16" t="str">
        <v>12</v>
      </c>
      <c r="F291" s="16" t="str">
        <v>51,08</v>
      </c>
      <c r="G291" s="16" t="str">
        <f t="shared" si="28"/>
        <v>51.08</v>
      </c>
      <c r="H291" s="16">
        <f t="shared" si="27"/>
        <v>6.1141888888888882</v>
      </c>
      <c r="I291">
        <v>77.935000000000002</v>
      </c>
      <c r="J291" s="6">
        <v>20.690799999999999</v>
      </c>
      <c r="K291">
        <v>0.93720000000000003</v>
      </c>
      <c r="L291" s="7">
        <v>0.3009</v>
      </c>
      <c r="M291">
        <v>0</v>
      </c>
      <c r="N291" s="61">
        <v>0.1361</v>
      </c>
      <c r="O291" s="8">
        <v>598</v>
      </c>
      <c r="P291">
        <v>0.25879999999999997</v>
      </c>
      <c r="Q291">
        <v>0.1646</v>
      </c>
      <c r="R291">
        <v>1.5725</v>
      </c>
      <c r="S291" s="9">
        <v>4.4388000000000002E-10</v>
      </c>
      <c r="T291" s="9">
        <v>5.8801000000000004E-13</v>
      </c>
      <c r="U291" s="9">
        <v>9.7553000000000002E-11</v>
      </c>
      <c r="V291" s="9">
        <v>8.0634000000000006E-12</v>
      </c>
      <c r="W291" s="9">
        <v>7.1081999999999998E-15</v>
      </c>
      <c r="X291" s="9">
        <v>2.1954000000000001E-12</v>
      </c>
    </row>
    <row r="292" spans="1:24" x14ac:dyDescent="0.35">
      <c r="A292" t="s">
        <v>1319</v>
      </c>
      <c r="B292" s="16" t="str" cm="1">
        <f t="array" ref="B292:C292">_xlfn.TEXTSPLIT(A292," ")</f>
        <v>2022.11.17</v>
      </c>
      <c r="C292" s="16" t="str">
        <v>15:14:13,84</v>
      </c>
      <c r="D292" s="16" t="str" cm="1">
        <f t="array" ref="D292:F292">_xlfn.TEXTSPLIT(C292,":")</f>
        <v>15</v>
      </c>
      <c r="E292" s="16" t="str">
        <v>14</v>
      </c>
      <c r="F292" s="16" t="str">
        <v>13,84</v>
      </c>
      <c r="G292" s="16" t="str">
        <f t="shared" si="28"/>
        <v>13.84</v>
      </c>
      <c r="H292" s="16">
        <f t="shared" si="27"/>
        <v>6.1371777777777776</v>
      </c>
      <c r="I292">
        <v>77.933999999999997</v>
      </c>
      <c r="J292" s="6">
        <v>20.683</v>
      </c>
      <c r="K292">
        <v>0.93700000000000006</v>
      </c>
      <c r="L292" s="7">
        <v>0.30980000000000002</v>
      </c>
      <c r="M292">
        <v>0</v>
      </c>
      <c r="N292" s="61">
        <v>0.13619999999999999</v>
      </c>
      <c r="O292" s="8">
        <v>606</v>
      </c>
      <c r="P292">
        <v>0.26740000000000003</v>
      </c>
      <c r="Q292">
        <v>0.1726</v>
      </c>
      <c r="R292">
        <v>1.5494000000000001</v>
      </c>
      <c r="S292" s="9">
        <v>4.4386999999999999E-10</v>
      </c>
      <c r="T292" s="9">
        <v>5.8852E-13</v>
      </c>
      <c r="U292" s="9">
        <v>9.7514000000000003E-11</v>
      </c>
      <c r="V292" s="9">
        <v>8.0610999999999992E-12</v>
      </c>
      <c r="W292" s="9">
        <v>3.4248E-15</v>
      </c>
      <c r="X292" s="9">
        <v>2.2591999999999999E-12</v>
      </c>
    </row>
    <row r="293" spans="1:24" x14ac:dyDescent="0.35">
      <c r="A293" t="s">
        <v>1320</v>
      </c>
      <c r="B293" s="16" t="str" cm="1">
        <f t="array" ref="B293:C293">_xlfn.TEXTSPLIT(A293," ")</f>
        <v>2022.11.17</v>
      </c>
      <c r="C293" s="16" t="str">
        <v>15:15:36,50</v>
      </c>
      <c r="D293" s="16" t="str" cm="1">
        <f t="array" ref="D293:F293">_xlfn.TEXTSPLIT(C293,":")</f>
        <v>15</v>
      </c>
      <c r="E293" s="16" t="str">
        <v>15</v>
      </c>
      <c r="F293" s="16" t="str">
        <v>36,50</v>
      </c>
      <c r="G293" s="16" t="str">
        <f t="shared" si="28"/>
        <v>36.50</v>
      </c>
      <c r="H293" s="16">
        <f t="shared" si="27"/>
        <v>6.1601388888888895</v>
      </c>
      <c r="I293">
        <v>77.924700000000001</v>
      </c>
      <c r="J293" s="6">
        <v>20.692</v>
      </c>
      <c r="K293">
        <v>0.93730000000000002</v>
      </c>
      <c r="L293" s="7">
        <v>0.31019999999999998</v>
      </c>
      <c r="M293">
        <v>0</v>
      </c>
      <c r="N293" s="61">
        <v>0.13589999999999999</v>
      </c>
      <c r="O293" s="8">
        <v>606</v>
      </c>
      <c r="P293">
        <v>0.26840000000000003</v>
      </c>
      <c r="Q293">
        <v>0.15970000000000001</v>
      </c>
      <c r="R293">
        <v>1.6809000000000001</v>
      </c>
      <c r="S293" s="9">
        <v>4.4392999999999999E-10</v>
      </c>
      <c r="T293" s="9">
        <v>5.8714999999999998E-13</v>
      </c>
      <c r="U293" s="9">
        <v>9.7580999999999996E-11</v>
      </c>
      <c r="V293" s="9">
        <v>8.0660000000000006E-12</v>
      </c>
      <c r="W293" s="9">
        <v>5.2369999999999997E-15</v>
      </c>
      <c r="X293" s="9">
        <v>2.2627E-12</v>
      </c>
    </row>
    <row r="294" spans="1:24" x14ac:dyDescent="0.35">
      <c r="A294" t="s">
        <v>1321</v>
      </c>
      <c r="B294" s="16" t="str" cm="1">
        <f t="array" ref="B294:C294">_xlfn.TEXTSPLIT(A294," ")</f>
        <v>2022.11.17</v>
      </c>
      <c r="C294" s="16" t="str">
        <v>15:17:05,84</v>
      </c>
      <c r="D294" s="16" t="str" cm="1">
        <f t="array" ref="D294:F294">_xlfn.TEXTSPLIT(C294,":")</f>
        <v>15</v>
      </c>
      <c r="E294" s="16" t="str">
        <v>17</v>
      </c>
      <c r="F294" s="16" t="str">
        <v>05,84</v>
      </c>
      <c r="G294" s="16" t="str">
        <f t="shared" si="28"/>
        <v>05.84</v>
      </c>
      <c r="H294" s="16">
        <f t="shared" si="27"/>
        <v>6.1849555555555558</v>
      </c>
      <c r="I294">
        <v>77.936400000000006</v>
      </c>
      <c r="J294" s="6">
        <v>20.7044</v>
      </c>
      <c r="K294">
        <v>0.93710000000000004</v>
      </c>
      <c r="L294" s="7">
        <v>0.28710000000000002</v>
      </c>
      <c r="M294">
        <v>0</v>
      </c>
      <c r="N294" s="61">
        <v>0.13489999999999999</v>
      </c>
      <c r="O294" s="8">
        <v>604</v>
      </c>
      <c r="P294">
        <v>0.24440000000000001</v>
      </c>
      <c r="Q294">
        <v>0.14319999999999999</v>
      </c>
      <c r="R294">
        <v>1.7074</v>
      </c>
      <c r="S294" s="9">
        <v>4.4360999999999998E-10</v>
      </c>
      <c r="T294" s="9">
        <v>5.8248999999999997E-13</v>
      </c>
      <c r="U294" s="9">
        <v>9.7556000000000002E-11</v>
      </c>
      <c r="V294" s="9">
        <v>8.0575000000000004E-12</v>
      </c>
      <c r="W294" s="9">
        <v>6.6341999999999996E-15</v>
      </c>
      <c r="X294" s="9">
        <v>2.0948999999999999E-12</v>
      </c>
    </row>
    <row r="295" spans="1:24" x14ac:dyDescent="0.35">
      <c r="A295" t="s">
        <v>1322</v>
      </c>
      <c r="B295" s="16" t="str" cm="1">
        <f t="array" ref="B295:C295">_xlfn.TEXTSPLIT(A295," ")</f>
        <v>2022.11.17</v>
      </c>
      <c r="C295" s="16" t="str">
        <v>15:18:28,51</v>
      </c>
      <c r="D295" s="16" t="str" cm="1">
        <f t="array" ref="D295:F295">_xlfn.TEXTSPLIT(C295,":")</f>
        <v>15</v>
      </c>
      <c r="E295" s="16" t="str">
        <v>18</v>
      </c>
      <c r="F295" s="16" t="str">
        <v>28,51</v>
      </c>
      <c r="G295" s="16" t="str">
        <f t="shared" si="28"/>
        <v>28.51</v>
      </c>
      <c r="H295" s="16">
        <f t="shared" si="27"/>
        <v>6.2079194444444461</v>
      </c>
      <c r="I295">
        <v>77.932699999999997</v>
      </c>
      <c r="J295" s="6">
        <v>20.697800000000001</v>
      </c>
      <c r="K295">
        <v>0.93679999999999997</v>
      </c>
      <c r="L295" s="7">
        <v>0.29270000000000002</v>
      </c>
      <c r="M295">
        <v>0</v>
      </c>
      <c r="N295" s="61">
        <v>0.14000000000000001</v>
      </c>
      <c r="O295" s="8">
        <v>599</v>
      </c>
      <c r="P295">
        <v>0.25080000000000002</v>
      </c>
      <c r="Q295">
        <v>0.15529999999999999</v>
      </c>
      <c r="R295">
        <v>1.6151</v>
      </c>
      <c r="S295" s="9">
        <v>4.4315000000000002E-10</v>
      </c>
      <c r="T295" s="9">
        <v>6.0374000000000001E-13</v>
      </c>
      <c r="U295" s="9">
        <v>9.7428999999999998E-11</v>
      </c>
      <c r="V295" s="9">
        <v>8.0467000000000004E-12</v>
      </c>
      <c r="W295" s="9">
        <v>5.8178E-15</v>
      </c>
      <c r="X295" s="9">
        <v>2.1332999999999998E-12</v>
      </c>
    </row>
    <row r="296" spans="1:24" x14ac:dyDescent="0.35">
      <c r="A296" t="s">
        <v>1323</v>
      </c>
      <c r="B296" s="16" t="str" cm="1">
        <f t="array" ref="B296:C296">_xlfn.TEXTSPLIT(A296," ")</f>
        <v>2022.11.17</v>
      </c>
      <c r="C296" s="16" t="str">
        <v>15:19:51,33</v>
      </c>
      <c r="D296" s="16" t="str" cm="1">
        <f t="array" ref="D296:F296">_xlfn.TEXTSPLIT(C296,":")</f>
        <v>15</v>
      </c>
      <c r="E296" s="16" t="str">
        <v>19</v>
      </c>
      <c r="F296" s="16" t="str">
        <v>51,33</v>
      </c>
      <c r="G296" s="16" t="str">
        <f t="shared" si="28"/>
        <v>51.33</v>
      </c>
      <c r="H296" s="16">
        <f t="shared" si="27"/>
        <v>6.2309250000000009</v>
      </c>
      <c r="I296">
        <v>77.923699999999997</v>
      </c>
      <c r="J296" s="6">
        <v>20.686399999999999</v>
      </c>
      <c r="K296">
        <v>0.93759999999999999</v>
      </c>
      <c r="L296" s="7">
        <v>0.3085</v>
      </c>
      <c r="M296">
        <v>0</v>
      </c>
      <c r="N296" s="61">
        <v>0.14380000000000001</v>
      </c>
      <c r="O296" s="8">
        <v>614</v>
      </c>
      <c r="P296">
        <v>0.26590000000000003</v>
      </c>
      <c r="Q296">
        <v>0.16109999999999999</v>
      </c>
      <c r="R296">
        <v>1.6496999999999999</v>
      </c>
      <c r="S296" s="9">
        <v>4.4383999999999999E-10</v>
      </c>
      <c r="T296" s="9">
        <v>6.2119E-13</v>
      </c>
      <c r="U296" s="9">
        <v>9.7538000000000002E-11</v>
      </c>
      <c r="V296" s="9">
        <v>8.0671000000000006E-12</v>
      </c>
      <c r="W296" s="9">
        <v>2.8109E-15</v>
      </c>
      <c r="X296" s="9">
        <v>2.2506000000000001E-12</v>
      </c>
    </row>
    <row r="297" spans="1:24" x14ac:dyDescent="0.35">
      <c r="A297" t="s">
        <v>1324</v>
      </c>
      <c r="B297" s="16" t="str" cm="1">
        <f t="array" ref="B297:C297">_xlfn.TEXTSPLIT(A297," ")</f>
        <v>2022.11.17</v>
      </c>
      <c r="C297" s="16" t="str">
        <v>15:21:20,41</v>
      </c>
      <c r="D297" s="16" t="str" cm="1">
        <f t="array" ref="D297:F297">_xlfn.TEXTSPLIT(C297,":")</f>
        <v>15</v>
      </c>
      <c r="E297" s="16" t="str">
        <v>21</v>
      </c>
      <c r="F297" s="16" t="str">
        <v>20,41</v>
      </c>
      <c r="G297" s="16" t="str">
        <f t="shared" si="28"/>
        <v>20.41</v>
      </c>
      <c r="H297" s="16">
        <f t="shared" si="27"/>
        <v>6.2556694444444449</v>
      </c>
      <c r="I297">
        <v>77.925600000000003</v>
      </c>
      <c r="J297" s="6">
        <v>20.6798</v>
      </c>
      <c r="K297">
        <v>0.93630000000000002</v>
      </c>
      <c r="L297" s="7">
        <v>0.31909999999999999</v>
      </c>
      <c r="M297">
        <v>0</v>
      </c>
      <c r="N297" s="61">
        <v>0.13919999999999999</v>
      </c>
      <c r="O297" s="8">
        <v>577</v>
      </c>
      <c r="P297">
        <v>0.27660000000000001</v>
      </c>
      <c r="Q297">
        <v>0.1668</v>
      </c>
      <c r="R297">
        <v>1.6581999999999999</v>
      </c>
      <c r="S297" s="9">
        <v>4.4237999999999998E-10</v>
      </c>
      <c r="T297" s="9">
        <v>5.9922000000000005E-13</v>
      </c>
      <c r="U297" s="9">
        <v>9.7181999999999998E-11</v>
      </c>
      <c r="V297" s="9">
        <v>8.0296000000000004E-12</v>
      </c>
      <c r="W297" s="9">
        <v>3.8700000000000002E-15</v>
      </c>
      <c r="X297" s="9">
        <v>2.3184999999999999E-12</v>
      </c>
    </row>
    <row r="298" spans="1:24" x14ac:dyDescent="0.35">
      <c r="A298" t="s">
        <v>1325</v>
      </c>
      <c r="B298" s="16" t="str" cm="1">
        <f t="array" ref="B298:C298">_xlfn.TEXTSPLIT(A298," ")</f>
        <v>2022.11.17</v>
      </c>
      <c r="C298" s="16" t="str">
        <v>15:22:42,79</v>
      </c>
      <c r="D298" s="16" t="str" cm="1">
        <f t="array" ref="D298:F298">_xlfn.TEXTSPLIT(C298,":")</f>
        <v>15</v>
      </c>
      <c r="E298" s="16" t="str">
        <v>22</v>
      </c>
      <c r="F298" s="16" t="str">
        <v>42,79</v>
      </c>
      <c r="G298" s="16" t="str">
        <f t="shared" si="28"/>
        <v>42.79</v>
      </c>
      <c r="H298" s="16">
        <f t="shared" si="27"/>
        <v>6.2785527777777794</v>
      </c>
      <c r="I298">
        <v>77.928899999999999</v>
      </c>
      <c r="J298" s="6">
        <v>20.6769</v>
      </c>
      <c r="K298">
        <v>0.93679999999999997</v>
      </c>
      <c r="L298" s="7">
        <v>0.32029999999999997</v>
      </c>
      <c r="M298">
        <v>0</v>
      </c>
      <c r="N298" s="61">
        <v>0.13700000000000001</v>
      </c>
      <c r="O298" s="8">
        <v>572</v>
      </c>
      <c r="P298">
        <v>0.27810000000000001</v>
      </c>
      <c r="Q298">
        <v>0.1762</v>
      </c>
      <c r="R298">
        <v>1.5784</v>
      </c>
      <c r="S298" s="9">
        <v>4.4187E-10</v>
      </c>
      <c r="T298" s="9">
        <v>5.8931999999999996E-13</v>
      </c>
      <c r="U298" s="9">
        <v>9.7053000000000003E-11</v>
      </c>
      <c r="V298" s="9">
        <v>8.0238999999999994E-12</v>
      </c>
      <c r="W298" s="9">
        <v>5.6405E-15</v>
      </c>
      <c r="X298" s="9">
        <v>2.3244000000000001E-12</v>
      </c>
    </row>
    <row r="299" spans="1:24" x14ac:dyDescent="0.35">
      <c r="A299" t="s">
        <v>1326</v>
      </c>
      <c r="B299" s="16" t="str" cm="1">
        <f t="array" ref="B299:C299">_xlfn.TEXTSPLIT(A299," ")</f>
        <v>2022.11.17</v>
      </c>
      <c r="C299" s="16" t="str">
        <v>15:24:11,91</v>
      </c>
      <c r="D299" s="16" t="str" cm="1">
        <f t="array" ref="D299:F299">_xlfn.TEXTSPLIT(C299,":")</f>
        <v>15</v>
      </c>
      <c r="E299" s="16" t="str">
        <v>24</v>
      </c>
      <c r="F299" s="16" t="str">
        <v>11,91</v>
      </c>
      <c r="G299" s="16" t="str">
        <f t="shared" si="28"/>
        <v>11.91</v>
      </c>
      <c r="H299" s="16">
        <f t="shared" si="27"/>
        <v>6.3033083333333337</v>
      </c>
      <c r="I299">
        <v>77.926599999999993</v>
      </c>
      <c r="J299" s="6">
        <v>20.672699999999999</v>
      </c>
      <c r="K299">
        <v>0.93710000000000004</v>
      </c>
      <c r="L299" s="7">
        <v>0.32369999999999999</v>
      </c>
      <c r="M299">
        <v>0</v>
      </c>
      <c r="N299" s="61">
        <v>0.14000000000000001</v>
      </c>
      <c r="O299" s="8">
        <v>555</v>
      </c>
      <c r="P299">
        <v>0.28160000000000002</v>
      </c>
      <c r="Q299">
        <v>0.17810000000000001</v>
      </c>
      <c r="R299">
        <v>1.5809</v>
      </c>
      <c r="S299" s="9">
        <v>4.4146999999999998E-10</v>
      </c>
      <c r="T299" s="9">
        <v>6.0133000000000002E-13</v>
      </c>
      <c r="U299" s="9">
        <v>9.6946999999999999E-11</v>
      </c>
      <c r="V299" s="9">
        <v>8.0193999999999995E-12</v>
      </c>
      <c r="W299" s="9">
        <v>7.3971000000000002E-15</v>
      </c>
      <c r="X299" s="9">
        <v>2.3465000000000001E-12</v>
      </c>
    </row>
    <row r="300" spans="1:24" x14ac:dyDescent="0.35">
      <c r="A300" t="s">
        <v>1327</v>
      </c>
      <c r="B300" s="16" t="str" cm="1">
        <f t="array" ref="B300:C300">_xlfn.TEXTSPLIT(A300," ")</f>
        <v>2022.11.17</v>
      </c>
      <c r="C300" s="16" t="str">
        <v>15:25:34,68</v>
      </c>
      <c r="D300" s="16" t="str" cm="1">
        <f t="array" ref="D300:F300">_xlfn.TEXTSPLIT(C300,":")</f>
        <v>15</v>
      </c>
      <c r="E300" s="16" t="str">
        <v>25</v>
      </c>
      <c r="F300" s="16" t="str">
        <v>34,68</v>
      </c>
      <c r="G300" s="16" t="str">
        <f t="shared" si="28"/>
        <v>34.68</v>
      </c>
      <c r="H300" s="16">
        <f t="shared" si="27"/>
        <v>6.3262999999999998</v>
      </c>
      <c r="I300">
        <v>77.928700000000006</v>
      </c>
      <c r="J300" s="6">
        <v>20.6599</v>
      </c>
      <c r="K300">
        <v>0.93689999999999996</v>
      </c>
      <c r="L300" s="7">
        <v>0.33250000000000002</v>
      </c>
      <c r="M300">
        <v>0</v>
      </c>
      <c r="N300" s="61">
        <v>0.14199999999999999</v>
      </c>
      <c r="O300" s="8">
        <v>552</v>
      </c>
      <c r="P300">
        <v>0.29010000000000002</v>
      </c>
      <c r="Q300">
        <v>0.19350000000000001</v>
      </c>
      <c r="R300">
        <v>1.4987999999999999</v>
      </c>
      <c r="S300" s="9">
        <v>4.4107999999999999E-10</v>
      </c>
      <c r="T300" s="9">
        <v>6.0934000000000001E-13</v>
      </c>
      <c r="U300" s="9">
        <v>9.6798E-11</v>
      </c>
      <c r="V300" s="9">
        <v>8.0106000000000006E-12</v>
      </c>
      <c r="W300" s="9">
        <v>4.0926000000000003E-15</v>
      </c>
      <c r="X300" s="9">
        <v>2.4078999999999999E-12</v>
      </c>
    </row>
    <row r="301" spans="1:24" x14ac:dyDescent="0.35">
      <c r="A301" t="s">
        <v>1328</v>
      </c>
      <c r="B301" s="16" t="str" cm="1">
        <f t="array" ref="B301:C301">_xlfn.TEXTSPLIT(A301," ")</f>
        <v>2022.11.17</v>
      </c>
      <c r="C301" s="16" t="str">
        <v>15:26:57,51</v>
      </c>
      <c r="D301" s="16" t="str" cm="1">
        <f t="array" ref="D301:F301">_xlfn.TEXTSPLIT(C301,":")</f>
        <v>15</v>
      </c>
      <c r="E301" s="16" t="str">
        <v>26</v>
      </c>
      <c r="F301" s="16" t="str">
        <v>57,51</v>
      </c>
      <c r="G301" s="16" t="str">
        <f t="shared" si="28"/>
        <v>57.51</v>
      </c>
      <c r="H301" s="16">
        <f t="shared" si="27"/>
        <v>6.3493083333333331</v>
      </c>
      <c r="I301">
        <v>77.926900000000003</v>
      </c>
      <c r="J301" s="6">
        <v>20.655799999999999</v>
      </c>
      <c r="K301">
        <v>0.93659999999999999</v>
      </c>
      <c r="L301" s="7">
        <v>0.33929999999999999</v>
      </c>
      <c r="M301">
        <v>0</v>
      </c>
      <c r="N301" s="61">
        <v>0.1414</v>
      </c>
      <c r="O301" s="8">
        <v>541</v>
      </c>
      <c r="P301">
        <v>0.29680000000000001</v>
      </c>
      <c r="Q301">
        <v>0.19020000000000001</v>
      </c>
      <c r="R301">
        <v>1.5603</v>
      </c>
      <c r="S301" s="9">
        <v>4.4099999999999998E-10</v>
      </c>
      <c r="T301" s="9">
        <v>6.0659000000000004E-13</v>
      </c>
      <c r="U301" s="9">
        <v>9.6762999999999997E-11</v>
      </c>
      <c r="V301" s="9">
        <v>8.0063999999999995E-12</v>
      </c>
      <c r="W301" s="9">
        <v>7.3502000000000002E-15</v>
      </c>
      <c r="X301" s="9">
        <v>2.4557000000000001E-12</v>
      </c>
    </row>
    <row r="302" spans="1:24" x14ac:dyDescent="0.35">
      <c r="A302" t="s">
        <v>1329</v>
      </c>
      <c r="B302" s="16" t="str" cm="1">
        <f t="array" ref="B302:C302">_xlfn.TEXTSPLIT(A302," ")</f>
        <v>2022.11.17</v>
      </c>
      <c r="C302" s="16" t="str">
        <v>15:28:26,79</v>
      </c>
      <c r="D302" s="16" t="str" cm="1">
        <f t="array" ref="D302:F302">_xlfn.TEXTSPLIT(C302,":")</f>
        <v>15</v>
      </c>
      <c r="E302" s="16" t="str">
        <v>28</v>
      </c>
      <c r="F302" s="16" t="str">
        <v>26,79</v>
      </c>
      <c r="G302" s="16" t="str">
        <f t="shared" si="28"/>
        <v>26.79</v>
      </c>
      <c r="H302" s="16">
        <f t="shared" si="27"/>
        <v>6.3741083333333339</v>
      </c>
      <c r="I302">
        <v>77.927999999999997</v>
      </c>
      <c r="J302" s="6">
        <v>20.653099999999998</v>
      </c>
      <c r="K302">
        <v>0.93669999999999998</v>
      </c>
      <c r="L302" s="7">
        <v>0.34289999999999998</v>
      </c>
      <c r="M302">
        <v>0</v>
      </c>
      <c r="N302" s="61">
        <v>0.13930000000000001</v>
      </c>
      <c r="O302" s="8">
        <v>534</v>
      </c>
      <c r="P302">
        <v>0.30109999999999998</v>
      </c>
      <c r="Q302">
        <v>0.19389999999999999</v>
      </c>
      <c r="R302">
        <v>1.5528999999999999</v>
      </c>
      <c r="S302" s="9">
        <v>4.4057000000000001E-10</v>
      </c>
      <c r="T302" s="9">
        <v>5.9697000000000003E-13</v>
      </c>
      <c r="U302" s="9">
        <v>9.6655000000000001E-11</v>
      </c>
      <c r="V302" s="9">
        <v>7.9995000000000004E-12</v>
      </c>
      <c r="W302" s="9">
        <v>6.8698999999999999E-15</v>
      </c>
      <c r="X302" s="9">
        <v>2.4789999999999998E-12</v>
      </c>
    </row>
    <row r="303" spans="1:24" x14ac:dyDescent="0.35">
      <c r="A303" t="s">
        <v>1330</v>
      </c>
      <c r="B303" s="16" t="str" cm="1">
        <f t="array" ref="B303:C303">_xlfn.TEXTSPLIT(A303," ")</f>
        <v>2022.11.17</v>
      </c>
      <c r="C303" s="16" t="str">
        <v>15:29:49,38</v>
      </c>
      <c r="D303" s="16" t="str" cm="1">
        <f t="array" ref="D303:F303">_xlfn.TEXTSPLIT(C303,":")</f>
        <v>15</v>
      </c>
      <c r="E303" s="16" t="str">
        <v>29</v>
      </c>
      <c r="F303" s="16" t="str">
        <v>49,38</v>
      </c>
      <c r="G303" s="16" t="str">
        <f t="shared" si="28"/>
        <v>49.38</v>
      </c>
      <c r="H303" s="16">
        <f t="shared" si="27"/>
        <v>6.3970500000000001</v>
      </c>
      <c r="I303">
        <v>77.930999999999997</v>
      </c>
      <c r="J303" s="6">
        <v>20.643899999999999</v>
      </c>
      <c r="K303">
        <v>0.93659999999999999</v>
      </c>
      <c r="L303" s="7">
        <v>0.34910000000000002</v>
      </c>
      <c r="M303">
        <v>0</v>
      </c>
      <c r="N303" s="61">
        <v>0.13950000000000001</v>
      </c>
      <c r="O303" s="8">
        <v>536</v>
      </c>
      <c r="P303">
        <v>0.30680000000000002</v>
      </c>
      <c r="Q303">
        <v>0.2077</v>
      </c>
      <c r="R303">
        <v>1.4775</v>
      </c>
      <c r="S303" s="9">
        <v>4.4054999999999999E-10</v>
      </c>
      <c r="T303" s="9">
        <v>5.9774999999999995E-13</v>
      </c>
      <c r="U303" s="9">
        <v>9.6604000000000003E-11</v>
      </c>
      <c r="V303" s="9">
        <v>7.9974999999999994E-12</v>
      </c>
      <c r="W303" s="9">
        <v>6.3907000000000003E-15</v>
      </c>
      <c r="X303" s="9">
        <v>2.5227000000000001E-12</v>
      </c>
    </row>
    <row r="304" spans="1:24" x14ac:dyDescent="0.35">
      <c r="A304" t="s">
        <v>1331</v>
      </c>
      <c r="B304" s="16" t="str" cm="1">
        <f t="array" ref="B304:C304">_xlfn.TEXTSPLIT(A304," ")</f>
        <v>2022.11.17</v>
      </c>
      <c r="C304" s="16" t="str">
        <v>15:31:12,26</v>
      </c>
      <c r="D304" s="16" t="str" cm="1">
        <f t="array" ref="D304:F304">_xlfn.TEXTSPLIT(C304,":")</f>
        <v>15</v>
      </c>
      <c r="E304" s="16" t="str">
        <v>31</v>
      </c>
      <c r="F304" s="16" t="str">
        <v>12,26</v>
      </c>
      <c r="G304" s="16" t="str">
        <f t="shared" si="28"/>
        <v>12.26</v>
      </c>
      <c r="H304" s="16">
        <f t="shared" si="27"/>
        <v>6.420072222222224</v>
      </c>
      <c r="I304">
        <v>77.926400000000001</v>
      </c>
      <c r="J304" s="6">
        <v>20.638200000000001</v>
      </c>
      <c r="K304">
        <v>0.93669999999999998</v>
      </c>
      <c r="L304" s="7">
        <v>0.35780000000000001</v>
      </c>
      <c r="M304">
        <v>0</v>
      </c>
      <c r="N304" s="61">
        <v>0.14099999999999999</v>
      </c>
      <c r="O304" s="8">
        <v>551</v>
      </c>
      <c r="P304">
        <v>0.31490000000000001</v>
      </c>
      <c r="Q304">
        <v>0.2112</v>
      </c>
      <c r="R304">
        <v>1.4911000000000001</v>
      </c>
      <c r="S304" s="9">
        <v>4.4119E-10</v>
      </c>
      <c r="T304" s="9">
        <v>6.0495999999999998E-13</v>
      </c>
      <c r="U304" s="9">
        <v>9.6721999999999994E-11</v>
      </c>
      <c r="V304" s="9">
        <v>8.0103999999999999E-12</v>
      </c>
      <c r="W304" s="9">
        <v>7.6382999999999995E-15</v>
      </c>
      <c r="X304" s="9">
        <v>2.5885000000000001E-12</v>
      </c>
    </row>
    <row r="305" spans="1:24" x14ac:dyDescent="0.35">
      <c r="A305" t="s">
        <v>1332</v>
      </c>
      <c r="B305" s="16" t="str" cm="1">
        <f t="array" ref="B305:C305">_xlfn.TEXTSPLIT(A305," ")</f>
        <v>2022.11.17</v>
      </c>
      <c r="C305" s="16" t="str">
        <v>15:32:41,69</v>
      </c>
      <c r="D305" s="16" t="str" cm="1">
        <f t="array" ref="D305:F305">_xlfn.TEXTSPLIT(C305,":")</f>
        <v>15</v>
      </c>
      <c r="E305" s="16" t="str">
        <v>32</v>
      </c>
      <c r="F305" s="16" t="str">
        <v>41,69</v>
      </c>
      <c r="G305" s="16" t="str">
        <f t="shared" si="28"/>
        <v>41.69</v>
      </c>
      <c r="H305" s="16">
        <f t="shared" si="27"/>
        <v>6.4449138888888893</v>
      </c>
      <c r="I305">
        <v>77.933499999999995</v>
      </c>
      <c r="J305" s="6">
        <v>20.629799999999999</v>
      </c>
      <c r="K305">
        <v>0.93689999999999996</v>
      </c>
      <c r="L305" s="7">
        <v>0.3503</v>
      </c>
      <c r="M305">
        <v>0</v>
      </c>
      <c r="N305" s="61">
        <v>0.14940000000000001</v>
      </c>
      <c r="O305" s="8">
        <v>520</v>
      </c>
      <c r="P305">
        <v>0.30759999999999998</v>
      </c>
      <c r="Q305">
        <v>0.22020000000000001</v>
      </c>
      <c r="R305">
        <v>1.3966000000000001</v>
      </c>
      <c r="S305" s="9">
        <v>4.3998000000000002E-10</v>
      </c>
      <c r="T305" s="9">
        <v>6.3908000000000004E-13</v>
      </c>
      <c r="U305" s="9">
        <v>9.6410000000000006E-11</v>
      </c>
      <c r="V305" s="9">
        <v>7.9900999999999992E-12</v>
      </c>
      <c r="W305" s="9">
        <v>5.5019999999999999E-15</v>
      </c>
      <c r="X305" s="9">
        <v>2.5289999999999998E-12</v>
      </c>
    </row>
    <row r="306" spans="1:24" x14ac:dyDescent="0.35">
      <c r="A306" t="s">
        <v>1333</v>
      </c>
      <c r="B306" s="16" t="str" cm="1">
        <f t="array" ref="B306:C306">_xlfn.TEXTSPLIT(A306," ")</f>
        <v>2022.11.17</v>
      </c>
      <c r="C306" s="16" t="str">
        <v>15:34:04,33</v>
      </c>
      <c r="D306" s="16" t="str" cm="1">
        <f t="array" ref="D306:F306">_xlfn.TEXTSPLIT(C306,":")</f>
        <v>15</v>
      </c>
      <c r="E306" s="16" t="str">
        <v>34</v>
      </c>
      <c r="F306" s="16" t="str">
        <v>04,33</v>
      </c>
      <c r="G306" s="16" t="str">
        <f t="shared" si="28"/>
        <v>04.33</v>
      </c>
      <c r="H306" s="16">
        <f t="shared" si="27"/>
        <v>6.4678694444444442</v>
      </c>
      <c r="I306">
        <v>77.943299999999994</v>
      </c>
      <c r="J306" s="6">
        <v>20.632000000000001</v>
      </c>
      <c r="K306">
        <v>0.93720000000000003</v>
      </c>
      <c r="L306" s="7">
        <v>0.33179999999999998</v>
      </c>
      <c r="M306">
        <v>0</v>
      </c>
      <c r="N306" s="61">
        <v>0.15570000000000001</v>
      </c>
      <c r="O306" s="8">
        <v>517</v>
      </c>
      <c r="P306">
        <v>0.28920000000000001</v>
      </c>
      <c r="Q306">
        <v>0.22600000000000001</v>
      </c>
      <c r="R306">
        <v>1.2796000000000001</v>
      </c>
      <c r="S306" s="9">
        <v>4.3996E-10</v>
      </c>
      <c r="T306" s="9">
        <v>6.6544999999999996E-13</v>
      </c>
      <c r="U306" s="9">
        <v>9.6404000000000006E-11</v>
      </c>
      <c r="V306" s="9">
        <v>7.9913000000000005E-12</v>
      </c>
      <c r="W306" s="9">
        <v>3.7872999999999998E-15</v>
      </c>
      <c r="X306" s="9">
        <v>2.3974999999999998E-12</v>
      </c>
    </row>
    <row r="307" spans="1:24" x14ac:dyDescent="0.35">
      <c r="A307" t="s">
        <v>1334</v>
      </c>
      <c r="B307" s="16" t="str" cm="1">
        <f t="array" ref="B307:C307">_xlfn.TEXTSPLIT(A307," ")</f>
        <v>2022.11.17</v>
      </c>
      <c r="C307" s="16" t="str">
        <v>15:35:33,27</v>
      </c>
      <c r="D307" s="16" t="str" cm="1">
        <f t="array" ref="D307:F307">_xlfn.TEXTSPLIT(C307,":")</f>
        <v>15</v>
      </c>
      <c r="E307" s="16" t="str">
        <v>35</v>
      </c>
      <c r="F307" s="16" t="str">
        <v>33,27</v>
      </c>
      <c r="G307" s="16" t="str">
        <f t="shared" si="28"/>
        <v>33.27</v>
      </c>
      <c r="H307" s="16">
        <f t="shared" si="27"/>
        <v>6.4925750000000004</v>
      </c>
      <c r="I307">
        <v>77.935599999999994</v>
      </c>
      <c r="J307" s="6">
        <v>20.6325</v>
      </c>
      <c r="K307">
        <v>0.93689999999999996</v>
      </c>
      <c r="L307" s="7">
        <v>0.34110000000000001</v>
      </c>
      <c r="M307">
        <v>0</v>
      </c>
      <c r="N307" s="61">
        <v>0.15390000000000001</v>
      </c>
      <c r="O307" s="8">
        <v>520</v>
      </c>
      <c r="P307">
        <v>0.29830000000000001</v>
      </c>
      <c r="Q307">
        <v>0.22450000000000001</v>
      </c>
      <c r="R307">
        <v>1.3284</v>
      </c>
      <c r="S307" s="9">
        <v>4.3986000000000002E-10</v>
      </c>
      <c r="T307" s="9">
        <v>6.5794000000000002E-13</v>
      </c>
      <c r="U307" s="9">
        <v>9.6394999999999994E-11</v>
      </c>
      <c r="V307" s="9">
        <v>7.9877999999999995E-12</v>
      </c>
      <c r="W307" s="9">
        <v>5.4182999999999997E-15</v>
      </c>
      <c r="X307" s="9">
        <v>2.4628999999999999E-12</v>
      </c>
    </row>
    <row r="308" spans="1:24" x14ac:dyDescent="0.35">
      <c r="A308" t="s">
        <v>1335</v>
      </c>
      <c r="B308" s="16" t="str" cm="1">
        <f t="array" ref="B308:C308">_xlfn.TEXTSPLIT(A308," ")</f>
        <v>2022.11.17</v>
      </c>
      <c r="C308" s="16" t="str">
        <v>15:36:55,97</v>
      </c>
      <c r="D308" s="16" t="str" cm="1">
        <f t="array" ref="D308:F308">_xlfn.TEXTSPLIT(C308,":")</f>
        <v>15</v>
      </c>
      <c r="E308" s="16" t="str">
        <v>36</v>
      </c>
      <c r="F308" s="16" t="str">
        <v>55,97</v>
      </c>
      <c r="G308" s="16" t="str">
        <f t="shared" si="28"/>
        <v>55.97</v>
      </c>
      <c r="H308" s="16">
        <f t="shared" si="27"/>
        <v>6.5155472222222226</v>
      </c>
      <c r="I308">
        <v>77.934799999999996</v>
      </c>
      <c r="J308" s="6">
        <v>20.617999999999999</v>
      </c>
      <c r="K308">
        <v>0.93689999999999996</v>
      </c>
      <c r="L308" s="7">
        <v>0.3589</v>
      </c>
      <c r="M308">
        <v>0</v>
      </c>
      <c r="N308" s="61">
        <v>0.15140000000000001</v>
      </c>
      <c r="O308" s="8">
        <v>523</v>
      </c>
      <c r="P308">
        <v>0.31630000000000003</v>
      </c>
      <c r="Q308">
        <v>0.23039999999999999</v>
      </c>
      <c r="R308">
        <v>1.3728</v>
      </c>
      <c r="S308" s="9">
        <v>4.4002E-10</v>
      </c>
      <c r="T308" s="9">
        <v>6.4724999999999999E-13</v>
      </c>
      <c r="U308" s="9">
        <v>9.6360000000000004E-11</v>
      </c>
      <c r="V308" s="9">
        <v>7.9902000000000004E-12</v>
      </c>
      <c r="W308" s="9">
        <v>5.8939999999999999E-15</v>
      </c>
      <c r="X308" s="9">
        <v>2.5907999999999998E-12</v>
      </c>
    </row>
    <row r="309" spans="1:24" x14ac:dyDescent="0.35">
      <c r="A309" t="s">
        <v>1336</v>
      </c>
      <c r="B309" s="16" t="str" cm="1">
        <f t="array" ref="B309:C309">_xlfn.TEXTSPLIT(A309," ")</f>
        <v>2022.11.17</v>
      </c>
      <c r="C309" s="16" t="str">
        <v>15:38:18,56</v>
      </c>
      <c r="D309" s="16" t="str" cm="1">
        <f t="array" ref="D309:F309">_xlfn.TEXTSPLIT(C309,":")</f>
        <v>15</v>
      </c>
      <c r="E309" s="16" t="str">
        <v>38</v>
      </c>
      <c r="F309" s="16" t="str">
        <v>18,56</v>
      </c>
      <c r="G309" s="16" t="str">
        <f t="shared" si="28"/>
        <v>18.56</v>
      </c>
      <c r="H309" s="16">
        <f t="shared" si="27"/>
        <v>6.5384888888888888</v>
      </c>
      <c r="I309">
        <v>77.935000000000002</v>
      </c>
      <c r="J309" s="6">
        <v>20.608499999999999</v>
      </c>
      <c r="K309">
        <v>0.9365</v>
      </c>
      <c r="L309" s="7">
        <v>0.37259999999999999</v>
      </c>
      <c r="M309">
        <v>0</v>
      </c>
      <c r="N309" s="61">
        <v>0.14729999999999999</v>
      </c>
      <c r="O309" s="8">
        <v>520</v>
      </c>
      <c r="P309">
        <v>0.33029999999999998</v>
      </c>
      <c r="Q309">
        <v>0.23980000000000001</v>
      </c>
      <c r="R309">
        <v>1.3775999999999999</v>
      </c>
      <c r="S309" s="9">
        <v>4.3992000000000002E-10</v>
      </c>
      <c r="T309" s="9">
        <v>6.2989999999999997E-13</v>
      </c>
      <c r="U309" s="9">
        <v>9.6292999999999998E-11</v>
      </c>
      <c r="V309" s="9">
        <v>7.9853000000000007E-12</v>
      </c>
      <c r="W309" s="9">
        <v>7.7342999999999995E-15</v>
      </c>
      <c r="X309" s="9">
        <v>2.6872000000000001E-12</v>
      </c>
    </row>
    <row r="310" spans="1:24" x14ac:dyDescent="0.35">
      <c r="A310" t="s">
        <v>1337</v>
      </c>
      <c r="B310" s="16" t="str" cm="1">
        <f t="array" ref="B310:C310">_xlfn.TEXTSPLIT(A310," ")</f>
        <v>2022.11.17</v>
      </c>
      <c r="C310" s="16" t="str">
        <v>15:39:47,84</v>
      </c>
      <c r="D310" s="16" t="str" cm="1">
        <f t="array" ref="D310:F310">_xlfn.TEXTSPLIT(C310,":")</f>
        <v>15</v>
      </c>
      <c r="E310" s="16" t="str">
        <v>39</v>
      </c>
      <c r="F310" s="16" t="str">
        <v>47,84</v>
      </c>
      <c r="G310" s="16" t="str">
        <f t="shared" si="28"/>
        <v>47.84</v>
      </c>
      <c r="H310" s="16">
        <f t="shared" si="27"/>
        <v>6.5632888888888896</v>
      </c>
      <c r="I310">
        <v>77.925399999999996</v>
      </c>
      <c r="J310" s="6">
        <v>20.604900000000001</v>
      </c>
      <c r="K310">
        <v>0.93689999999999996</v>
      </c>
      <c r="L310" s="7">
        <v>0.38379999999999997</v>
      </c>
      <c r="M310">
        <v>0</v>
      </c>
      <c r="N310" s="61">
        <v>0.1489</v>
      </c>
      <c r="O310" s="8">
        <v>520</v>
      </c>
      <c r="P310">
        <v>0.34160000000000001</v>
      </c>
      <c r="Q310">
        <v>0.24479999999999999</v>
      </c>
      <c r="R310">
        <v>1.3955</v>
      </c>
      <c r="S310" s="9">
        <v>4.3992000000000002E-10</v>
      </c>
      <c r="T310" s="9">
        <v>6.3711E-13</v>
      </c>
      <c r="U310" s="9">
        <v>9.6287999999999994E-11</v>
      </c>
      <c r="V310" s="9">
        <v>7.9895000000000002E-12</v>
      </c>
      <c r="W310" s="9">
        <v>4.2401999999999998E-15</v>
      </c>
      <c r="X310" s="9">
        <v>2.7667999999999999E-12</v>
      </c>
    </row>
    <row r="311" spans="1:24" x14ac:dyDescent="0.35">
      <c r="A311" t="s">
        <v>1338</v>
      </c>
      <c r="B311" s="16" t="str" cm="1">
        <f t="array" ref="B311:C311">_xlfn.TEXTSPLIT(A311," ")</f>
        <v>2022.11.17</v>
      </c>
      <c r="C311" s="16" t="str">
        <v>15:41:10,51</v>
      </c>
      <c r="D311" s="16" t="str" cm="1">
        <f t="array" ref="D311:F311">_xlfn.TEXTSPLIT(C311,":")</f>
        <v>15</v>
      </c>
      <c r="E311" s="16" t="str">
        <v>41</v>
      </c>
      <c r="F311" s="16" t="str">
        <v>10,51</v>
      </c>
      <c r="G311" s="16" t="str">
        <f t="shared" si="28"/>
        <v>10.51</v>
      </c>
      <c r="H311" s="16">
        <f t="shared" si="27"/>
        <v>6.5862527777777782</v>
      </c>
      <c r="I311">
        <v>77.920100000000005</v>
      </c>
      <c r="J311" s="6">
        <v>20.6067</v>
      </c>
      <c r="K311">
        <v>0.93689999999999996</v>
      </c>
      <c r="L311" s="7">
        <v>0.38800000000000001</v>
      </c>
      <c r="M311">
        <v>0</v>
      </c>
      <c r="N311" s="61">
        <v>0.14829999999999999</v>
      </c>
      <c r="O311" s="8">
        <v>529</v>
      </c>
      <c r="P311">
        <v>0.34610000000000002</v>
      </c>
      <c r="Q311">
        <v>0.24199999999999999</v>
      </c>
      <c r="R311">
        <v>1.4302999999999999</v>
      </c>
      <c r="S311" s="9">
        <v>4.399E-10</v>
      </c>
      <c r="T311" s="9">
        <v>6.3444999999999999E-13</v>
      </c>
      <c r="U311" s="9">
        <v>9.6298000000000002E-11</v>
      </c>
      <c r="V311" s="9">
        <v>7.9895000000000002E-12</v>
      </c>
      <c r="W311" s="9">
        <v>4.3999000000000004E-15</v>
      </c>
      <c r="X311" s="9">
        <v>2.7971999999999998E-12</v>
      </c>
    </row>
    <row r="312" spans="1:24" x14ac:dyDescent="0.35">
      <c r="A312" t="s">
        <v>1339</v>
      </c>
      <c r="B312" s="16" t="str" cm="1">
        <f t="array" ref="B312:C312">_xlfn.TEXTSPLIT(A312," ")</f>
        <v>2022.11.17</v>
      </c>
      <c r="C312" s="16" t="str">
        <v>15:42:33,31</v>
      </c>
      <c r="D312" s="16" t="str" cm="1">
        <f t="array" ref="D312:F312">_xlfn.TEXTSPLIT(C312,":")</f>
        <v>15</v>
      </c>
      <c r="E312" s="16" t="str">
        <v>42</v>
      </c>
      <c r="F312" s="16" t="str">
        <v>33,31</v>
      </c>
      <c r="G312" s="16" t="str">
        <f t="shared" si="28"/>
        <v>33.31</v>
      </c>
      <c r="H312" s="16">
        <f t="shared" si="27"/>
        <v>6.6092527777777779</v>
      </c>
      <c r="I312">
        <v>77.937399999999997</v>
      </c>
      <c r="J312" s="6">
        <v>20.600899999999999</v>
      </c>
      <c r="K312">
        <v>0.93710000000000004</v>
      </c>
      <c r="L312" s="7">
        <v>0.38009999999999999</v>
      </c>
      <c r="M312">
        <v>0</v>
      </c>
      <c r="N312" s="61">
        <v>0.1444</v>
      </c>
      <c r="O312" s="8">
        <v>554</v>
      </c>
      <c r="P312">
        <v>0.33760000000000001</v>
      </c>
      <c r="Q312">
        <v>0.255</v>
      </c>
      <c r="R312">
        <v>1.3241000000000001</v>
      </c>
      <c r="S312" s="9">
        <v>4.4190999999999998E-10</v>
      </c>
      <c r="T312" s="9">
        <v>6.2075999999999997E-13</v>
      </c>
      <c r="U312" s="9">
        <v>9.6688999999999996E-11</v>
      </c>
      <c r="V312" s="9">
        <v>8.0263000000000002E-12</v>
      </c>
      <c r="W312" s="9">
        <v>4.8545000000000003E-15</v>
      </c>
      <c r="X312" s="9">
        <v>2.7521999999999999E-12</v>
      </c>
    </row>
    <row r="313" spans="1:24" x14ac:dyDescent="0.35">
      <c r="A313" t="s">
        <v>1340</v>
      </c>
      <c r="B313" s="16" t="str" cm="1">
        <f t="array" ref="B313:C313">_xlfn.TEXTSPLIT(A313," ")</f>
        <v>2022.11.17</v>
      </c>
      <c r="C313" s="16" t="str">
        <v>15:44:02,38</v>
      </c>
      <c r="D313" s="16" t="str" cm="1">
        <f t="array" ref="D313:F313">_xlfn.TEXTSPLIT(C313,":")</f>
        <v>15</v>
      </c>
      <c r="E313" s="16" t="str">
        <v>44</v>
      </c>
      <c r="F313" s="16" t="str">
        <v>02,38</v>
      </c>
      <c r="G313" s="16" t="str">
        <f t="shared" si="28"/>
        <v>02.38</v>
      </c>
      <c r="H313" s="16">
        <f t="shared" si="27"/>
        <v>6.6339944444444434</v>
      </c>
      <c r="I313">
        <v>77.942899999999995</v>
      </c>
      <c r="J313" s="6">
        <v>20.597799999999999</v>
      </c>
      <c r="K313">
        <v>0.93720000000000003</v>
      </c>
      <c r="L313" s="7">
        <v>0.38229999999999997</v>
      </c>
      <c r="M313">
        <v>0</v>
      </c>
      <c r="N313" s="61">
        <v>0.1399</v>
      </c>
      <c r="O313" s="8">
        <v>548</v>
      </c>
      <c r="P313">
        <v>0.34</v>
      </c>
      <c r="Q313">
        <v>0.25679999999999997</v>
      </c>
      <c r="R313">
        <v>1.3238000000000001</v>
      </c>
      <c r="S313" s="9">
        <v>4.4118000000000002E-10</v>
      </c>
      <c r="T313" s="9">
        <v>6.0014000000000001E-13</v>
      </c>
      <c r="U313" s="9">
        <v>9.6509000000000002E-11</v>
      </c>
      <c r="V313" s="9">
        <v>8.0126E-12</v>
      </c>
      <c r="W313" s="9">
        <v>6.0559999999999998E-15</v>
      </c>
      <c r="X313" s="9">
        <v>2.7630999999999998E-12</v>
      </c>
    </row>
    <row r="314" spans="1:24" x14ac:dyDescent="0.35">
      <c r="A314" t="s">
        <v>1341</v>
      </c>
      <c r="B314" s="16" t="str" cm="1">
        <f t="array" ref="B314:C314">_xlfn.TEXTSPLIT(A314," ")</f>
        <v>2022.11.17</v>
      </c>
      <c r="C314" s="16" t="str">
        <v>15:45:25,06</v>
      </c>
      <c r="D314" s="16" t="str" cm="1">
        <f t="array" ref="D314:F314">_xlfn.TEXTSPLIT(C314,":")</f>
        <v>15</v>
      </c>
      <c r="E314" s="16" t="str">
        <v>45</v>
      </c>
      <c r="F314" s="16" t="str">
        <v>25,06</v>
      </c>
      <c r="G314" s="16" t="str">
        <f t="shared" si="28"/>
        <v>25.06</v>
      </c>
      <c r="H314" s="16">
        <f t="shared" si="27"/>
        <v>6.6569611111111122</v>
      </c>
      <c r="I314">
        <v>77.919600000000003</v>
      </c>
      <c r="J314" s="6">
        <v>20.620699999999999</v>
      </c>
      <c r="K314">
        <v>0.93689999999999996</v>
      </c>
      <c r="L314" s="7">
        <v>0.3826</v>
      </c>
      <c r="M314">
        <v>0</v>
      </c>
      <c r="N314" s="61">
        <v>0.14019999999999999</v>
      </c>
      <c r="O314" s="8">
        <v>563</v>
      </c>
      <c r="P314">
        <v>0.34039999999999998</v>
      </c>
      <c r="Q314">
        <v>0.22439999999999999</v>
      </c>
      <c r="R314">
        <v>1.5170999999999999</v>
      </c>
      <c r="S314" s="9">
        <v>4.4160999999999999E-10</v>
      </c>
      <c r="T314" s="9">
        <v>6.0230999999999999E-13</v>
      </c>
      <c r="U314" s="9">
        <v>9.6738999999999998E-11</v>
      </c>
      <c r="V314" s="9">
        <v>8.0204999999999996E-12</v>
      </c>
      <c r="W314" s="9">
        <v>4.1796999999999997E-15</v>
      </c>
      <c r="X314" s="9">
        <v>2.7687000000000001E-12</v>
      </c>
    </row>
    <row r="315" spans="1:24" x14ac:dyDescent="0.35">
      <c r="A315" t="s">
        <v>1342</v>
      </c>
      <c r="B315" s="16" t="str" cm="1">
        <f t="array" ref="B315:C315">_xlfn.TEXTSPLIT(A315," ")</f>
        <v>2022.11.17</v>
      </c>
      <c r="C315" s="16" t="str">
        <v>15:46:54,22</v>
      </c>
      <c r="D315" s="16" t="str" cm="1">
        <f t="array" ref="D315:F315">_xlfn.TEXTSPLIT(C315,":")</f>
        <v>15</v>
      </c>
      <c r="E315" s="16" t="str">
        <v>46</v>
      </c>
      <c r="F315" s="16" t="str">
        <v>54,22</v>
      </c>
      <c r="G315" s="16" t="str">
        <f t="shared" si="28"/>
        <v>54.22</v>
      </c>
      <c r="H315" s="16">
        <f t="shared" si="27"/>
        <v>6.6817277777777786</v>
      </c>
      <c r="I315">
        <v>77.928100000000001</v>
      </c>
      <c r="J315" s="6">
        <v>20.6113</v>
      </c>
      <c r="K315">
        <v>0.9365</v>
      </c>
      <c r="L315" s="7">
        <v>0.38400000000000001</v>
      </c>
      <c r="M315">
        <v>0</v>
      </c>
      <c r="N315" s="61">
        <v>0.1401</v>
      </c>
      <c r="O315" s="8">
        <v>575</v>
      </c>
      <c r="P315">
        <v>0.34150000000000003</v>
      </c>
      <c r="Q315">
        <v>0.23930000000000001</v>
      </c>
      <c r="R315">
        <v>1.4271</v>
      </c>
      <c r="S315" s="9">
        <v>4.4260999999999998E-10</v>
      </c>
      <c r="T315" s="9">
        <v>6.0324999999999998E-13</v>
      </c>
      <c r="U315" s="9">
        <v>9.6902999999999996E-11</v>
      </c>
      <c r="V315" s="9">
        <v>8.0342999999999994E-12</v>
      </c>
      <c r="W315" s="9">
        <v>7.1903000000000001E-15</v>
      </c>
      <c r="X315" s="9">
        <v>2.7842000000000002E-12</v>
      </c>
    </row>
    <row r="316" spans="1:24" x14ac:dyDescent="0.35">
      <c r="A316" t="s">
        <v>1343</v>
      </c>
      <c r="B316" s="16" t="str" cm="1">
        <f t="array" ref="B316:C316">_xlfn.TEXTSPLIT(A316," ")</f>
        <v>2022.11.17</v>
      </c>
      <c r="C316" s="16" t="str">
        <v>15:48:17,08</v>
      </c>
      <c r="D316" s="16" t="str" cm="1">
        <f t="array" ref="D316:F316">_xlfn.TEXTSPLIT(C316,":")</f>
        <v>15</v>
      </c>
      <c r="E316" s="16" t="str">
        <v>48</v>
      </c>
      <c r="F316" s="16" t="str">
        <v>17,08</v>
      </c>
      <c r="G316" s="16" t="str">
        <f t="shared" si="28"/>
        <v>17.08</v>
      </c>
      <c r="H316" s="16">
        <f t="shared" si="27"/>
        <v>6.7047444444444455</v>
      </c>
      <c r="I316">
        <v>77.943700000000007</v>
      </c>
      <c r="J316" s="6">
        <v>20.625499999999999</v>
      </c>
      <c r="K316">
        <v>0.93730000000000002</v>
      </c>
      <c r="L316" s="7">
        <v>0.35460000000000003</v>
      </c>
      <c r="M316">
        <v>0</v>
      </c>
      <c r="N316" s="61">
        <v>0.1389</v>
      </c>
      <c r="O316" s="8">
        <v>579</v>
      </c>
      <c r="P316">
        <v>0.31209999999999999</v>
      </c>
      <c r="Q316">
        <v>0.22650000000000001</v>
      </c>
      <c r="R316">
        <v>1.3779999999999999</v>
      </c>
      <c r="S316" s="9">
        <v>4.4242999999999999E-10</v>
      </c>
      <c r="T316" s="9">
        <v>5.9746999999999998E-13</v>
      </c>
      <c r="U316" s="9">
        <v>9.6911999999999996E-11</v>
      </c>
      <c r="V316" s="9">
        <v>8.0364999999999995E-12</v>
      </c>
      <c r="W316" s="9">
        <v>7.3196000000000001E-15</v>
      </c>
      <c r="X316" s="9">
        <v>2.5722999999999999E-12</v>
      </c>
    </row>
    <row r="317" spans="1:24" x14ac:dyDescent="0.35">
      <c r="A317" t="s">
        <v>1344</v>
      </c>
      <c r="B317" s="16" t="str" cm="1">
        <f t="array" ref="B317:C317">_xlfn.TEXTSPLIT(A317," ")</f>
        <v>2022.11.17</v>
      </c>
      <c r="C317" s="16" t="str">
        <v>15:49:39,76</v>
      </c>
      <c r="D317" s="16" t="str" cm="1">
        <f t="array" ref="D317:F317">_xlfn.TEXTSPLIT(C317,":")</f>
        <v>15</v>
      </c>
      <c r="E317" s="16" t="str">
        <v>49</v>
      </c>
      <c r="F317" s="16" t="str">
        <v>39,76</v>
      </c>
      <c r="G317" s="16" t="str">
        <f t="shared" si="28"/>
        <v>39.76</v>
      </c>
      <c r="H317" s="16">
        <f t="shared" si="27"/>
        <v>6.7277111111111108</v>
      </c>
      <c r="I317">
        <v>77.946700000000007</v>
      </c>
      <c r="J317" s="6">
        <v>20.642099999999999</v>
      </c>
      <c r="K317">
        <v>0.93720000000000003</v>
      </c>
      <c r="L317" s="7">
        <v>0.33700000000000002</v>
      </c>
      <c r="M317">
        <v>0</v>
      </c>
      <c r="N317" s="61">
        <v>0.1371</v>
      </c>
      <c r="O317" s="8">
        <v>596</v>
      </c>
      <c r="P317">
        <v>0.29499999999999998</v>
      </c>
      <c r="Q317">
        <v>0.2112</v>
      </c>
      <c r="R317">
        <v>1.397</v>
      </c>
      <c r="S317" s="9">
        <v>4.4269999999999998E-10</v>
      </c>
      <c r="T317" s="9">
        <v>5.9059000000000001E-13</v>
      </c>
      <c r="U317" s="9">
        <v>9.7047000000000004E-11</v>
      </c>
      <c r="V317" s="9">
        <v>8.0400000000000005E-12</v>
      </c>
      <c r="W317" s="9">
        <v>5.1387999999999998E-15</v>
      </c>
      <c r="X317" s="9">
        <v>2.4473999999999999E-12</v>
      </c>
    </row>
    <row r="318" spans="1:24" x14ac:dyDescent="0.35">
      <c r="A318" t="s">
        <v>1345</v>
      </c>
      <c r="B318" s="16" t="str" cm="1">
        <f t="array" ref="B318:C318">_xlfn.TEXTSPLIT(A318," ")</f>
        <v>2022.11.17</v>
      </c>
      <c r="C318" s="16" t="str">
        <v>15:51:09,22</v>
      </c>
      <c r="D318" s="16" t="str" cm="1">
        <f t="array" ref="D318:F318">_xlfn.TEXTSPLIT(C318,":")</f>
        <v>15</v>
      </c>
      <c r="E318" s="16" t="str">
        <v>51</v>
      </c>
      <c r="F318" s="16" t="str">
        <v>09,22</v>
      </c>
      <c r="G318" s="16" t="str">
        <f t="shared" si="28"/>
        <v>09.22</v>
      </c>
      <c r="H318" s="16">
        <f t="shared" si="27"/>
        <v>6.7525611111111115</v>
      </c>
      <c r="I318">
        <v>77.941599999999994</v>
      </c>
      <c r="J318" s="6">
        <v>20.638200000000001</v>
      </c>
      <c r="K318">
        <v>0.93679999999999997</v>
      </c>
      <c r="L318" s="7">
        <v>0.34699999999999998</v>
      </c>
      <c r="M318">
        <v>0</v>
      </c>
      <c r="N318" s="61">
        <v>0.13650000000000001</v>
      </c>
      <c r="O318" s="8">
        <v>592</v>
      </c>
      <c r="P318">
        <v>0.3044</v>
      </c>
      <c r="Q318">
        <v>0.2142</v>
      </c>
      <c r="R318">
        <v>1.4209000000000001</v>
      </c>
      <c r="S318" s="9">
        <v>4.4316E-10</v>
      </c>
      <c r="T318" s="9">
        <v>5.8831999999999996E-13</v>
      </c>
      <c r="U318" s="9">
        <v>9.7134999999999996E-11</v>
      </c>
      <c r="V318" s="9">
        <v>8.0457999999999995E-12</v>
      </c>
      <c r="W318" s="9">
        <v>7.2678999999999996E-15</v>
      </c>
      <c r="X318" s="9">
        <v>2.5216000000000001E-12</v>
      </c>
    </row>
    <row r="319" spans="1:24" x14ac:dyDescent="0.35">
      <c r="A319" t="s">
        <v>1346</v>
      </c>
      <c r="B319" s="16" t="str" cm="1">
        <f t="array" ref="B319:C319">_xlfn.TEXTSPLIT(A319," ")</f>
        <v>2022.11.17</v>
      </c>
      <c r="C319" s="16" t="str">
        <v>15:52:32,02</v>
      </c>
      <c r="D319" s="16" t="str" cm="1">
        <f t="array" ref="D319:F319">_xlfn.TEXTSPLIT(C319,":")</f>
        <v>15</v>
      </c>
      <c r="E319" s="16" t="str">
        <v>52</v>
      </c>
      <c r="F319" s="16" t="str">
        <v>32,02</v>
      </c>
      <c r="G319" s="16" t="str">
        <f t="shared" si="28"/>
        <v>32.02</v>
      </c>
      <c r="H319" s="16">
        <f t="shared" si="27"/>
        <v>6.7755611111111111</v>
      </c>
      <c r="I319">
        <v>77.932900000000004</v>
      </c>
      <c r="J319" s="6">
        <v>20.6309</v>
      </c>
      <c r="K319">
        <v>0.93710000000000004</v>
      </c>
      <c r="L319" s="7">
        <v>0.3629</v>
      </c>
      <c r="M319">
        <v>0</v>
      </c>
      <c r="N319" s="61">
        <v>0.13619999999999999</v>
      </c>
      <c r="O319" s="8">
        <v>606</v>
      </c>
      <c r="P319">
        <v>0.32040000000000002</v>
      </c>
      <c r="Q319">
        <v>0.2223</v>
      </c>
      <c r="R319">
        <v>1.4416</v>
      </c>
      <c r="S319" s="9">
        <v>4.4362000000000001E-10</v>
      </c>
      <c r="T319" s="9">
        <v>5.8807000000000004E-13</v>
      </c>
      <c r="U319" s="9">
        <v>9.7211000000000002E-11</v>
      </c>
      <c r="V319" s="9">
        <v>8.0572E-12</v>
      </c>
      <c r="W319" s="9">
        <v>6.6653999999999998E-15</v>
      </c>
      <c r="X319" s="9">
        <v>2.6390999999999999E-12</v>
      </c>
    </row>
    <row r="320" spans="1:24" x14ac:dyDescent="0.35">
      <c r="A320" t="s">
        <v>1347</v>
      </c>
      <c r="B320" s="16" t="str" cm="1">
        <f t="array" ref="B320:C320">_xlfn.TEXTSPLIT(A320," ")</f>
        <v>2022.11.17</v>
      </c>
      <c r="C320" s="16" t="str">
        <v>15:53:54,67</v>
      </c>
      <c r="D320" s="16" t="str" cm="1">
        <f t="array" ref="D320:F320">_xlfn.TEXTSPLIT(C320,":")</f>
        <v>15</v>
      </c>
      <c r="E320" s="16" t="str">
        <v>53</v>
      </c>
      <c r="F320" s="16" t="str">
        <v>54,67</v>
      </c>
      <c r="G320" s="16" t="str">
        <f t="shared" si="28"/>
        <v>54.67</v>
      </c>
      <c r="H320" s="16">
        <f t="shared" si="27"/>
        <v>6.7985194444444446</v>
      </c>
      <c r="I320">
        <v>77.922600000000003</v>
      </c>
      <c r="J320" s="6">
        <v>20.634499999999999</v>
      </c>
      <c r="K320">
        <v>0.93679999999999997</v>
      </c>
      <c r="L320" s="7">
        <v>0.36890000000000001</v>
      </c>
      <c r="M320">
        <v>0</v>
      </c>
      <c r="N320" s="61">
        <v>0.13719999999999999</v>
      </c>
      <c r="O320" s="8">
        <v>630</v>
      </c>
      <c r="P320">
        <v>0.32640000000000002</v>
      </c>
      <c r="Q320">
        <v>0.21479999999999999</v>
      </c>
      <c r="R320">
        <v>1.5193000000000001</v>
      </c>
      <c r="S320" s="9">
        <v>4.4486E-10</v>
      </c>
      <c r="T320" s="9">
        <v>5.9399999999999999E-13</v>
      </c>
      <c r="U320" s="9">
        <v>9.7511999999999999E-11</v>
      </c>
      <c r="V320" s="9">
        <v>8.0787000000000003E-12</v>
      </c>
      <c r="W320" s="9">
        <v>3.7983000000000002E-15</v>
      </c>
      <c r="X320" s="9">
        <v>2.6893999999999998E-12</v>
      </c>
    </row>
    <row r="321" spans="1:24" x14ac:dyDescent="0.35">
      <c r="A321" t="s">
        <v>1348</v>
      </c>
      <c r="B321" s="16" t="str" cm="1">
        <f t="array" ref="B321:C321">_xlfn.TEXTSPLIT(A321," ")</f>
        <v>2022.11.17</v>
      </c>
      <c r="C321" s="16" t="str">
        <v>15:55:23,89</v>
      </c>
      <c r="D321" s="16" t="str" cm="1">
        <f t="array" ref="D321:F321">_xlfn.TEXTSPLIT(C321,":")</f>
        <v>15</v>
      </c>
      <c r="E321" s="16" t="str">
        <v>55</v>
      </c>
      <c r="F321" s="16" t="str">
        <v>23,89</v>
      </c>
      <c r="G321" s="16" t="str">
        <f t="shared" si="28"/>
        <v>23.89</v>
      </c>
      <c r="H321" s="16">
        <f t="shared" si="27"/>
        <v>6.8233027777777782</v>
      </c>
      <c r="I321">
        <v>77.925200000000004</v>
      </c>
      <c r="J321" s="6">
        <v>20.652000000000001</v>
      </c>
      <c r="K321">
        <v>0.93710000000000004</v>
      </c>
      <c r="L321" s="7">
        <v>0.3478</v>
      </c>
      <c r="M321">
        <v>0</v>
      </c>
      <c r="N321" s="61">
        <v>0.13780000000000001</v>
      </c>
      <c r="O321" s="8">
        <v>593</v>
      </c>
      <c r="P321">
        <v>0.30549999999999999</v>
      </c>
      <c r="Q321">
        <v>0.1993</v>
      </c>
      <c r="R321">
        <v>1.5331999999999999</v>
      </c>
      <c r="S321" s="9">
        <v>4.4319E-10</v>
      </c>
      <c r="T321" s="9">
        <v>5.9426000000000003E-13</v>
      </c>
      <c r="U321" s="9">
        <v>9.7228000000000005E-11</v>
      </c>
      <c r="V321" s="9">
        <v>8.0505000000000001E-12</v>
      </c>
      <c r="W321" s="9">
        <v>6.5426000000000003E-15</v>
      </c>
      <c r="X321" s="9">
        <v>2.5287999999999999E-12</v>
      </c>
    </row>
    <row r="322" spans="1:24" x14ac:dyDescent="0.35">
      <c r="A322" t="s">
        <v>1349</v>
      </c>
      <c r="B322" s="16" t="str" cm="1">
        <f t="array" ref="B322:C322">_xlfn.TEXTSPLIT(A322," ")</f>
        <v>2022.11.17</v>
      </c>
      <c r="C322" s="16" t="str">
        <v>15:56:46,59</v>
      </c>
      <c r="D322" s="16" t="str" cm="1">
        <f t="array" ref="D322:F322">_xlfn.TEXTSPLIT(C322,":")</f>
        <v>15</v>
      </c>
      <c r="E322" s="16" t="str">
        <v>56</v>
      </c>
      <c r="F322" s="16" t="str">
        <v>46,59</v>
      </c>
      <c r="G322" s="16" t="str">
        <f t="shared" si="28"/>
        <v>46.59</v>
      </c>
      <c r="H322" s="16">
        <f t="shared" ref="H322:H385" si="29">D322+(E322/60)+(G322/3600)-$AE$3</f>
        <v>6.8462750000000003</v>
      </c>
      <c r="I322">
        <v>77.932599999999994</v>
      </c>
      <c r="J322" s="6">
        <v>20.651</v>
      </c>
      <c r="K322">
        <v>0.93730000000000002</v>
      </c>
      <c r="L322" s="7">
        <v>0.34320000000000001</v>
      </c>
      <c r="M322">
        <v>0</v>
      </c>
      <c r="N322" s="61">
        <v>0.1358</v>
      </c>
      <c r="O322" s="8">
        <v>595</v>
      </c>
      <c r="P322">
        <v>0.30030000000000001</v>
      </c>
      <c r="Q322">
        <v>0.19869999999999999</v>
      </c>
      <c r="R322">
        <v>1.5114000000000001</v>
      </c>
      <c r="S322" s="9">
        <v>4.4301999999999999E-10</v>
      </c>
      <c r="T322" s="9">
        <v>5.8569E-13</v>
      </c>
      <c r="U322" s="9">
        <v>9.7175999999999999E-11</v>
      </c>
      <c r="V322" s="9">
        <v>8.0486000000000003E-12</v>
      </c>
      <c r="W322" s="9">
        <v>4.5315000000000004E-15</v>
      </c>
      <c r="X322" s="9">
        <v>2.4944E-12</v>
      </c>
    </row>
    <row r="323" spans="1:24" x14ac:dyDescent="0.35">
      <c r="A323" t="s">
        <v>1350</v>
      </c>
      <c r="B323" s="16" t="str" cm="1">
        <f t="array" ref="B323:C323">_xlfn.TEXTSPLIT(A323," ")</f>
        <v>2022.11.17</v>
      </c>
      <c r="C323" s="16" t="str">
        <v>15:58:15,83</v>
      </c>
      <c r="D323" s="16" t="str" cm="1">
        <f t="array" ref="D323:F323">_xlfn.TEXTSPLIT(C323,":")</f>
        <v>15</v>
      </c>
      <c r="E323" s="16" t="str">
        <v>58</v>
      </c>
      <c r="F323" s="16" t="str">
        <v>15,83</v>
      </c>
      <c r="G323" s="16" t="str">
        <f t="shared" ref="G323:G386" si="30">SUBSTITUTE(F323,",",".")</f>
        <v>15.83</v>
      </c>
      <c r="H323" s="16">
        <f t="shared" si="29"/>
        <v>6.8710638888888891</v>
      </c>
      <c r="I323">
        <v>77.932000000000002</v>
      </c>
      <c r="J323" s="6">
        <v>20.638500000000001</v>
      </c>
      <c r="K323">
        <v>0.93720000000000003</v>
      </c>
      <c r="L323" s="7">
        <v>0.35630000000000001</v>
      </c>
      <c r="M323">
        <v>0</v>
      </c>
      <c r="N323" s="61">
        <v>0.1361</v>
      </c>
      <c r="O323" s="8">
        <v>580</v>
      </c>
      <c r="P323">
        <v>0.31380000000000002</v>
      </c>
      <c r="Q323">
        <v>0.21659999999999999</v>
      </c>
      <c r="R323">
        <v>1.4489000000000001</v>
      </c>
      <c r="S323" s="9">
        <v>4.4225E-10</v>
      </c>
      <c r="T323" s="9">
        <v>5.8594000000000003E-13</v>
      </c>
      <c r="U323" s="9">
        <v>9.6949000000000003E-11</v>
      </c>
      <c r="V323" s="9">
        <v>8.0333000000000005E-12</v>
      </c>
      <c r="W323" s="9">
        <v>4.0270000000000002E-15</v>
      </c>
      <c r="X323" s="9">
        <v>2.5834000000000001E-12</v>
      </c>
    </row>
    <row r="324" spans="1:24" x14ac:dyDescent="0.35">
      <c r="A324" t="s">
        <v>1351</v>
      </c>
      <c r="B324" s="16" t="str" cm="1">
        <f t="array" ref="B324:C324">_xlfn.TEXTSPLIT(A324," ")</f>
        <v>2022.11.17</v>
      </c>
      <c r="C324" s="16" t="str">
        <v>15:59:38,58</v>
      </c>
      <c r="D324" s="16" t="str" cm="1">
        <f t="array" ref="D324:F324">_xlfn.TEXTSPLIT(C324,":")</f>
        <v>15</v>
      </c>
      <c r="E324" s="16" t="str">
        <v>59</v>
      </c>
      <c r="F324" s="16" t="str">
        <v>38,58</v>
      </c>
      <c r="G324" s="16" t="str">
        <f t="shared" si="30"/>
        <v>38.58</v>
      </c>
      <c r="H324" s="16">
        <f t="shared" si="29"/>
        <v>6.89405</v>
      </c>
      <c r="I324">
        <v>77.932299999999998</v>
      </c>
      <c r="J324" s="6">
        <v>20.627300000000002</v>
      </c>
      <c r="K324">
        <v>0.93720000000000003</v>
      </c>
      <c r="L324" s="7">
        <v>0.37169999999999997</v>
      </c>
      <c r="M324">
        <v>0</v>
      </c>
      <c r="N324" s="61">
        <v>0.13139999999999999</v>
      </c>
      <c r="O324" s="8">
        <v>573</v>
      </c>
      <c r="P324">
        <v>0.32879999999999998</v>
      </c>
      <c r="Q324">
        <v>0.2281</v>
      </c>
      <c r="R324">
        <v>1.4415</v>
      </c>
      <c r="S324" s="9">
        <v>4.4207999999999999E-10</v>
      </c>
      <c r="T324" s="9">
        <v>5.6578000000000004E-13</v>
      </c>
      <c r="U324" s="9">
        <v>9.6857999999999998E-11</v>
      </c>
      <c r="V324" s="9">
        <v>8.0307000000000005E-12</v>
      </c>
      <c r="W324" s="9">
        <v>4.1699000000000002E-15</v>
      </c>
      <c r="X324" s="9">
        <v>2.6924000000000001E-12</v>
      </c>
    </row>
    <row r="325" spans="1:24" x14ac:dyDescent="0.35">
      <c r="A325" t="s">
        <v>1352</v>
      </c>
      <c r="B325" s="16" t="str" cm="1">
        <f t="array" ref="B325:C325">_xlfn.TEXTSPLIT(A325," ")</f>
        <v>2022.11.17</v>
      </c>
      <c r="C325" s="16" t="str">
        <v>16:01:00,96</v>
      </c>
      <c r="D325" s="16" t="str" cm="1">
        <f t="array" ref="D325:F325">_xlfn.TEXTSPLIT(C325,":")</f>
        <v>16</v>
      </c>
      <c r="E325" s="16" t="str">
        <v>01</v>
      </c>
      <c r="F325" s="16" t="str">
        <v>00,96</v>
      </c>
      <c r="G325" s="16" t="str">
        <f t="shared" si="30"/>
        <v>00.96</v>
      </c>
      <c r="H325" s="16">
        <f t="shared" si="29"/>
        <v>6.9169333333333345</v>
      </c>
      <c r="I325">
        <v>77.946299999999994</v>
      </c>
      <c r="J325" s="6">
        <v>20.6127</v>
      </c>
      <c r="K325">
        <v>0.93710000000000004</v>
      </c>
      <c r="L325" s="7">
        <v>0.37759999999999999</v>
      </c>
      <c r="M325">
        <v>0</v>
      </c>
      <c r="N325" s="61">
        <v>0.1263</v>
      </c>
      <c r="O325" s="8">
        <v>571</v>
      </c>
      <c r="P325">
        <v>0.3352</v>
      </c>
      <c r="Q325">
        <v>0.2432</v>
      </c>
      <c r="R325">
        <v>1.3783000000000001</v>
      </c>
      <c r="S325" s="9">
        <v>4.4203000000000002E-10</v>
      </c>
      <c r="T325" s="9">
        <v>5.4367000000000005E-13</v>
      </c>
      <c r="U325" s="9">
        <v>9.6761000000000006E-11</v>
      </c>
      <c r="V325" s="9">
        <v>8.0268999999999992E-12</v>
      </c>
      <c r="W325" s="9">
        <v>5.4974999999999999E-15</v>
      </c>
      <c r="X325" s="9">
        <v>2.7332000000000001E-12</v>
      </c>
    </row>
    <row r="326" spans="1:24" x14ac:dyDescent="0.35">
      <c r="A326" t="s">
        <v>1353</v>
      </c>
      <c r="B326" s="16" t="str" cm="1">
        <f t="array" ref="B326:C326">_xlfn.TEXTSPLIT(A326," ")</f>
        <v>2022.11.17</v>
      </c>
      <c r="C326" s="16" t="str">
        <v>16:02:30,08</v>
      </c>
      <c r="D326" s="16" t="str" cm="1">
        <f t="array" ref="D326:F326">_xlfn.TEXTSPLIT(C326,":")</f>
        <v>16</v>
      </c>
      <c r="E326" s="16" t="str">
        <v>02</v>
      </c>
      <c r="F326" s="16" t="str">
        <v>30,08</v>
      </c>
      <c r="G326" s="16" t="str">
        <f t="shared" si="30"/>
        <v>30.08</v>
      </c>
      <c r="H326" s="16">
        <f t="shared" si="29"/>
        <v>6.9416888888888924</v>
      </c>
      <c r="I326">
        <v>77.947599999999994</v>
      </c>
      <c r="J326" s="6">
        <v>20.611599999999999</v>
      </c>
      <c r="K326">
        <v>0.93669999999999998</v>
      </c>
      <c r="L326" s="7">
        <v>0.37780000000000002</v>
      </c>
      <c r="M326">
        <v>0</v>
      </c>
      <c r="N326" s="61">
        <v>0.1263</v>
      </c>
      <c r="O326" s="8">
        <v>556</v>
      </c>
      <c r="P326">
        <v>0.33500000000000002</v>
      </c>
      <c r="Q326">
        <v>0.23910000000000001</v>
      </c>
      <c r="R326">
        <v>1.4014</v>
      </c>
      <c r="S326" s="9">
        <v>4.4172999999999998E-10</v>
      </c>
      <c r="T326" s="9">
        <v>5.4313000000000003E-13</v>
      </c>
      <c r="U326" s="9">
        <v>9.6688E-11</v>
      </c>
      <c r="V326" s="9">
        <v>8.0181999999999999E-12</v>
      </c>
      <c r="W326" s="9">
        <v>6.469E-15</v>
      </c>
      <c r="X326" s="9">
        <v>2.7323E-12</v>
      </c>
    </row>
    <row r="327" spans="1:24" x14ac:dyDescent="0.35">
      <c r="A327" t="s">
        <v>1354</v>
      </c>
      <c r="B327" s="16" t="str" cm="1">
        <f t="array" ref="B327:C327">_xlfn.TEXTSPLIT(A327," ")</f>
        <v>2022.11.17</v>
      </c>
      <c r="C327" s="16" t="str">
        <v>16:03:52,78</v>
      </c>
      <c r="D327" s="16" t="str" cm="1">
        <f t="array" ref="D327:F327">_xlfn.TEXTSPLIT(C327,":")</f>
        <v>16</v>
      </c>
      <c r="E327" s="16" t="str">
        <v>03</v>
      </c>
      <c r="F327" s="16" t="str">
        <v>52,78</v>
      </c>
      <c r="G327" s="16" t="str">
        <f t="shared" si="30"/>
        <v>52.78</v>
      </c>
      <c r="H327" s="16">
        <f t="shared" si="29"/>
        <v>6.964661111111111</v>
      </c>
      <c r="I327">
        <v>77.950800000000001</v>
      </c>
      <c r="J327" s="6">
        <v>20.6114</v>
      </c>
      <c r="K327">
        <v>0.93659999999999999</v>
      </c>
      <c r="L327" s="7">
        <v>0.36840000000000001</v>
      </c>
      <c r="M327">
        <v>0</v>
      </c>
      <c r="N327" s="61">
        <v>0.13289999999999999</v>
      </c>
      <c r="O327" s="8">
        <v>557</v>
      </c>
      <c r="P327">
        <v>0.32529999999999998</v>
      </c>
      <c r="Q327">
        <v>0.24740000000000001</v>
      </c>
      <c r="R327">
        <v>1.3145</v>
      </c>
      <c r="S327" s="9">
        <v>4.4180000000000001E-10</v>
      </c>
      <c r="T327" s="9">
        <v>5.7145999999999997E-13</v>
      </c>
      <c r="U327" s="9">
        <v>9.6699000000000004E-11</v>
      </c>
      <c r="V327" s="9">
        <v>8.0185000000000002E-12</v>
      </c>
      <c r="W327" s="9">
        <v>5.7531999999999997E-15</v>
      </c>
      <c r="X327" s="9">
        <v>2.6662000000000001E-12</v>
      </c>
    </row>
    <row r="328" spans="1:24" x14ac:dyDescent="0.35">
      <c r="A328" t="s">
        <v>1355</v>
      </c>
      <c r="B328" s="16" t="str" cm="1">
        <f t="array" ref="B328:C328">_xlfn.TEXTSPLIT(A328," ")</f>
        <v>2022.11.17</v>
      </c>
      <c r="C328" s="16" t="str">
        <v>16:05:15,63</v>
      </c>
      <c r="D328" s="16" t="str" cm="1">
        <f t="array" ref="D328:F328">_xlfn.TEXTSPLIT(C328,":")</f>
        <v>16</v>
      </c>
      <c r="E328" s="16" t="str">
        <v>05</v>
      </c>
      <c r="F328" s="16" t="str">
        <v>15,63</v>
      </c>
      <c r="G328" s="16" t="str">
        <f t="shared" si="30"/>
        <v>15.63</v>
      </c>
      <c r="H328" s="16">
        <f t="shared" si="29"/>
        <v>6.9876749999999976</v>
      </c>
      <c r="I328">
        <v>77.949399999999997</v>
      </c>
      <c r="J328" s="6">
        <v>20.601299999999998</v>
      </c>
      <c r="K328">
        <v>0.93730000000000002</v>
      </c>
      <c r="L328" s="7">
        <v>0.38</v>
      </c>
      <c r="M328">
        <v>0</v>
      </c>
      <c r="N328" s="61">
        <v>0.13200000000000001</v>
      </c>
      <c r="O328" s="8">
        <v>572</v>
      </c>
      <c r="P328">
        <v>0.33689999999999998</v>
      </c>
      <c r="Q328">
        <v>0.25159999999999999</v>
      </c>
      <c r="R328">
        <v>1.3387</v>
      </c>
      <c r="S328" s="9">
        <v>4.4230000000000001E-10</v>
      </c>
      <c r="T328" s="9">
        <v>5.6837000000000003E-13</v>
      </c>
      <c r="U328" s="9">
        <v>9.6762999999999997E-11</v>
      </c>
      <c r="V328" s="9">
        <v>8.0331999999999993E-12</v>
      </c>
      <c r="W328" s="9">
        <v>5.2990000000000003E-15</v>
      </c>
      <c r="X328" s="9">
        <v>2.7523999999999999E-12</v>
      </c>
    </row>
    <row r="329" spans="1:24" x14ac:dyDescent="0.35">
      <c r="A329" t="s">
        <v>1356</v>
      </c>
      <c r="B329" s="16" t="str" cm="1">
        <f t="array" ref="B329:C329">_xlfn.TEXTSPLIT(A329," ")</f>
        <v>2022.11.17</v>
      </c>
      <c r="C329" s="16" t="str">
        <v>16:06:44,75</v>
      </c>
      <c r="D329" s="16" t="str" cm="1">
        <f t="array" ref="D329:F329">_xlfn.TEXTSPLIT(C329,":")</f>
        <v>16</v>
      </c>
      <c r="E329" s="16" t="str">
        <v>06</v>
      </c>
      <c r="F329" s="16" t="str">
        <v>44,75</v>
      </c>
      <c r="G329" s="16" t="str">
        <f t="shared" si="30"/>
        <v>44.75</v>
      </c>
      <c r="H329" s="16">
        <f t="shared" si="29"/>
        <v>7.0124305555555591</v>
      </c>
      <c r="I329">
        <v>77.944699999999997</v>
      </c>
      <c r="J329" s="6">
        <v>20.5959</v>
      </c>
      <c r="K329">
        <v>0.93730000000000002</v>
      </c>
      <c r="L329" s="7">
        <v>0.39229999999999998</v>
      </c>
      <c r="M329">
        <v>0</v>
      </c>
      <c r="N329" s="61">
        <v>0.1298</v>
      </c>
      <c r="O329" s="8">
        <v>543</v>
      </c>
      <c r="P329">
        <v>0.34949999999999998</v>
      </c>
      <c r="Q329">
        <v>0.25609999999999999</v>
      </c>
      <c r="R329">
        <v>1.3649</v>
      </c>
      <c r="S329" s="9">
        <v>4.4109000000000002E-10</v>
      </c>
      <c r="T329" s="9">
        <v>5.5722000000000002E-13</v>
      </c>
      <c r="U329" s="9">
        <v>9.6476000000000004E-11</v>
      </c>
      <c r="V329" s="9">
        <v>8.0118999999999998E-12</v>
      </c>
      <c r="W329" s="9">
        <v>5.7636E-15</v>
      </c>
      <c r="X329" s="9">
        <v>2.8326999999999998E-12</v>
      </c>
    </row>
    <row r="330" spans="1:24" x14ac:dyDescent="0.35">
      <c r="A330" t="s">
        <v>1357</v>
      </c>
      <c r="B330" s="16" t="str" cm="1">
        <f t="array" ref="B330:C330">_xlfn.TEXTSPLIT(A330," ")</f>
        <v>2022.11.17</v>
      </c>
      <c r="C330" s="16" t="str">
        <v>16:08:07,47</v>
      </c>
      <c r="D330" s="16" t="str" cm="1">
        <f t="array" ref="D330:F330">_xlfn.TEXTSPLIT(C330,":")</f>
        <v>16</v>
      </c>
      <c r="E330" s="16" t="str">
        <v>08</v>
      </c>
      <c r="F330" s="16" t="str">
        <v>07,47</v>
      </c>
      <c r="G330" s="16" t="str">
        <f t="shared" si="30"/>
        <v>07.47</v>
      </c>
      <c r="H330" s="16">
        <f t="shared" si="29"/>
        <v>7.0354083333333346</v>
      </c>
      <c r="I330">
        <v>77.942400000000006</v>
      </c>
      <c r="J330" s="6">
        <v>20.588799999999999</v>
      </c>
      <c r="K330">
        <v>0.93730000000000002</v>
      </c>
      <c r="L330" s="7">
        <v>0.40129999999999999</v>
      </c>
      <c r="M330">
        <v>0</v>
      </c>
      <c r="N330" s="61">
        <v>0.13020000000000001</v>
      </c>
      <c r="O330" s="8">
        <v>539</v>
      </c>
      <c r="P330">
        <v>0.35830000000000001</v>
      </c>
      <c r="Q330">
        <v>0.26319999999999999</v>
      </c>
      <c r="R330">
        <v>1.3613999999999999</v>
      </c>
      <c r="S330" s="9">
        <v>4.4112000000000002E-10</v>
      </c>
      <c r="T330" s="9">
        <v>5.5943999999999999E-13</v>
      </c>
      <c r="U330" s="9">
        <v>9.6450999999999996E-11</v>
      </c>
      <c r="V330" s="9">
        <v>8.0122999999999997E-12</v>
      </c>
      <c r="W330" s="9">
        <v>3.6829E-15</v>
      </c>
      <c r="X330" s="9">
        <v>2.8968999999999999E-12</v>
      </c>
    </row>
    <row r="331" spans="1:24" x14ac:dyDescent="0.35">
      <c r="A331" t="s">
        <v>1358</v>
      </c>
      <c r="B331" s="16" t="str" cm="1">
        <f t="array" ref="B331:C331">_xlfn.TEXTSPLIT(A331," ")</f>
        <v>2022.11.17</v>
      </c>
      <c r="C331" s="16" t="str">
        <v>16:09:36,82</v>
      </c>
      <c r="D331" s="16" t="str" cm="1">
        <f t="array" ref="D331:F331">_xlfn.TEXTSPLIT(C331,":")</f>
        <v>16</v>
      </c>
      <c r="E331" s="16" t="str">
        <v>09</v>
      </c>
      <c r="F331" s="16" t="str">
        <v>36,82</v>
      </c>
      <c r="G331" s="16" t="str">
        <f t="shared" si="30"/>
        <v>36.82</v>
      </c>
      <c r="H331" s="16">
        <f t="shared" si="29"/>
        <v>7.0602277777777775</v>
      </c>
      <c r="I331">
        <v>77.937700000000007</v>
      </c>
      <c r="J331" s="6">
        <v>20.583100000000002</v>
      </c>
      <c r="K331">
        <v>0.93679999999999997</v>
      </c>
      <c r="L331" s="7">
        <v>0.41199999999999998</v>
      </c>
      <c r="M331">
        <v>0</v>
      </c>
      <c r="N331" s="61">
        <v>0.13039999999999999</v>
      </c>
      <c r="O331" s="8">
        <v>545</v>
      </c>
      <c r="P331">
        <v>0.36919999999999997</v>
      </c>
      <c r="Q331">
        <v>0.27379999999999999</v>
      </c>
      <c r="R331">
        <v>1.3482000000000001</v>
      </c>
      <c r="S331" s="9">
        <v>4.4099999999999998E-10</v>
      </c>
      <c r="T331" s="9">
        <v>5.5998E-13</v>
      </c>
      <c r="U331" s="9">
        <v>9.6405000000000002E-11</v>
      </c>
      <c r="V331" s="9">
        <v>8.0066999999999998E-12</v>
      </c>
      <c r="W331" s="9">
        <v>3.7690999999999997E-15</v>
      </c>
      <c r="X331" s="9">
        <v>2.9724000000000001E-12</v>
      </c>
    </row>
    <row r="332" spans="1:24" x14ac:dyDescent="0.35">
      <c r="A332" t="s">
        <v>1359</v>
      </c>
      <c r="B332" s="16" t="str" cm="1">
        <f t="array" ref="B332:C332">_xlfn.TEXTSPLIT(A332," ")</f>
        <v>2022.11.17</v>
      </c>
      <c r="C332" s="16" t="str">
        <v>16:10:59,30</v>
      </c>
      <c r="D332" s="16" t="str" cm="1">
        <f t="array" ref="D332:F332">_xlfn.TEXTSPLIT(C332,":")</f>
        <v>16</v>
      </c>
      <c r="E332" s="16" t="str">
        <v>10</v>
      </c>
      <c r="F332" s="16" t="str">
        <v>59,30</v>
      </c>
      <c r="G332" s="16" t="str">
        <f t="shared" si="30"/>
        <v>59.30</v>
      </c>
      <c r="H332" s="16">
        <f t="shared" si="29"/>
        <v>7.0831388888888913</v>
      </c>
      <c r="I332">
        <v>77.937399999999997</v>
      </c>
      <c r="J332" s="6">
        <v>20.5733</v>
      </c>
      <c r="K332">
        <v>0.93730000000000002</v>
      </c>
      <c r="L332" s="7">
        <v>0.42170000000000002</v>
      </c>
      <c r="M332">
        <v>0</v>
      </c>
      <c r="N332" s="61">
        <v>0.1303</v>
      </c>
      <c r="O332" s="8">
        <v>536</v>
      </c>
      <c r="P332">
        <v>0.37930000000000003</v>
      </c>
      <c r="Q332">
        <v>0.27460000000000001</v>
      </c>
      <c r="R332">
        <v>1.3813</v>
      </c>
      <c r="S332" s="9">
        <v>4.4049E-10</v>
      </c>
      <c r="T332" s="9">
        <v>5.5863000000000001E-13</v>
      </c>
      <c r="U332" s="9">
        <v>9.6247000000000004E-11</v>
      </c>
      <c r="V332" s="9">
        <v>8.0018999999999997E-12</v>
      </c>
      <c r="W332" s="9">
        <v>5.3561999999999997E-15</v>
      </c>
      <c r="X332" s="9">
        <v>3.0378999999999998E-12</v>
      </c>
    </row>
    <row r="333" spans="1:24" x14ac:dyDescent="0.35">
      <c r="A333" t="s">
        <v>1360</v>
      </c>
      <c r="B333" s="16" t="str" cm="1">
        <f t="array" ref="B333:C333">_xlfn.TEXTSPLIT(A333," ")</f>
        <v>2022.11.17</v>
      </c>
      <c r="C333" s="16" t="str">
        <v>16:12:21,95</v>
      </c>
      <c r="D333" s="16" t="str" cm="1">
        <f t="array" ref="D333:F333">_xlfn.TEXTSPLIT(C333,":")</f>
        <v>16</v>
      </c>
      <c r="E333" s="16" t="str">
        <v>12</v>
      </c>
      <c r="F333" s="16" t="str">
        <v>21,95</v>
      </c>
      <c r="G333" s="16" t="str">
        <f t="shared" si="30"/>
        <v>21.95</v>
      </c>
      <c r="H333" s="16">
        <f t="shared" si="29"/>
        <v>7.106097222222223</v>
      </c>
      <c r="I333">
        <v>77.932900000000004</v>
      </c>
      <c r="J333" s="6">
        <v>20.5656</v>
      </c>
      <c r="K333">
        <v>0.93679999999999997</v>
      </c>
      <c r="L333" s="7">
        <v>0.43020000000000003</v>
      </c>
      <c r="M333">
        <v>0</v>
      </c>
      <c r="N333" s="61">
        <v>0.1346</v>
      </c>
      <c r="O333" s="8">
        <v>534</v>
      </c>
      <c r="P333">
        <v>0.38750000000000001</v>
      </c>
      <c r="Q333">
        <v>0.28549999999999998</v>
      </c>
      <c r="R333">
        <v>1.3573999999999999</v>
      </c>
      <c r="S333" s="9">
        <v>4.4002999999999998E-10</v>
      </c>
      <c r="T333" s="9">
        <v>5.7650000000000002E-13</v>
      </c>
      <c r="U333" s="9">
        <v>9.6114999999999996E-11</v>
      </c>
      <c r="V333" s="9">
        <v>7.9890000000000008E-12</v>
      </c>
      <c r="W333" s="9">
        <v>5.6945999999999999E-15</v>
      </c>
      <c r="X333" s="9">
        <v>3.0960000000000001E-12</v>
      </c>
    </row>
    <row r="334" spans="1:24" x14ac:dyDescent="0.35">
      <c r="A334" t="s">
        <v>1361</v>
      </c>
      <c r="B334" s="16" t="str" cm="1">
        <f t="array" ref="B334:C334">_xlfn.TEXTSPLIT(A334," ")</f>
        <v>2022.11.17</v>
      </c>
      <c r="C334" s="16" t="str">
        <v>16:13:51,21</v>
      </c>
      <c r="D334" s="16" t="str" cm="1">
        <f t="array" ref="D334:F334">_xlfn.TEXTSPLIT(C334,":")</f>
        <v>16</v>
      </c>
      <c r="E334" s="16" t="str">
        <v>13</v>
      </c>
      <c r="F334" s="16" t="str">
        <v>51,21</v>
      </c>
      <c r="G334" s="16" t="str">
        <f t="shared" si="30"/>
        <v>51.21</v>
      </c>
      <c r="H334" s="16">
        <f t="shared" si="29"/>
        <v>7.1308916666666651</v>
      </c>
      <c r="I334">
        <v>77.940600000000003</v>
      </c>
      <c r="J334" s="6">
        <v>20.562200000000001</v>
      </c>
      <c r="K334">
        <v>0.93669999999999998</v>
      </c>
      <c r="L334" s="7">
        <v>0.43049999999999999</v>
      </c>
      <c r="M334">
        <v>0</v>
      </c>
      <c r="N334" s="61">
        <v>0.13009999999999999</v>
      </c>
      <c r="O334" s="8">
        <v>520</v>
      </c>
      <c r="P334">
        <v>0.38769999999999999</v>
      </c>
      <c r="Q334">
        <v>0.2878</v>
      </c>
      <c r="R334">
        <v>1.3472</v>
      </c>
      <c r="S334" s="9">
        <v>4.4004000000000001E-10</v>
      </c>
      <c r="T334" s="9">
        <v>5.5721000000000001E-13</v>
      </c>
      <c r="U334" s="9">
        <v>9.6092000000000005E-11</v>
      </c>
      <c r="V334" s="9">
        <v>7.9876000000000004E-12</v>
      </c>
      <c r="W334" s="9">
        <v>7.0176999999999996E-15</v>
      </c>
      <c r="X334" s="9">
        <v>3.0974000000000001E-12</v>
      </c>
    </row>
    <row r="335" spans="1:24" x14ac:dyDescent="0.35">
      <c r="A335" t="s">
        <v>1362</v>
      </c>
      <c r="B335" s="16" t="str" cm="1">
        <f t="array" ref="B335:C335">_xlfn.TEXTSPLIT(A335," ")</f>
        <v>2022.11.17</v>
      </c>
      <c r="C335" s="16" t="str">
        <v>16:15:14,07</v>
      </c>
      <c r="D335" s="16" t="str" cm="1">
        <f t="array" ref="D335:F335">_xlfn.TEXTSPLIT(C335,":")</f>
        <v>16</v>
      </c>
      <c r="E335" s="16" t="str">
        <v>15</v>
      </c>
      <c r="F335" s="16" t="str">
        <v>14,07</v>
      </c>
      <c r="G335" s="16" t="str">
        <f t="shared" si="30"/>
        <v>14.07</v>
      </c>
      <c r="H335" s="16">
        <f t="shared" si="29"/>
        <v>7.153908333333332</v>
      </c>
      <c r="I335">
        <v>77.951099999999997</v>
      </c>
      <c r="J335" s="6">
        <v>20.553799999999999</v>
      </c>
      <c r="K335">
        <v>0.9365</v>
      </c>
      <c r="L335" s="7">
        <v>0.43230000000000002</v>
      </c>
      <c r="M335">
        <v>0</v>
      </c>
      <c r="N335" s="61">
        <v>0.1263</v>
      </c>
      <c r="O335" s="8">
        <v>523</v>
      </c>
      <c r="P335">
        <v>0.38950000000000001</v>
      </c>
      <c r="Q335">
        <v>0.30209999999999998</v>
      </c>
      <c r="R335">
        <v>1.2891999999999999</v>
      </c>
      <c r="S335" s="9">
        <v>4.3992000000000002E-10</v>
      </c>
      <c r="T335" s="9">
        <v>5.4118000000000002E-13</v>
      </c>
      <c r="U335" s="9">
        <v>9.6013999999999995E-11</v>
      </c>
      <c r="V335" s="9">
        <v>7.9828999999999998E-12</v>
      </c>
      <c r="W335" s="9">
        <v>5.6837999999999998E-15</v>
      </c>
      <c r="X335" s="9">
        <v>3.1085999999999999E-12</v>
      </c>
    </row>
    <row r="336" spans="1:24" x14ac:dyDescent="0.35">
      <c r="A336" t="s">
        <v>1363</v>
      </c>
      <c r="B336" s="16" t="str" cm="1">
        <f t="array" ref="B336:C336">_xlfn.TEXTSPLIT(A336," ")</f>
        <v>2022.11.17</v>
      </c>
      <c r="C336" s="16" t="str">
        <v>16:16:36,61</v>
      </c>
      <c r="D336" s="16" t="str" cm="1">
        <f t="array" ref="D336:F336">_xlfn.TEXTSPLIT(C336,":")</f>
        <v>16</v>
      </c>
      <c r="E336" s="16" t="str">
        <v>16</v>
      </c>
      <c r="F336" s="16" t="str">
        <v>36,61</v>
      </c>
      <c r="G336" s="16" t="str">
        <f t="shared" si="30"/>
        <v>36.61</v>
      </c>
      <c r="H336" s="16">
        <f t="shared" si="29"/>
        <v>7.1768361111111094</v>
      </c>
      <c r="I336">
        <v>77.941400000000002</v>
      </c>
      <c r="J336" s="6">
        <v>20.5473</v>
      </c>
      <c r="K336">
        <v>0.93700000000000006</v>
      </c>
      <c r="L336" s="7">
        <v>0.44</v>
      </c>
      <c r="M336">
        <v>0</v>
      </c>
      <c r="N336" s="61">
        <v>0.13439999999999999</v>
      </c>
      <c r="O336" s="8">
        <v>536</v>
      </c>
      <c r="P336">
        <v>0.3977</v>
      </c>
      <c r="Q336">
        <v>0.30380000000000001</v>
      </c>
      <c r="R336">
        <v>1.3087</v>
      </c>
      <c r="S336" s="9">
        <v>4.4068000000000002E-10</v>
      </c>
      <c r="T336" s="9">
        <v>5.7639000000000003E-13</v>
      </c>
      <c r="U336" s="9">
        <v>9.6159999999999994E-11</v>
      </c>
      <c r="V336" s="9">
        <v>8.0017000000000005E-12</v>
      </c>
      <c r="W336" s="9">
        <v>3.1642E-15</v>
      </c>
      <c r="X336" s="9">
        <v>3.17E-12</v>
      </c>
    </row>
    <row r="337" spans="1:24" x14ac:dyDescent="0.35">
      <c r="A337" t="s">
        <v>1364</v>
      </c>
      <c r="B337" s="16" t="str" cm="1">
        <f t="array" ref="B337:C337">_xlfn.TEXTSPLIT(A337," ")</f>
        <v>2022.11.17</v>
      </c>
      <c r="C337" s="16" t="str">
        <v>16:18:05,95</v>
      </c>
      <c r="D337" s="16" t="str" cm="1">
        <f t="array" ref="D337:F337">_xlfn.TEXTSPLIT(C337,":")</f>
        <v>16</v>
      </c>
      <c r="E337" s="16" t="str">
        <v>18</v>
      </c>
      <c r="F337" s="16" t="str">
        <v>05,95</v>
      </c>
      <c r="G337" s="16" t="str">
        <f t="shared" si="30"/>
        <v>05.95</v>
      </c>
      <c r="H337" s="16">
        <f t="shared" si="29"/>
        <v>7.2016527777777792</v>
      </c>
      <c r="I337">
        <v>77.931899999999999</v>
      </c>
      <c r="J337" s="6">
        <v>20.544499999999999</v>
      </c>
      <c r="K337">
        <v>0.93669999999999998</v>
      </c>
      <c r="L337" s="7">
        <v>0.44850000000000001</v>
      </c>
      <c r="M337">
        <v>0</v>
      </c>
      <c r="N337" s="61">
        <v>0.1384</v>
      </c>
      <c r="O337" s="8">
        <v>517</v>
      </c>
      <c r="P337">
        <v>0.40649999999999997</v>
      </c>
      <c r="Q337">
        <v>0.30520000000000003</v>
      </c>
      <c r="R337">
        <v>1.3320000000000001</v>
      </c>
      <c r="S337" s="9">
        <v>4.3963999999999999E-10</v>
      </c>
      <c r="T337" s="9">
        <v>5.9174999999999998E-13</v>
      </c>
      <c r="U337" s="9">
        <v>9.5932999999999998E-11</v>
      </c>
      <c r="V337" s="9">
        <v>7.9817999999999998E-12</v>
      </c>
      <c r="W337" s="9">
        <v>6.4985000000000002E-15</v>
      </c>
      <c r="X337" s="9">
        <v>3.2241999999999999E-12</v>
      </c>
    </row>
    <row r="338" spans="1:24" x14ac:dyDescent="0.35">
      <c r="A338" t="s">
        <v>1365</v>
      </c>
      <c r="B338" s="16" t="str" cm="1">
        <f t="array" ref="B338:C338">_xlfn.TEXTSPLIT(A338," ")</f>
        <v>2022.11.17</v>
      </c>
      <c r="C338" s="16" t="str">
        <v>16:19:28,65</v>
      </c>
      <c r="D338" s="16" t="str" cm="1">
        <f t="array" ref="D338:F338">_xlfn.TEXTSPLIT(C338,":")</f>
        <v>16</v>
      </c>
      <c r="E338" s="16" t="str">
        <v>19</v>
      </c>
      <c r="F338" s="16" t="str">
        <v>28,65</v>
      </c>
      <c r="G338" s="16" t="str">
        <f t="shared" si="30"/>
        <v>28.65</v>
      </c>
      <c r="H338" s="16">
        <f t="shared" si="29"/>
        <v>7.2246250000000014</v>
      </c>
      <c r="I338">
        <v>77.941400000000002</v>
      </c>
      <c r="J338" s="6">
        <v>20.533300000000001</v>
      </c>
      <c r="K338">
        <v>0.93659999999999999</v>
      </c>
      <c r="L338" s="7">
        <v>0.44850000000000001</v>
      </c>
      <c r="M338">
        <v>0</v>
      </c>
      <c r="N338" s="61">
        <v>0.14019999999999999</v>
      </c>
      <c r="O338" s="8">
        <v>521</v>
      </c>
      <c r="P338">
        <v>0.40579999999999999</v>
      </c>
      <c r="Q338">
        <v>0.31780000000000003</v>
      </c>
      <c r="R338">
        <v>1.2766999999999999</v>
      </c>
      <c r="S338" s="9">
        <v>4.3940999999999998E-10</v>
      </c>
      <c r="T338" s="9">
        <v>5.9934999999999997E-13</v>
      </c>
      <c r="U338" s="9">
        <v>9.5819000000000003E-11</v>
      </c>
      <c r="V338" s="9">
        <v>7.9754000000000001E-12</v>
      </c>
      <c r="W338" s="9">
        <v>3.2939999999999999E-15</v>
      </c>
      <c r="X338" s="9">
        <v>3.2221000000000002E-12</v>
      </c>
    </row>
    <row r="339" spans="1:24" x14ac:dyDescent="0.35">
      <c r="A339" t="s">
        <v>1366</v>
      </c>
      <c r="B339" s="16" t="str" cm="1">
        <f t="array" ref="B339:C339">_xlfn.TEXTSPLIT(A339," ")</f>
        <v>2022.11.17</v>
      </c>
      <c r="C339" s="16" t="str">
        <v>16:20:57,85</v>
      </c>
      <c r="D339" s="16" t="str" cm="1">
        <f t="array" ref="D339:F339">_xlfn.TEXTSPLIT(C339,":")</f>
        <v>16</v>
      </c>
      <c r="E339" s="16" t="str">
        <v>20</v>
      </c>
      <c r="F339" s="16" t="str">
        <v>57,85</v>
      </c>
      <c r="G339" s="16" t="str">
        <f t="shared" si="30"/>
        <v>57.85</v>
      </c>
      <c r="H339" s="16">
        <f t="shared" si="29"/>
        <v>7.2494027777777763</v>
      </c>
      <c r="I339">
        <v>77.946399999999997</v>
      </c>
      <c r="J339" s="6">
        <v>20.537500000000001</v>
      </c>
      <c r="K339">
        <v>0.93659999999999999</v>
      </c>
      <c r="L339" s="7">
        <v>0.44009999999999999</v>
      </c>
      <c r="M339">
        <v>0</v>
      </c>
      <c r="N339" s="61">
        <v>0.13930000000000001</v>
      </c>
      <c r="O339" s="8">
        <v>518</v>
      </c>
      <c r="P339">
        <v>0.39750000000000002</v>
      </c>
      <c r="Q339">
        <v>0.31859999999999999</v>
      </c>
      <c r="R339">
        <v>1.2474000000000001</v>
      </c>
      <c r="S339" s="9">
        <v>4.3969999999999999E-10</v>
      </c>
      <c r="T339" s="9">
        <v>5.9590000000000002E-13</v>
      </c>
      <c r="U339" s="9">
        <v>9.5896000000000004E-11</v>
      </c>
      <c r="V339" s="9">
        <v>7.9806999999999997E-12</v>
      </c>
      <c r="W339" s="9">
        <v>4.8476000000000001E-15</v>
      </c>
      <c r="X339" s="9">
        <v>3.1639999999999998E-12</v>
      </c>
    </row>
    <row r="340" spans="1:24" x14ac:dyDescent="0.35">
      <c r="A340" t="s">
        <v>1367</v>
      </c>
      <c r="B340" s="16" t="str" cm="1">
        <f t="array" ref="B340:C340">_xlfn.TEXTSPLIT(A340," ")</f>
        <v>2022.11.17</v>
      </c>
      <c r="C340" s="16" t="str">
        <v>16:22:20,28</v>
      </c>
      <c r="D340" s="16" t="str" cm="1">
        <f t="array" ref="D340:F340">_xlfn.TEXTSPLIT(C340,":")</f>
        <v>16</v>
      </c>
      <c r="E340" s="16" t="str">
        <v>22</v>
      </c>
      <c r="F340" s="16" t="str">
        <v>20,28</v>
      </c>
      <c r="G340" s="16" t="str">
        <f t="shared" si="30"/>
        <v>20.28</v>
      </c>
      <c r="H340" s="16">
        <f t="shared" si="29"/>
        <v>7.2722999999999995</v>
      </c>
      <c r="I340">
        <v>77.941800000000001</v>
      </c>
      <c r="J340" s="6">
        <v>20.533799999999999</v>
      </c>
      <c r="K340">
        <v>0.93679999999999997</v>
      </c>
      <c r="L340" s="7">
        <v>0.44779999999999998</v>
      </c>
      <c r="M340">
        <v>0</v>
      </c>
      <c r="N340" s="61">
        <v>0.13980000000000001</v>
      </c>
      <c r="O340" s="8">
        <v>529</v>
      </c>
      <c r="P340">
        <v>0.40500000000000003</v>
      </c>
      <c r="Q340">
        <v>0.31790000000000002</v>
      </c>
      <c r="R340">
        <v>1.2737000000000001</v>
      </c>
      <c r="S340" s="9">
        <v>4.4016000000000001E-10</v>
      </c>
      <c r="T340" s="9">
        <v>5.9852999999999998E-13</v>
      </c>
      <c r="U340" s="9">
        <v>9.5982000000000005E-11</v>
      </c>
      <c r="V340" s="9">
        <v>7.9905000000000007E-12</v>
      </c>
      <c r="W340" s="9">
        <v>3.7374999999999997E-15</v>
      </c>
      <c r="X340" s="9">
        <v>3.2226E-12</v>
      </c>
    </row>
    <row r="341" spans="1:24" x14ac:dyDescent="0.35">
      <c r="A341" t="s">
        <v>1368</v>
      </c>
      <c r="B341" s="16" t="str" cm="1">
        <f t="array" ref="B341:C341">_xlfn.TEXTSPLIT(A341," ")</f>
        <v>2022.11.17</v>
      </c>
      <c r="C341" s="16" t="str">
        <v>16:23:42,86</v>
      </c>
      <c r="D341" s="16" t="str" cm="1">
        <f t="array" ref="D341:F341">_xlfn.TEXTSPLIT(C341,":")</f>
        <v>16</v>
      </c>
      <c r="E341" s="16" t="str">
        <v>23</v>
      </c>
      <c r="F341" s="16" t="str">
        <v>42,86</v>
      </c>
      <c r="G341" s="16" t="str">
        <f t="shared" si="30"/>
        <v>42.86</v>
      </c>
      <c r="H341" s="16">
        <f t="shared" si="29"/>
        <v>7.2952388888888873</v>
      </c>
      <c r="I341">
        <v>77.935400000000001</v>
      </c>
      <c r="J341" s="6">
        <v>20.535799999999998</v>
      </c>
      <c r="K341">
        <v>0.93689999999999996</v>
      </c>
      <c r="L341" s="7">
        <v>0.45429999999999998</v>
      </c>
      <c r="M341">
        <v>0</v>
      </c>
      <c r="N341" s="61">
        <v>0.1376</v>
      </c>
      <c r="O341" s="8">
        <v>544</v>
      </c>
      <c r="P341">
        <v>0.4113</v>
      </c>
      <c r="Q341">
        <v>0.31669999999999998</v>
      </c>
      <c r="R341">
        <v>1.2988</v>
      </c>
      <c r="S341" s="9">
        <v>4.4078E-10</v>
      </c>
      <c r="T341" s="9">
        <v>5.9031999999999995E-13</v>
      </c>
      <c r="U341" s="9">
        <v>9.6134999999999999E-11</v>
      </c>
      <c r="V341" s="9">
        <v>8.0033999999999996E-12</v>
      </c>
      <c r="W341" s="9">
        <v>3.7086999999999997E-15</v>
      </c>
      <c r="X341" s="9">
        <v>3.2733000000000002E-12</v>
      </c>
    </row>
    <row r="342" spans="1:24" x14ac:dyDescent="0.35">
      <c r="A342" t="s">
        <v>1369</v>
      </c>
      <c r="B342" s="16" t="str" cm="1">
        <f t="array" ref="B342:C342">_xlfn.TEXTSPLIT(A342," ")</f>
        <v>2022.11.17</v>
      </c>
      <c r="C342" s="16" t="str">
        <v>16:25:12,15</v>
      </c>
      <c r="D342" s="16" t="str" cm="1">
        <f t="array" ref="D342:F342">_xlfn.TEXTSPLIT(C342,":")</f>
        <v>16</v>
      </c>
      <c r="E342" s="16" t="str">
        <v>25</v>
      </c>
      <c r="F342" s="16" t="str">
        <v>12,15</v>
      </c>
      <c r="G342" s="16" t="str">
        <f t="shared" si="30"/>
        <v>12.15</v>
      </c>
      <c r="H342" s="16">
        <f t="shared" si="29"/>
        <v>7.3200416666666666</v>
      </c>
      <c r="I342">
        <v>77.935900000000004</v>
      </c>
      <c r="J342" s="6">
        <v>20.538</v>
      </c>
      <c r="K342">
        <v>0.93659999999999999</v>
      </c>
      <c r="L342" s="7">
        <v>0.46039999999999998</v>
      </c>
      <c r="M342">
        <v>0</v>
      </c>
      <c r="N342" s="61">
        <v>0.12909999999999999</v>
      </c>
      <c r="O342" s="8">
        <v>547</v>
      </c>
      <c r="P342">
        <v>0.4173</v>
      </c>
      <c r="Q342">
        <v>0.31019999999999998</v>
      </c>
      <c r="R342">
        <v>1.3453999999999999</v>
      </c>
      <c r="S342" s="9">
        <v>4.4134E-10</v>
      </c>
      <c r="T342" s="9">
        <v>5.5489999999999999E-13</v>
      </c>
      <c r="U342" s="9">
        <v>9.6265999999999999E-11</v>
      </c>
      <c r="V342" s="9">
        <v>8.0110000000000005E-12</v>
      </c>
      <c r="W342" s="9">
        <v>6.4727999999999998E-15</v>
      </c>
      <c r="X342" s="9">
        <v>3.3201999999999999E-12</v>
      </c>
    </row>
    <row r="343" spans="1:24" x14ac:dyDescent="0.35">
      <c r="A343" t="s">
        <v>1370</v>
      </c>
      <c r="B343" s="16" t="str" cm="1">
        <f t="array" ref="B343:C343">_xlfn.TEXTSPLIT(A343," ")</f>
        <v>2022.11.17</v>
      </c>
      <c r="C343" s="16" t="str">
        <v>16:26:34,87</v>
      </c>
      <c r="D343" s="16" t="str" cm="1">
        <f t="array" ref="D343:F343">_xlfn.TEXTSPLIT(C343,":")</f>
        <v>16</v>
      </c>
      <c r="E343" s="16" t="str">
        <v>26</v>
      </c>
      <c r="F343" s="16" t="str">
        <v>34,87</v>
      </c>
      <c r="G343" s="16" t="str">
        <f t="shared" si="30"/>
        <v>34.87</v>
      </c>
      <c r="H343" s="16">
        <f t="shared" si="29"/>
        <v>7.3430194444444457</v>
      </c>
      <c r="I343">
        <v>77.937899999999999</v>
      </c>
      <c r="J343" s="6">
        <v>20.541599999999999</v>
      </c>
      <c r="K343">
        <v>0.93679999999999997</v>
      </c>
      <c r="L343" s="7">
        <v>0.46229999999999999</v>
      </c>
      <c r="M343">
        <v>0</v>
      </c>
      <c r="N343" s="61">
        <v>0.1215</v>
      </c>
      <c r="O343" s="8">
        <v>559</v>
      </c>
      <c r="P343">
        <v>0.41899999999999998</v>
      </c>
      <c r="Q343">
        <v>0.30769999999999997</v>
      </c>
      <c r="R343">
        <v>1.3620000000000001</v>
      </c>
      <c r="S343" s="9">
        <v>4.4178999999999998E-10</v>
      </c>
      <c r="T343" s="9">
        <v>5.2298999999999998E-13</v>
      </c>
      <c r="U343" s="9">
        <v>9.6378999999999999E-11</v>
      </c>
      <c r="V343" s="9">
        <v>8.0203000000000005E-12</v>
      </c>
      <c r="W343" s="9">
        <v>5.9784999999999996E-15</v>
      </c>
      <c r="X343" s="9">
        <v>3.3361999999999999E-12</v>
      </c>
    </row>
    <row r="344" spans="1:24" x14ac:dyDescent="0.35">
      <c r="A344" t="s">
        <v>1371</v>
      </c>
      <c r="B344" s="16" t="str" cm="1">
        <f t="array" ref="B344:C344">_xlfn.TEXTSPLIT(A344," ")</f>
        <v>2022.11.17</v>
      </c>
      <c r="C344" s="16" t="str">
        <v>16:27:57,46</v>
      </c>
      <c r="D344" s="16" t="str" cm="1">
        <f t="array" ref="D344:F344">_xlfn.TEXTSPLIT(C344,":")</f>
        <v>16</v>
      </c>
      <c r="E344" s="16" t="str">
        <v>27</v>
      </c>
      <c r="F344" s="16" t="str">
        <v>57,46</v>
      </c>
      <c r="G344" s="16" t="str">
        <f t="shared" si="30"/>
        <v>57.46</v>
      </c>
      <c r="H344" s="16">
        <f t="shared" si="29"/>
        <v>7.3659611111111101</v>
      </c>
      <c r="I344">
        <v>77.944599999999994</v>
      </c>
      <c r="J344" s="6">
        <v>20.543500000000002</v>
      </c>
      <c r="K344">
        <v>0.93769999999999998</v>
      </c>
      <c r="L344" s="7">
        <v>0.4536</v>
      </c>
      <c r="M344">
        <v>0</v>
      </c>
      <c r="N344" s="61">
        <v>0.1206</v>
      </c>
      <c r="O344" s="8">
        <v>592</v>
      </c>
      <c r="P344">
        <v>0.40949999999999998</v>
      </c>
      <c r="Q344">
        <v>0.30690000000000001</v>
      </c>
      <c r="R344">
        <v>1.3344</v>
      </c>
      <c r="S344" s="9">
        <v>4.4313999999999998E-10</v>
      </c>
      <c r="T344" s="9">
        <v>5.2096999999999995E-13</v>
      </c>
      <c r="U344" s="9">
        <v>9.6673999999999996E-11</v>
      </c>
      <c r="V344" s="9">
        <v>8.0524999999999995E-12</v>
      </c>
      <c r="W344" s="9">
        <v>2.6930000000000002E-15</v>
      </c>
      <c r="X344" s="9">
        <v>3.2835999999999999E-12</v>
      </c>
    </row>
    <row r="345" spans="1:24" x14ac:dyDescent="0.35">
      <c r="A345" t="s">
        <v>1372</v>
      </c>
      <c r="B345" s="16" t="str" cm="1">
        <f t="array" ref="B345:C345">_xlfn.TEXTSPLIT(A345," ")</f>
        <v>2022.11.17</v>
      </c>
      <c r="C345" s="16" t="str">
        <v>16:29:26,52</v>
      </c>
      <c r="D345" s="16" t="str" cm="1">
        <f t="array" ref="D345:F345">_xlfn.TEXTSPLIT(C345,":")</f>
        <v>16</v>
      </c>
      <c r="E345" s="16" t="str">
        <v>29</v>
      </c>
      <c r="F345" s="16" t="str">
        <v>26,52</v>
      </c>
      <c r="G345" s="16" t="str">
        <f t="shared" si="30"/>
        <v>26.52</v>
      </c>
      <c r="H345" s="16">
        <f t="shared" si="29"/>
        <v>7.3907000000000007</v>
      </c>
      <c r="I345">
        <v>77.951099999999997</v>
      </c>
      <c r="J345" s="6">
        <v>20.5532</v>
      </c>
      <c r="K345">
        <v>0.93759999999999999</v>
      </c>
      <c r="L345" s="7">
        <v>0.4375</v>
      </c>
      <c r="M345">
        <v>0</v>
      </c>
      <c r="N345" s="61">
        <v>0.1206</v>
      </c>
      <c r="O345" s="8">
        <v>572</v>
      </c>
      <c r="P345">
        <v>0.39340000000000003</v>
      </c>
      <c r="Q345">
        <v>0.29809999999999998</v>
      </c>
      <c r="R345">
        <v>1.3194999999999999</v>
      </c>
      <c r="S345" s="9">
        <v>4.4251000000000001E-10</v>
      </c>
      <c r="T345" s="9">
        <v>5.2015999999999998E-13</v>
      </c>
      <c r="U345" s="9">
        <v>9.6575E-11</v>
      </c>
      <c r="V345" s="9">
        <v>8.0390999999999995E-12</v>
      </c>
      <c r="W345" s="9">
        <v>5.4198000000000002E-15</v>
      </c>
      <c r="X345" s="9">
        <v>3.1633000000000001E-12</v>
      </c>
    </row>
    <row r="346" spans="1:24" x14ac:dyDescent="0.35">
      <c r="A346" t="s">
        <v>1373</v>
      </c>
      <c r="B346" s="16" t="str" cm="1">
        <f t="array" ref="B346:C346">_xlfn.TEXTSPLIT(A346," ")</f>
        <v>2022.11.17</v>
      </c>
      <c r="C346" s="16" t="str">
        <v>16:30:48,90</v>
      </c>
      <c r="D346" s="16" t="str" cm="1">
        <f t="array" ref="D346:F346">_xlfn.TEXTSPLIT(C346,":")</f>
        <v>16</v>
      </c>
      <c r="E346" s="16" t="str">
        <v>30</v>
      </c>
      <c r="F346" s="16" t="str">
        <v>48,90</v>
      </c>
      <c r="G346" s="16" t="str">
        <f t="shared" si="30"/>
        <v>48.90</v>
      </c>
      <c r="H346" s="16">
        <f t="shared" si="29"/>
        <v>7.4135833333333334</v>
      </c>
      <c r="I346">
        <v>77.949200000000005</v>
      </c>
      <c r="J346" s="6">
        <v>20.557700000000001</v>
      </c>
      <c r="K346">
        <v>0.93720000000000003</v>
      </c>
      <c r="L346" s="7">
        <v>0.439</v>
      </c>
      <c r="M346">
        <v>0</v>
      </c>
      <c r="N346" s="61">
        <v>0.11700000000000001</v>
      </c>
      <c r="O346" s="8">
        <v>591</v>
      </c>
      <c r="P346">
        <v>0.3957</v>
      </c>
      <c r="Q346">
        <v>0.29549999999999998</v>
      </c>
      <c r="R346">
        <v>1.3391</v>
      </c>
      <c r="S346" s="9">
        <v>4.4251999999999999E-10</v>
      </c>
      <c r="T346" s="9">
        <v>5.0471999999999999E-13</v>
      </c>
      <c r="U346" s="9">
        <v>9.6601000000000003E-11</v>
      </c>
      <c r="V346" s="9">
        <v>8.0360999999999997E-12</v>
      </c>
      <c r="W346" s="9">
        <v>3.3588000000000001E-15</v>
      </c>
      <c r="X346" s="9">
        <v>3.1738000000000001E-12</v>
      </c>
    </row>
    <row r="347" spans="1:24" x14ac:dyDescent="0.35">
      <c r="A347" t="s">
        <v>1374</v>
      </c>
      <c r="B347" s="16" t="str" cm="1">
        <f t="array" ref="B347:C347">_xlfn.TEXTSPLIT(A347," ")</f>
        <v>2022.11.17</v>
      </c>
      <c r="C347" s="16" t="str">
        <v>16:32:18,10</v>
      </c>
      <c r="D347" s="16" t="str" cm="1">
        <f t="array" ref="D347:F347">_xlfn.TEXTSPLIT(C347,":")</f>
        <v>16</v>
      </c>
      <c r="E347" s="16" t="str">
        <v>32</v>
      </c>
      <c r="F347" s="16" t="str">
        <v>18,10</v>
      </c>
      <c r="G347" s="16" t="str">
        <f t="shared" si="30"/>
        <v>18.10</v>
      </c>
      <c r="H347" s="16">
        <f t="shared" si="29"/>
        <v>7.4383611111111119</v>
      </c>
      <c r="I347">
        <v>77.950400000000002</v>
      </c>
      <c r="J347" s="6">
        <v>20.554200000000002</v>
      </c>
      <c r="K347">
        <v>0.93710000000000004</v>
      </c>
      <c r="L347" s="7">
        <v>0.44269999999999998</v>
      </c>
      <c r="M347">
        <v>0</v>
      </c>
      <c r="N347" s="61">
        <v>0.1157</v>
      </c>
      <c r="O347" s="8">
        <v>578</v>
      </c>
      <c r="P347">
        <v>0.39900000000000002</v>
      </c>
      <c r="Q347">
        <v>0.29720000000000002</v>
      </c>
      <c r="R347">
        <v>1.3424</v>
      </c>
      <c r="S347" s="9">
        <v>4.4244000000000003E-10</v>
      </c>
      <c r="T347" s="9">
        <v>4.9879000000000004E-13</v>
      </c>
      <c r="U347" s="9">
        <v>9.6566999999999996E-11</v>
      </c>
      <c r="V347" s="9">
        <v>8.0335999999999992E-12</v>
      </c>
      <c r="W347" s="9">
        <v>6.9769000000000002E-15</v>
      </c>
      <c r="X347" s="9">
        <v>3.1998000000000002E-12</v>
      </c>
    </row>
    <row r="348" spans="1:24" x14ac:dyDescent="0.35">
      <c r="A348" t="s">
        <v>1375</v>
      </c>
      <c r="B348" s="16" t="str" cm="1">
        <f t="array" ref="B348:C348">_xlfn.TEXTSPLIT(A348," ")</f>
        <v>2022.11.17</v>
      </c>
      <c r="C348" s="16" t="str">
        <v>16:33:40,58</v>
      </c>
      <c r="D348" s="16" t="str" cm="1">
        <f t="array" ref="D348:F348">_xlfn.TEXTSPLIT(C348,":")</f>
        <v>16</v>
      </c>
      <c r="E348" s="16" t="str">
        <v>33</v>
      </c>
      <c r="F348" s="16" t="str">
        <v>40,58</v>
      </c>
      <c r="G348" s="16" t="str">
        <f t="shared" si="30"/>
        <v>40.58</v>
      </c>
      <c r="H348" s="16">
        <f t="shared" si="29"/>
        <v>7.4612722222222221</v>
      </c>
      <c r="I348">
        <v>77.950400000000002</v>
      </c>
      <c r="J348" s="6">
        <v>20.563300000000002</v>
      </c>
      <c r="K348">
        <v>0.93679999999999997</v>
      </c>
      <c r="L348" s="7">
        <v>0.43280000000000002</v>
      </c>
      <c r="M348">
        <v>0</v>
      </c>
      <c r="N348" s="61">
        <v>0.1168</v>
      </c>
      <c r="O348" s="8">
        <v>571</v>
      </c>
      <c r="P348">
        <v>0.38919999999999999</v>
      </c>
      <c r="Q348">
        <v>0.2918</v>
      </c>
      <c r="R348">
        <v>1.3339000000000001</v>
      </c>
      <c r="S348" s="9">
        <v>4.4184E-10</v>
      </c>
      <c r="T348" s="9">
        <v>5.0291000000000003E-13</v>
      </c>
      <c r="U348" s="9">
        <v>9.6477999999999995E-11</v>
      </c>
      <c r="V348" s="9">
        <v>8.0204999999999996E-12</v>
      </c>
      <c r="W348" s="9">
        <v>5.7975E-15</v>
      </c>
      <c r="X348" s="9">
        <v>3.1246999999999998E-12</v>
      </c>
    </row>
    <row r="349" spans="1:24" x14ac:dyDescent="0.35">
      <c r="A349" t="s">
        <v>1376</v>
      </c>
      <c r="B349" s="16" t="str" cm="1">
        <f t="array" ref="B349:C349">_xlfn.TEXTSPLIT(A349," ")</f>
        <v>2022.11.17</v>
      </c>
      <c r="C349" s="16" t="str">
        <v>16:35:03,56</v>
      </c>
      <c r="D349" s="16" t="str" cm="1">
        <f t="array" ref="D349:F349">_xlfn.TEXTSPLIT(C349,":")</f>
        <v>16</v>
      </c>
      <c r="E349" s="16" t="str">
        <v>35</v>
      </c>
      <c r="F349" s="16" t="str">
        <v>03,56</v>
      </c>
      <c r="G349" s="16" t="str">
        <f t="shared" si="30"/>
        <v>03.56</v>
      </c>
      <c r="H349" s="16">
        <f t="shared" si="29"/>
        <v>7.4843222222222199</v>
      </c>
      <c r="I349">
        <v>77.973100000000002</v>
      </c>
      <c r="J349" s="6">
        <v>20.549399999999999</v>
      </c>
      <c r="K349">
        <v>0.93610000000000004</v>
      </c>
      <c r="L349" s="7">
        <v>0.42309999999999998</v>
      </c>
      <c r="M349">
        <v>0</v>
      </c>
      <c r="N349" s="61">
        <v>0.11840000000000001</v>
      </c>
      <c r="O349" s="8">
        <v>0</v>
      </c>
      <c r="P349">
        <v>0.38</v>
      </c>
      <c r="Q349">
        <v>0.30959999999999999</v>
      </c>
      <c r="R349">
        <v>1.2275</v>
      </c>
      <c r="S349" s="9">
        <v>4.2850000000000002E-10</v>
      </c>
      <c r="T349" s="9">
        <v>4.9424000000000002E-13</v>
      </c>
      <c r="U349" s="9">
        <v>9.3476000000000001E-11</v>
      </c>
      <c r="V349" s="9">
        <v>7.7699999999999994E-12</v>
      </c>
      <c r="W349" s="9">
        <v>5.7616000000000004E-15</v>
      </c>
      <c r="X349" s="9">
        <v>2.9634000000000001E-12</v>
      </c>
    </row>
    <row r="350" spans="1:24" x14ac:dyDescent="0.35">
      <c r="A350" t="s">
        <v>1377</v>
      </c>
      <c r="B350" s="16" t="str" cm="1">
        <f t="array" ref="B350:C350">_xlfn.TEXTSPLIT(A350," ")</f>
        <v>2022.11.17</v>
      </c>
      <c r="C350" s="16" t="str">
        <v>16:36:32,79</v>
      </c>
      <c r="D350" s="16" t="str" cm="1">
        <f t="array" ref="D350:F350">_xlfn.TEXTSPLIT(C350,":")</f>
        <v>16</v>
      </c>
      <c r="E350" s="16" t="str">
        <v>36</v>
      </c>
      <c r="F350" s="16" t="str">
        <v>32,79</v>
      </c>
      <c r="G350" s="16" t="str">
        <f t="shared" si="30"/>
        <v>32.79</v>
      </c>
      <c r="H350" s="16">
        <f t="shared" si="29"/>
        <v>7.5091083333333355</v>
      </c>
      <c r="I350">
        <v>77.940700000000007</v>
      </c>
      <c r="J350" s="6">
        <v>20.581199999999999</v>
      </c>
      <c r="K350">
        <v>0.93710000000000004</v>
      </c>
      <c r="L350" s="7">
        <v>0.41089999999999999</v>
      </c>
      <c r="M350">
        <v>0</v>
      </c>
      <c r="N350" s="61">
        <v>0.13009999999999999</v>
      </c>
      <c r="O350" s="8">
        <v>555</v>
      </c>
      <c r="P350">
        <v>0.3674</v>
      </c>
      <c r="Q350">
        <v>0.2777</v>
      </c>
      <c r="R350">
        <v>1.3229</v>
      </c>
      <c r="S350" s="9">
        <v>4.4143999999999998E-10</v>
      </c>
      <c r="T350" s="9">
        <v>5.5906000000000004E-13</v>
      </c>
      <c r="U350" s="9">
        <v>9.6488000000000003E-11</v>
      </c>
      <c r="V350" s="9">
        <v>8.0164999999999992E-12</v>
      </c>
      <c r="W350" s="9">
        <v>6.1389999999999998E-15</v>
      </c>
      <c r="X350" s="9">
        <v>2.9676E-12</v>
      </c>
    </row>
    <row r="351" spans="1:24" x14ac:dyDescent="0.35">
      <c r="A351" t="s">
        <v>1378</v>
      </c>
      <c r="B351" s="16" t="str" cm="1">
        <f t="array" ref="B351:C351">_xlfn.TEXTSPLIT(A351," ")</f>
        <v>2022.11.17</v>
      </c>
      <c r="C351" s="16" t="str">
        <v>16:37:55,53</v>
      </c>
      <c r="D351" s="16" t="str" cm="1">
        <f t="array" ref="D351:F351">_xlfn.TEXTSPLIT(C351,":")</f>
        <v>16</v>
      </c>
      <c r="E351" s="16" t="str">
        <v>37</v>
      </c>
      <c r="F351" s="16" t="str">
        <v>55,53</v>
      </c>
      <c r="G351" s="16" t="str">
        <f t="shared" si="30"/>
        <v>55.53</v>
      </c>
      <c r="H351" s="16">
        <f t="shared" si="29"/>
        <v>7.532091666666668</v>
      </c>
      <c r="I351">
        <v>77.933499999999995</v>
      </c>
      <c r="J351" s="6">
        <v>20.577000000000002</v>
      </c>
      <c r="K351">
        <v>0.93700000000000006</v>
      </c>
      <c r="L351" s="7">
        <v>0.41149999999999998</v>
      </c>
      <c r="M351">
        <v>0</v>
      </c>
      <c r="N351" s="61">
        <v>0.14099999999999999</v>
      </c>
      <c r="O351" s="8">
        <v>557</v>
      </c>
      <c r="P351">
        <v>0.36780000000000002</v>
      </c>
      <c r="Q351">
        <v>0.27329999999999999</v>
      </c>
      <c r="R351">
        <v>1.3459000000000001</v>
      </c>
      <c r="S351" s="9">
        <v>4.4086000000000002E-10</v>
      </c>
      <c r="T351" s="9">
        <v>6.0476999999999996E-13</v>
      </c>
      <c r="U351" s="9">
        <v>9.6349999999999996E-11</v>
      </c>
      <c r="V351" s="9">
        <v>8.0062999999999999E-12</v>
      </c>
      <c r="W351" s="9">
        <v>6.1400999999999997E-15</v>
      </c>
      <c r="X351" s="9">
        <v>2.9689E-12</v>
      </c>
    </row>
    <row r="352" spans="1:24" x14ac:dyDescent="0.35">
      <c r="A352" t="s">
        <v>1379</v>
      </c>
      <c r="B352" s="16" t="str" cm="1">
        <f t="array" ref="B352:C352">_xlfn.TEXTSPLIT(A352," ")</f>
        <v>2022.11.17</v>
      </c>
      <c r="C352" s="16" t="str">
        <v>16:39:18,25</v>
      </c>
      <c r="D352" s="16" t="str" cm="1">
        <f t="array" ref="D352:F352">_xlfn.TEXTSPLIT(C352,":")</f>
        <v>16</v>
      </c>
      <c r="E352" s="16" t="str">
        <v>39</v>
      </c>
      <c r="F352" s="16" t="str">
        <v>18,25</v>
      </c>
      <c r="G352" s="16" t="str">
        <f t="shared" si="30"/>
        <v>18.25</v>
      </c>
      <c r="H352" s="16">
        <f t="shared" si="29"/>
        <v>7.5550694444444435</v>
      </c>
      <c r="I352">
        <v>77.931899999999999</v>
      </c>
      <c r="J352" s="6">
        <v>20.559100000000001</v>
      </c>
      <c r="K352">
        <v>0.93640000000000001</v>
      </c>
      <c r="L352" s="7">
        <v>0.4224</v>
      </c>
      <c r="M352">
        <v>0</v>
      </c>
      <c r="N352" s="61">
        <v>0.1502</v>
      </c>
      <c r="O352" s="8">
        <v>569</v>
      </c>
      <c r="P352">
        <v>0.37869999999999998</v>
      </c>
      <c r="Q352">
        <v>0.28899999999999998</v>
      </c>
      <c r="R352">
        <v>1.3105</v>
      </c>
      <c r="S352" s="9">
        <v>4.4177000000000002E-10</v>
      </c>
      <c r="T352" s="9">
        <v>6.4502000000000001E-13</v>
      </c>
      <c r="U352" s="9">
        <v>9.6468E-11</v>
      </c>
      <c r="V352" s="9">
        <v>8.0177000000000005E-12</v>
      </c>
      <c r="W352" s="9">
        <v>5.9374999999999999E-15</v>
      </c>
      <c r="X352" s="9">
        <v>3.0541000000000001E-12</v>
      </c>
    </row>
    <row r="353" spans="1:24" x14ac:dyDescent="0.35">
      <c r="A353" t="s">
        <v>1380</v>
      </c>
      <c r="B353" s="16" t="str" cm="1">
        <f t="array" ref="B353:C353">_xlfn.TEXTSPLIT(A353," ")</f>
        <v>2022.11.17</v>
      </c>
      <c r="C353" s="16" t="str">
        <v>16:40:47,48</v>
      </c>
      <c r="D353" s="16" t="str" cm="1">
        <f t="array" ref="D353:F353">_xlfn.TEXTSPLIT(C353,":")</f>
        <v>16</v>
      </c>
      <c r="E353" s="16" t="str">
        <v>40</v>
      </c>
      <c r="F353" s="16" t="str">
        <v>47,48</v>
      </c>
      <c r="G353" s="16" t="str">
        <f t="shared" si="30"/>
        <v>47.48</v>
      </c>
      <c r="H353" s="16">
        <f t="shared" si="29"/>
        <v>7.5798555555555556</v>
      </c>
      <c r="I353">
        <v>77.936000000000007</v>
      </c>
      <c r="J353" s="6">
        <v>20.540500000000002</v>
      </c>
      <c r="K353">
        <v>0.93679999999999997</v>
      </c>
      <c r="L353" s="7">
        <v>0.43369999999999997</v>
      </c>
      <c r="M353">
        <v>0</v>
      </c>
      <c r="N353" s="61">
        <v>0.153</v>
      </c>
      <c r="O353" s="8">
        <v>541</v>
      </c>
      <c r="P353">
        <v>0.38979999999999998</v>
      </c>
      <c r="Q353">
        <v>0.30919999999999997</v>
      </c>
      <c r="R353">
        <v>1.2604</v>
      </c>
      <c r="S353" s="9">
        <v>4.4057999999999999E-10</v>
      </c>
      <c r="T353" s="9">
        <v>6.5502999999999999E-13</v>
      </c>
      <c r="U353" s="9">
        <v>9.6114999999999996E-11</v>
      </c>
      <c r="V353" s="9">
        <v>7.9993999999999992E-12</v>
      </c>
      <c r="W353" s="9">
        <v>7.5116E-15</v>
      </c>
      <c r="X353" s="9">
        <v>3.1266E-12</v>
      </c>
    </row>
    <row r="354" spans="1:24" x14ac:dyDescent="0.35">
      <c r="A354" t="s">
        <v>1381</v>
      </c>
      <c r="B354" s="16" t="str" cm="1">
        <f t="array" ref="B354:C354">_xlfn.TEXTSPLIT(A354," ")</f>
        <v>2022.11.17</v>
      </c>
      <c r="C354" s="16" t="str">
        <v>16:42:10,12</v>
      </c>
      <c r="D354" s="16" t="str" cm="1">
        <f t="array" ref="D354:F354">_xlfn.TEXTSPLIT(C354,":")</f>
        <v>16</v>
      </c>
      <c r="E354" s="16" t="str">
        <v>42</v>
      </c>
      <c r="F354" s="16" t="str">
        <v>10,12</v>
      </c>
      <c r="G354" s="16" t="str">
        <f t="shared" si="30"/>
        <v>10.12</v>
      </c>
      <c r="H354" s="16">
        <f t="shared" si="29"/>
        <v>7.6028111111111105</v>
      </c>
      <c r="I354">
        <v>77.936700000000002</v>
      </c>
      <c r="J354" s="6">
        <v>20.5244</v>
      </c>
      <c r="K354">
        <v>0.93759999999999999</v>
      </c>
      <c r="L354" s="7">
        <v>0.4461</v>
      </c>
      <c r="M354">
        <v>0</v>
      </c>
      <c r="N354" s="61">
        <v>0.15529999999999999</v>
      </c>
      <c r="O354" s="8">
        <v>542</v>
      </c>
      <c r="P354">
        <v>0.40260000000000001</v>
      </c>
      <c r="Q354">
        <v>0.32940000000000003</v>
      </c>
      <c r="R354">
        <v>1.2223999999999999</v>
      </c>
      <c r="S354" s="9">
        <v>4.404E-10</v>
      </c>
      <c r="T354" s="9">
        <v>6.6440999999999999E-13</v>
      </c>
      <c r="U354" s="9">
        <v>9.5998E-11</v>
      </c>
      <c r="V354" s="9">
        <v>8.0022999999999995E-12</v>
      </c>
      <c r="W354" s="9">
        <v>5.5242000000000001E-15</v>
      </c>
      <c r="X354" s="9">
        <v>3.2136E-12</v>
      </c>
    </row>
    <row r="355" spans="1:24" x14ac:dyDescent="0.35">
      <c r="A355" t="s">
        <v>1382</v>
      </c>
      <c r="B355" s="16" t="str" cm="1">
        <f t="array" ref="B355:C355">_xlfn.TEXTSPLIT(A355," ")</f>
        <v>2022.11.17</v>
      </c>
      <c r="C355" s="16" t="str">
        <v>16:43:39,42</v>
      </c>
      <c r="D355" s="16" t="str" cm="1">
        <f t="array" ref="D355:F355">_xlfn.TEXTSPLIT(C355,":")</f>
        <v>16</v>
      </c>
      <c r="E355" s="16" t="str">
        <v>43</v>
      </c>
      <c r="F355" s="16" t="str">
        <v>39,42</v>
      </c>
      <c r="G355" s="16" t="str">
        <f t="shared" si="30"/>
        <v>39.42</v>
      </c>
      <c r="H355" s="16">
        <f t="shared" si="29"/>
        <v>7.6276166666666665</v>
      </c>
      <c r="I355">
        <v>77.930899999999994</v>
      </c>
      <c r="J355" s="6">
        <v>20.519200000000001</v>
      </c>
      <c r="K355">
        <v>0.93720000000000003</v>
      </c>
      <c r="L355" s="7">
        <v>0.45789999999999997</v>
      </c>
      <c r="M355">
        <v>0</v>
      </c>
      <c r="N355" s="61">
        <v>0.15479999999999999</v>
      </c>
      <c r="O355" s="8">
        <v>527</v>
      </c>
      <c r="P355">
        <v>0.4143</v>
      </c>
      <c r="Q355">
        <v>0.33500000000000002</v>
      </c>
      <c r="R355">
        <v>1.2369000000000001</v>
      </c>
      <c r="S355" s="9">
        <v>4.3998000000000002E-10</v>
      </c>
      <c r="T355" s="9">
        <v>6.6179999999999997E-13</v>
      </c>
      <c r="U355" s="9">
        <v>9.5888E-11</v>
      </c>
      <c r="V355" s="9">
        <v>7.9917000000000004E-12</v>
      </c>
      <c r="W355" s="9">
        <v>6.7079E-15</v>
      </c>
      <c r="X355" s="9">
        <v>3.2948000000000001E-12</v>
      </c>
    </row>
    <row r="356" spans="1:24" x14ac:dyDescent="0.35">
      <c r="A356" t="s">
        <v>1383</v>
      </c>
      <c r="B356" s="16" t="str" cm="1">
        <f t="array" ref="B356:C356">_xlfn.TEXTSPLIT(A356," ")</f>
        <v>2022.11.17</v>
      </c>
      <c r="C356" s="16" t="str">
        <v>16:45:02,15</v>
      </c>
      <c r="D356" s="16" t="str" cm="1">
        <f t="array" ref="D356:F356">_xlfn.TEXTSPLIT(C356,":")</f>
        <v>16</v>
      </c>
      <c r="E356" s="16" t="str">
        <v>45</v>
      </c>
      <c r="F356" s="16" t="str">
        <v>02,15</v>
      </c>
      <c r="G356" s="16" t="str">
        <f t="shared" si="30"/>
        <v>02.15</v>
      </c>
      <c r="H356" s="16">
        <f t="shared" si="29"/>
        <v>7.6505972222222223</v>
      </c>
      <c r="I356">
        <v>77.930499999999995</v>
      </c>
      <c r="J356" s="6">
        <v>20.511199999999999</v>
      </c>
      <c r="K356">
        <v>0.93689999999999996</v>
      </c>
      <c r="L356" s="7">
        <v>0.46839999999999998</v>
      </c>
      <c r="M356">
        <v>0</v>
      </c>
      <c r="N356" s="61">
        <v>0.15310000000000001</v>
      </c>
      <c r="O356" s="8">
        <v>529</v>
      </c>
      <c r="P356">
        <v>0.42459999999999998</v>
      </c>
      <c r="Q356">
        <v>0.3367</v>
      </c>
      <c r="R356">
        <v>1.2608999999999999</v>
      </c>
      <c r="S356" s="9">
        <v>4.3986000000000002E-10</v>
      </c>
      <c r="T356" s="9">
        <v>6.5423000000000003E-13</v>
      </c>
      <c r="U356" s="9">
        <v>9.5825999999999998E-11</v>
      </c>
      <c r="V356" s="9">
        <v>7.9869000000000002E-12</v>
      </c>
      <c r="W356" s="9">
        <v>5.2426999999999998E-15</v>
      </c>
      <c r="X356" s="9">
        <v>3.3687E-12</v>
      </c>
    </row>
    <row r="357" spans="1:24" x14ac:dyDescent="0.35">
      <c r="A357" t="s">
        <v>1384</v>
      </c>
      <c r="B357" s="16" t="str" cm="1">
        <f t="array" ref="B357:C357">_xlfn.TEXTSPLIT(A357," ")</f>
        <v>2022.11.17</v>
      </c>
      <c r="C357" s="16" t="str">
        <v>16:46:24,64</v>
      </c>
      <c r="D357" s="16" t="str" cm="1">
        <f t="array" ref="D357:F357">_xlfn.TEXTSPLIT(C357,":")</f>
        <v>16</v>
      </c>
      <c r="E357" s="16" t="str">
        <v>46</v>
      </c>
      <c r="F357" s="16" t="str">
        <v>24,64</v>
      </c>
      <c r="G357" s="16" t="str">
        <f t="shared" si="30"/>
        <v>24.64</v>
      </c>
      <c r="H357" s="16">
        <f t="shared" si="29"/>
        <v>7.6735111111111092</v>
      </c>
      <c r="I357">
        <v>77.928399999999996</v>
      </c>
      <c r="J357" s="6">
        <v>20.5105</v>
      </c>
      <c r="K357">
        <v>0.93700000000000006</v>
      </c>
      <c r="L357" s="7">
        <v>0.47589999999999999</v>
      </c>
      <c r="M357">
        <v>0</v>
      </c>
      <c r="N357" s="61">
        <v>0.1482</v>
      </c>
      <c r="O357" s="8">
        <v>526</v>
      </c>
      <c r="P357">
        <v>0.43230000000000002</v>
      </c>
      <c r="Q357">
        <v>0.33739999999999998</v>
      </c>
      <c r="R357">
        <v>1.2810999999999999</v>
      </c>
      <c r="S357" s="9">
        <v>4.3951000000000002E-10</v>
      </c>
      <c r="T357" s="9">
        <v>6.3326999999999999E-13</v>
      </c>
      <c r="U357" s="9">
        <v>9.5747000000000006E-11</v>
      </c>
      <c r="V357" s="9">
        <v>7.9820000000000005E-12</v>
      </c>
      <c r="W357" s="9">
        <v>5.2903E-15</v>
      </c>
      <c r="X357" s="9">
        <v>3.4186E-12</v>
      </c>
    </row>
    <row r="358" spans="1:24" x14ac:dyDescent="0.35">
      <c r="A358" t="s">
        <v>1385</v>
      </c>
      <c r="B358" s="16" t="str" cm="1">
        <f t="array" ref="B358:C358">_xlfn.TEXTSPLIT(A358," ")</f>
        <v>2022.11.17</v>
      </c>
      <c r="C358" s="16" t="str">
        <v>16:47:53,53</v>
      </c>
      <c r="D358" s="16" t="str" cm="1">
        <f t="array" ref="D358:F358">_xlfn.TEXTSPLIT(C358,":")</f>
        <v>16</v>
      </c>
      <c r="E358" s="16" t="str">
        <v>47</v>
      </c>
      <c r="F358" s="16" t="str">
        <v>53,53</v>
      </c>
      <c r="G358" s="16" t="str">
        <f t="shared" si="30"/>
        <v>53.53</v>
      </c>
      <c r="H358" s="16">
        <f t="shared" si="29"/>
        <v>7.6982027777777784</v>
      </c>
      <c r="I358">
        <v>77.937899999999999</v>
      </c>
      <c r="J358" s="6">
        <v>20.498000000000001</v>
      </c>
      <c r="K358">
        <v>0.93689999999999996</v>
      </c>
      <c r="L358" s="7">
        <v>0.48380000000000001</v>
      </c>
      <c r="M358">
        <v>0</v>
      </c>
      <c r="N358" s="61">
        <v>0.1434</v>
      </c>
      <c r="O358" s="8">
        <v>519</v>
      </c>
      <c r="P358">
        <v>0.44040000000000001</v>
      </c>
      <c r="Q358">
        <v>0.35289999999999999</v>
      </c>
      <c r="R358">
        <v>1.248</v>
      </c>
      <c r="S358" s="9">
        <v>4.3948000000000002E-10</v>
      </c>
      <c r="T358" s="9">
        <v>6.1286999999999999E-13</v>
      </c>
      <c r="U358" s="9">
        <v>9.5670000000000004E-11</v>
      </c>
      <c r="V358" s="9">
        <v>7.9794000000000005E-12</v>
      </c>
      <c r="W358" s="9">
        <v>5.9553000000000004E-15</v>
      </c>
      <c r="X358" s="9">
        <v>3.4738E-12</v>
      </c>
    </row>
    <row r="359" spans="1:24" x14ac:dyDescent="0.35">
      <c r="A359" t="s">
        <v>1386</v>
      </c>
      <c r="B359" s="16" t="str" cm="1">
        <f t="array" ref="B359:C359">_xlfn.TEXTSPLIT(A359," ")</f>
        <v>2022.11.17</v>
      </c>
      <c r="C359" s="16" t="str">
        <v>16:49:15,98</v>
      </c>
      <c r="D359" s="16" t="str" cm="1">
        <f t="array" ref="D359:F359">_xlfn.TEXTSPLIT(C359,":")</f>
        <v>16</v>
      </c>
      <c r="E359" s="16" t="str">
        <v>49</v>
      </c>
      <c r="F359" s="16" t="str">
        <v>15,98</v>
      </c>
      <c r="G359" s="16" t="str">
        <f t="shared" si="30"/>
        <v>15.98</v>
      </c>
      <c r="H359" s="16">
        <f t="shared" si="29"/>
        <v>7.721105555555555</v>
      </c>
      <c r="I359">
        <v>77.938000000000002</v>
      </c>
      <c r="J359" s="6">
        <v>20.493300000000001</v>
      </c>
      <c r="K359">
        <v>0.93710000000000004</v>
      </c>
      <c r="L359" s="7">
        <v>0.48970000000000002</v>
      </c>
      <c r="M359">
        <v>0</v>
      </c>
      <c r="N359" s="61">
        <v>0.14180000000000001</v>
      </c>
      <c r="O359" s="8">
        <v>519</v>
      </c>
      <c r="P359">
        <v>0.44629999999999997</v>
      </c>
      <c r="Q359">
        <v>0.35909999999999997</v>
      </c>
      <c r="R359">
        <v>1.2428999999999999</v>
      </c>
      <c r="S359" s="9">
        <v>4.3943E-10</v>
      </c>
      <c r="T359" s="9">
        <v>6.0631999999999999E-13</v>
      </c>
      <c r="U359" s="9">
        <v>9.5638000000000001E-11</v>
      </c>
      <c r="V359" s="9">
        <v>7.9806000000000001E-12</v>
      </c>
      <c r="W359" s="9">
        <v>2.9384999999999999E-15</v>
      </c>
      <c r="X359" s="9">
        <v>3.5150999999999998E-12</v>
      </c>
    </row>
    <row r="360" spans="1:24" x14ac:dyDescent="0.35">
      <c r="A360" t="s">
        <v>1387</v>
      </c>
      <c r="B360" s="16" t="str" cm="1">
        <f t="array" ref="B360:C360">_xlfn.TEXTSPLIT(A360," ")</f>
        <v>2022.11.17</v>
      </c>
      <c r="C360" s="16" t="str">
        <v>16:50:38,40</v>
      </c>
      <c r="D360" s="16" t="str" cm="1">
        <f t="array" ref="D360:F360">_xlfn.TEXTSPLIT(C360,":")</f>
        <v>16</v>
      </c>
      <c r="E360" s="16" t="str">
        <v>50</v>
      </c>
      <c r="F360" s="16" t="str">
        <v>38,40</v>
      </c>
      <c r="G360" s="16" t="str">
        <f t="shared" si="30"/>
        <v>38.40</v>
      </c>
      <c r="H360" s="16">
        <f t="shared" si="29"/>
        <v>7.743999999999998</v>
      </c>
      <c r="I360">
        <v>77.943700000000007</v>
      </c>
      <c r="J360" s="6">
        <v>20.4802</v>
      </c>
      <c r="K360">
        <v>0.93679999999999997</v>
      </c>
      <c r="L360" s="7">
        <v>0.49730000000000002</v>
      </c>
      <c r="M360">
        <v>0</v>
      </c>
      <c r="N360" s="61">
        <v>0.1419</v>
      </c>
      <c r="O360" s="8">
        <v>527</v>
      </c>
      <c r="P360">
        <v>0.45390000000000003</v>
      </c>
      <c r="Q360">
        <v>0.37259999999999999</v>
      </c>
      <c r="R360">
        <v>1.218</v>
      </c>
      <c r="S360" s="9">
        <v>4.4021000000000002E-10</v>
      </c>
      <c r="T360" s="9">
        <v>6.0754999999999997E-13</v>
      </c>
      <c r="U360" s="9">
        <v>9.5739000000000002E-11</v>
      </c>
      <c r="V360" s="9">
        <v>7.9916000000000008E-12</v>
      </c>
      <c r="W360" s="9">
        <v>5.3289999999999996E-15</v>
      </c>
      <c r="X360" s="9">
        <v>3.5751E-12</v>
      </c>
    </row>
    <row r="361" spans="1:24" x14ac:dyDescent="0.35">
      <c r="A361" t="s">
        <v>1388</v>
      </c>
      <c r="B361" s="16" t="str" cm="1">
        <f t="array" ref="B361:C361">_xlfn.TEXTSPLIT(A361," ")</f>
        <v>2022.11.17</v>
      </c>
      <c r="C361" s="16" t="str">
        <v>16:52:07,74</v>
      </c>
      <c r="D361" s="16" t="str" cm="1">
        <f t="array" ref="D361:F361">_xlfn.TEXTSPLIT(C361,":")</f>
        <v>16</v>
      </c>
      <c r="E361" s="16" t="str">
        <v>52</v>
      </c>
      <c r="F361" s="16" t="str">
        <v>07,74</v>
      </c>
      <c r="G361" s="16" t="str">
        <f t="shared" si="30"/>
        <v>07.74</v>
      </c>
      <c r="H361" s="16">
        <f t="shared" si="29"/>
        <v>7.7688166666666678</v>
      </c>
      <c r="I361">
        <v>77.944999999999993</v>
      </c>
      <c r="J361" s="6">
        <v>20.476500000000001</v>
      </c>
      <c r="K361">
        <v>0.93679999999999997</v>
      </c>
      <c r="L361" s="7">
        <v>0.50419999999999998</v>
      </c>
      <c r="M361">
        <v>0</v>
      </c>
      <c r="N361" s="61">
        <v>0.13750000000000001</v>
      </c>
      <c r="O361" s="8">
        <v>518</v>
      </c>
      <c r="P361">
        <v>0.4607</v>
      </c>
      <c r="Q361">
        <v>0.38540000000000002</v>
      </c>
      <c r="R361">
        <v>1.1952</v>
      </c>
      <c r="S361" s="9">
        <v>4.3933000000000002E-10</v>
      </c>
      <c r="T361" s="9">
        <v>5.8770000000000001E-13</v>
      </c>
      <c r="U361" s="9">
        <v>9.5527000000000005E-11</v>
      </c>
      <c r="V361" s="9">
        <v>7.9746999999999999E-12</v>
      </c>
      <c r="W361" s="9">
        <v>5.0770000000000003E-15</v>
      </c>
      <c r="X361" s="9">
        <v>3.6163999999999998E-12</v>
      </c>
    </row>
    <row r="362" spans="1:24" x14ac:dyDescent="0.35">
      <c r="A362" t="s">
        <v>1389</v>
      </c>
      <c r="B362" s="16" t="str" cm="1">
        <f t="array" ref="B362:C362">_xlfn.TEXTSPLIT(A362," ")</f>
        <v>2022.11.17</v>
      </c>
      <c r="C362" s="16" t="str">
        <v>16:53:30,48</v>
      </c>
      <c r="D362" s="16" t="str" cm="1">
        <f t="array" ref="D362:F362">_xlfn.TEXTSPLIT(C362,":")</f>
        <v>16</v>
      </c>
      <c r="E362" s="16" t="str">
        <v>53</v>
      </c>
      <c r="F362" s="16" t="str">
        <v>30,48</v>
      </c>
      <c r="G362" s="16" t="str">
        <f t="shared" si="30"/>
        <v>30.48</v>
      </c>
      <c r="H362" s="16">
        <f t="shared" si="29"/>
        <v>7.7918000000000003</v>
      </c>
      <c r="I362">
        <v>77.945499999999996</v>
      </c>
      <c r="J362" s="6">
        <v>20.4712</v>
      </c>
      <c r="K362">
        <v>0.93689999999999996</v>
      </c>
      <c r="L362" s="7">
        <v>0.51170000000000004</v>
      </c>
      <c r="M362">
        <v>0</v>
      </c>
      <c r="N362" s="61">
        <v>0.1346</v>
      </c>
      <c r="O362" s="8">
        <v>527</v>
      </c>
      <c r="P362">
        <v>0.46870000000000001</v>
      </c>
      <c r="Q362">
        <v>0.37640000000000001</v>
      </c>
      <c r="R362">
        <v>1.2452000000000001</v>
      </c>
      <c r="S362" s="9">
        <v>4.3969999999999999E-10</v>
      </c>
      <c r="T362" s="9">
        <v>5.7610999999999996E-13</v>
      </c>
      <c r="U362" s="9">
        <v>9.5582999999999994E-11</v>
      </c>
      <c r="V362" s="9">
        <v>7.9825999999999995E-12</v>
      </c>
      <c r="W362" s="9">
        <v>4.8984000000000001E-15</v>
      </c>
      <c r="X362" s="9">
        <v>3.6724000000000004E-12</v>
      </c>
    </row>
    <row r="363" spans="1:24" x14ac:dyDescent="0.35">
      <c r="A363" t="s">
        <v>1390</v>
      </c>
      <c r="B363" s="16" t="str" cm="1">
        <f t="array" ref="B363:C363">_xlfn.TEXTSPLIT(A363," ")</f>
        <v>2022.11.17</v>
      </c>
      <c r="C363" s="16" t="str">
        <v>16:54:59,61</v>
      </c>
      <c r="D363" s="16" t="str" cm="1">
        <f t="array" ref="D363:F363">_xlfn.TEXTSPLIT(C363,":")</f>
        <v>16</v>
      </c>
      <c r="E363" s="16" t="str">
        <v>54</v>
      </c>
      <c r="F363" s="16" t="str">
        <v>59,61</v>
      </c>
      <c r="G363" s="16" t="str">
        <f t="shared" si="30"/>
        <v>59.61</v>
      </c>
      <c r="H363" s="16">
        <f t="shared" si="29"/>
        <v>7.8165583333333313</v>
      </c>
      <c r="I363">
        <v>77.938199999999995</v>
      </c>
      <c r="J363" s="6">
        <v>20.4739</v>
      </c>
      <c r="K363">
        <v>0.93730000000000002</v>
      </c>
      <c r="L363" s="7">
        <v>0.51590000000000003</v>
      </c>
      <c r="M363">
        <v>0</v>
      </c>
      <c r="N363" s="61">
        <v>0.1348</v>
      </c>
      <c r="O363" s="8">
        <v>533</v>
      </c>
      <c r="P363">
        <v>0.47270000000000001</v>
      </c>
      <c r="Q363">
        <v>0.37719999999999998</v>
      </c>
      <c r="R363">
        <v>1.2531000000000001</v>
      </c>
      <c r="S363" s="9">
        <v>4.4036000000000002E-10</v>
      </c>
      <c r="T363" s="9">
        <v>5.7752000000000005E-13</v>
      </c>
      <c r="U363" s="9">
        <v>9.5745999999999997E-11</v>
      </c>
      <c r="V363" s="9">
        <v>7.9983000000000008E-12</v>
      </c>
      <c r="W363" s="9">
        <v>5.6576999999999996E-15</v>
      </c>
      <c r="X363" s="9">
        <v>3.7079000000000004E-12</v>
      </c>
    </row>
    <row r="364" spans="1:24" x14ac:dyDescent="0.35">
      <c r="A364" t="s">
        <v>1391</v>
      </c>
      <c r="B364" s="16" t="str" cm="1">
        <f t="array" ref="B364:C364">_xlfn.TEXTSPLIT(A364," ")</f>
        <v>2022.11.17</v>
      </c>
      <c r="C364" s="16" t="str">
        <v>16:56:22,34</v>
      </c>
      <c r="D364" s="16" t="str" cm="1">
        <f t="array" ref="D364:F364">_xlfn.TEXTSPLIT(C364,":")</f>
        <v>16</v>
      </c>
      <c r="E364" s="16" t="str">
        <v>56</v>
      </c>
      <c r="F364" s="16" t="str">
        <v>22,34</v>
      </c>
      <c r="G364" s="16" t="str">
        <f t="shared" si="30"/>
        <v>22.34</v>
      </c>
      <c r="H364" s="16">
        <f t="shared" si="29"/>
        <v>7.8395388888888906</v>
      </c>
      <c r="I364">
        <v>77.938599999999994</v>
      </c>
      <c r="J364" s="6">
        <v>20.4712</v>
      </c>
      <c r="K364">
        <v>0.93700000000000006</v>
      </c>
      <c r="L364" s="7">
        <v>0.51749999999999996</v>
      </c>
      <c r="M364">
        <v>0</v>
      </c>
      <c r="N364" s="61">
        <v>0.13569999999999999</v>
      </c>
      <c r="O364" s="8">
        <v>549</v>
      </c>
      <c r="P364">
        <v>0.47420000000000001</v>
      </c>
      <c r="Q364">
        <v>0.37869999999999998</v>
      </c>
      <c r="R364">
        <v>1.2521</v>
      </c>
      <c r="S364" s="9">
        <v>4.4110999999999999E-10</v>
      </c>
      <c r="T364" s="9">
        <v>5.8239000000000001E-13</v>
      </c>
      <c r="U364" s="9">
        <v>9.5897E-11</v>
      </c>
      <c r="V364" s="9">
        <v>8.0096000000000001E-12</v>
      </c>
      <c r="W364" s="9">
        <v>3.5046000000000002E-15</v>
      </c>
      <c r="X364" s="9">
        <v>3.7260999999999996E-12</v>
      </c>
    </row>
    <row r="365" spans="1:24" x14ac:dyDescent="0.35">
      <c r="A365" t="s">
        <v>1392</v>
      </c>
      <c r="B365" s="16" t="str" cm="1">
        <f t="array" ref="B365:C365">_xlfn.TEXTSPLIT(A365," ")</f>
        <v>2022.11.17</v>
      </c>
      <c r="C365" s="16" t="str">
        <v>16:57:45,11</v>
      </c>
      <c r="D365" s="16" t="str" cm="1">
        <f t="array" ref="D365:F365">_xlfn.TEXTSPLIT(C365,":")</f>
        <v>16</v>
      </c>
      <c r="E365" s="16" t="str">
        <v>57</v>
      </c>
      <c r="F365" s="16" t="str">
        <v>45,11</v>
      </c>
      <c r="G365" s="16" t="str">
        <f t="shared" si="30"/>
        <v>45.11</v>
      </c>
      <c r="H365" s="16">
        <f t="shared" si="29"/>
        <v>7.8625305555555567</v>
      </c>
      <c r="I365">
        <v>77.936700000000002</v>
      </c>
      <c r="J365" s="6">
        <v>20.4758</v>
      </c>
      <c r="K365">
        <v>0.9365</v>
      </c>
      <c r="L365" s="7">
        <v>0.51639999999999997</v>
      </c>
      <c r="M365">
        <v>0</v>
      </c>
      <c r="N365" s="61">
        <v>0.1346</v>
      </c>
      <c r="O365" s="8">
        <v>553</v>
      </c>
      <c r="P365">
        <v>0.47370000000000001</v>
      </c>
      <c r="Q365">
        <v>0.37359999999999999</v>
      </c>
      <c r="R365">
        <v>1.2679</v>
      </c>
      <c r="S365" s="9">
        <v>4.4142000000000001E-10</v>
      </c>
      <c r="T365" s="9">
        <v>5.7833000000000002E-13</v>
      </c>
      <c r="U365" s="9">
        <v>9.5988000000000005E-11</v>
      </c>
      <c r="V365" s="9">
        <v>8.0108999999999993E-12</v>
      </c>
      <c r="W365" s="9">
        <v>5.4599000000000002E-15</v>
      </c>
      <c r="X365" s="9">
        <v>3.7206000000000001E-12</v>
      </c>
    </row>
    <row r="366" spans="1:24" x14ac:dyDescent="0.35">
      <c r="A366" t="s">
        <v>1393</v>
      </c>
      <c r="B366" s="16" t="str" cm="1">
        <f t="array" ref="B366:C366">_xlfn.TEXTSPLIT(A366," ")</f>
        <v>2022.11.17</v>
      </c>
      <c r="C366" s="16" t="str">
        <v>16:59:14,55</v>
      </c>
      <c r="D366" s="16" t="str" cm="1">
        <f t="array" ref="D366:F366">_xlfn.TEXTSPLIT(C366,":")</f>
        <v>16</v>
      </c>
      <c r="E366" s="16" t="str">
        <v>59</v>
      </c>
      <c r="F366" s="16" t="str">
        <v>14,55</v>
      </c>
      <c r="G366" s="16" t="str">
        <f t="shared" si="30"/>
        <v>14.55</v>
      </c>
      <c r="H366" s="16">
        <f t="shared" si="29"/>
        <v>7.8873750000000005</v>
      </c>
      <c r="I366">
        <v>77.931200000000004</v>
      </c>
      <c r="J366" s="6">
        <v>20.484400000000001</v>
      </c>
      <c r="K366">
        <v>0.93659999999999999</v>
      </c>
      <c r="L366" s="7">
        <v>0.51380000000000003</v>
      </c>
      <c r="M366">
        <v>0</v>
      </c>
      <c r="N366" s="61">
        <v>0.13400000000000001</v>
      </c>
      <c r="O366" s="8">
        <v>566</v>
      </c>
      <c r="P366">
        <v>0.47110000000000002</v>
      </c>
      <c r="Q366">
        <v>0.3649</v>
      </c>
      <c r="R366">
        <v>1.2909999999999999</v>
      </c>
      <c r="S366" s="9">
        <v>4.4193999999999998E-10</v>
      </c>
      <c r="T366" s="9">
        <v>5.7646999999999997E-13</v>
      </c>
      <c r="U366" s="9">
        <v>9.6149000000000003E-11</v>
      </c>
      <c r="V366" s="9">
        <v>8.0221000000000007E-12</v>
      </c>
      <c r="W366" s="9">
        <v>5.5104999999999999E-15</v>
      </c>
      <c r="X366" s="9">
        <v>3.7066999999999999E-12</v>
      </c>
    </row>
    <row r="367" spans="1:24" x14ac:dyDescent="0.35">
      <c r="A367" t="s">
        <v>1394</v>
      </c>
      <c r="B367" s="16" t="str" cm="1">
        <f t="array" ref="B367:C367">_xlfn.TEXTSPLIT(A367," ")</f>
        <v>2022.11.17</v>
      </c>
      <c r="C367" s="16" t="str">
        <v>17:00:36,91</v>
      </c>
      <c r="D367" s="16" t="str" cm="1">
        <f t="array" ref="D367:F367">_xlfn.TEXTSPLIT(C367,":")</f>
        <v>17</v>
      </c>
      <c r="E367" s="16" t="str">
        <v>00</v>
      </c>
      <c r="F367" s="16" t="str">
        <v>36,91</v>
      </c>
      <c r="G367" s="16" t="str">
        <f t="shared" si="30"/>
        <v>36.91</v>
      </c>
      <c r="H367" s="16">
        <f t="shared" si="29"/>
        <v>7.9102527777777798</v>
      </c>
      <c r="I367">
        <v>77.924199999999999</v>
      </c>
      <c r="J367" s="6">
        <v>20.4955</v>
      </c>
      <c r="K367">
        <v>0.93640000000000001</v>
      </c>
      <c r="L367" s="7">
        <v>0.50960000000000005</v>
      </c>
      <c r="M367">
        <v>0</v>
      </c>
      <c r="N367" s="61">
        <v>0.13420000000000001</v>
      </c>
      <c r="O367" s="8">
        <v>580</v>
      </c>
      <c r="P367">
        <v>0.46650000000000003</v>
      </c>
      <c r="Q367">
        <v>0.35189999999999999</v>
      </c>
      <c r="R367">
        <v>1.3258000000000001</v>
      </c>
      <c r="S367" s="9">
        <v>4.4207E-10</v>
      </c>
      <c r="T367" s="9">
        <v>5.7758000000000005E-13</v>
      </c>
      <c r="U367" s="9">
        <v>9.6238000000000004E-11</v>
      </c>
      <c r="V367" s="9">
        <v>8.0236000000000007E-12</v>
      </c>
      <c r="W367" s="9">
        <v>4.7090999999999999E-15</v>
      </c>
      <c r="X367" s="9">
        <v>3.6782000000000002E-12</v>
      </c>
    </row>
    <row r="368" spans="1:24" x14ac:dyDescent="0.35">
      <c r="A368" t="s">
        <v>1395</v>
      </c>
      <c r="B368" s="16" t="str" cm="1">
        <f t="array" ref="B368:C368">_xlfn.TEXTSPLIT(A368," ")</f>
        <v>2022.11.17</v>
      </c>
      <c r="C368" s="16" t="str">
        <v>17:01:59,38</v>
      </c>
      <c r="D368" s="16" t="str" cm="1">
        <f t="array" ref="D368:F368">_xlfn.TEXTSPLIT(C368,":")</f>
        <v>17</v>
      </c>
      <c r="E368" s="16" t="str">
        <v>01</v>
      </c>
      <c r="F368" s="16" t="str">
        <v>59,38</v>
      </c>
      <c r="G368" s="16" t="str">
        <f t="shared" si="30"/>
        <v>59.38</v>
      </c>
      <c r="H368" s="16">
        <f t="shared" si="29"/>
        <v>7.9331611111111098</v>
      </c>
      <c r="I368">
        <v>77.921000000000006</v>
      </c>
      <c r="J368" s="6">
        <v>20.501799999999999</v>
      </c>
      <c r="K368">
        <v>0.93659999999999999</v>
      </c>
      <c r="L368" s="7">
        <v>0.50509999999999999</v>
      </c>
      <c r="M368">
        <v>0</v>
      </c>
      <c r="N368" s="61">
        <v>0.13550000000000001</v>
      </c>
      <c r="O368" s="8">
        <v>605</v>
      </c>
      <c r="P368">
        <v>0.46239999999999998</v>
      </c>
      <c r="Q368">
        <v>0.34499999999999997</v>
      </c>
      <c r="R368">
        <v>1.3405</v>
      </c>
      <c r="S368" s="9">
        <v>4.4357E-10</v>
      </c>
      <c r="T368" s="9">
        <v>5.8477000000000004E-13</v>
      </c>
      <c r="U368" s="9">
        <v>9.6596999999999995E-11</v>
      </c>
      <c r="V368" s="9">
        <v>8.0527999999999998E-12</v>
      </c>
      <c r="W368" s="9">
        <v>6.2924000000000002E-15</v>
      </c>
      <c r="X368" s="9">
        <v>3.6587999999999997E-12</v>
      </c>
    </row>
    <row r="369" spans="1:24" x14ac:dyDescent="0.35">
      <c r="A369" t="s">
        <v>1396</v>
      </c>
      <c r="B369" s="16" t="str" cm="1">
        <f t="array" ref="B369:C369">_xlfn.TEXTSPLIT(A369," ")</f>
        <v>2022.11.17</v>
      </c>
      <c r="C369" s="16" t="str">
        <v>17:03:28,58</v>
      </c>
      <c r="D369" s="16" t="str" cm="1">
        <f t="array" ref="D369:F369">_xlfn.TEXTSPLIT(C369,":")</f>
        <v>17</v>
      </c>
      <c r="E369" s="16" t="str">
        <v>03</v>
      </c>
      <c r="F369" s="16" t="str">
        <v>28,58</v>
      </c>
      <c r="G369" s="16" t="str">
        <f t="shared" si="30"/>
        <v>28.58</v>
      </c>
      <c r="H369" s="16">
        <f t="shared" si="29"/>
        <v>7.9579388888888882</v>
      </c>
      <c r="I369">
        <v>77.920100000000005</v>
      </c>
      <c r="J369" s="6">
        <v>20.510100000000001</v>
      </c>
      <c r="K369">
        <v>0.93730000000000002</v>
      </c>
      <c r="L369" s="7">
        <v>0.49909999999999999</v>
      </c>
      <c r="M369">
        <v>0</v>
      </c>
      <c r="N369" s="61">
        <v>0.13339999999999999</v>
      </c>
      <c r="O369" s="8">
        <v>592</v>
      </c>
      <c r="P369">
        <v>0.45629999999999998</v>
      </c>
      <c r="Q369">
        <v>0.34179999999999999</v>
      </c>
      <c r="R369">
        <v>1.3349</v>
      </c>
      <c r="S369" s="9">
        <v>4.4292999999999999E-10</v>
      </c>
      <c r="T369" s="9">
        <v>5.7544000000000002E-13</v>
      </c>
      <c r="U369" s="9">
        <v>9.6497999999999999E-11</v>
      </c>
      <c r="V369" s="9">
        <v>8.0468E-12</v>
      </c>
      <c r="W369" s="9">
        <v>4.4817000000000002E-15</v>
      </c>
      <c r="X369" s="9">
        <v>3.6102000000000001E-12</v>
      </c>
    </row>
    <row r="370" spans="1:24" x14ac:dyDescent="0.35">
      <c r="A370" t="s">
        <v>1397</v>
      </c>
      <c r="B370" s="16" t="str" cm="1">
        <f t="array" ref="B370:C370">_xlfn.TEXTSPLIT(A370," ")</f>
        <v>2022.11.17</v>
      </c>
      <c r="C370" s="16" t="str">
        <v>17:04:51,28</v>
      </c>
      <c r="D370" s="16" t="str" cm="1">
        <f t="array" ref="D370:F370">_xlfn.TEXTSPLIT(C370,":")</f>
        <v>17</v>
      </c>
      <c r="E370" s="16" t="str">
        <v>04</v>
      </c>
      <c r="F370" s="16" t="str">
        <v>51,28</v>
      </c>
      <c r="G370" s="16" t="str">
        <f t="shared" si="30"/>
        <v>51.28</v>
      </c>
      <c r="H370" s="16">
        <f t="shared" si="29"/>
        <v>7.9809111111111104</v>
      </c>
      <c r="I370">
        <v>77.920599999999993</v>
      </c>
      <c r="J370" s="6">
        <v>20.515000000000001</v>
      </c>
      <c r="K370">
        <v>0.93710000000000004</v>
      </c>
      <c r="L370" s="7">
        <v>0.495</v>
      </c>
      <c r="M370">
        <v>0</v>
      </c>
      <c r="N370" s="61">
        <v>0.1323</v>
      </c>
      <c r="O370" s="8">
        <v>592</v>
      </c>
      <c r="P370">
        <v>0.45229999999999998</v>
      </c>
      <c r="Q370">
        <v>0.32819999999999999</v>
      </c>
      <c r="R370">
        <v>1.3779999999999999</v>
      </c>
      <c r="S370" s="9">
        <v>4.4304E-10</v>
      </c>
      <c r="T370" s="9">
        <v>5.7056000000000004E-13</v>
      </c>
      <c r="U370" s="9">
        <v>9.6545999999999997E-11</v>
      </c>
      <c r="V370" s="9">
        <v>8.0475999999999998E-12</v>
      </c>
      <c r="W370" s="9">
        <v>6.1722000000000004E-15</v>
      </c>
      <c r="X370" s="9">
        <v>3.5816E-12</v>
      </c>
    </row>
    <row r="371" spans="1:24" x14ac:dyDescent="0.35">
      <c r="A371" t="s">
        <v>1398</v>
      </c>
      <c r="B371" s="16" t="str" cm="1">
        <f t="array" ref="B371:C371">_xlfn.TEXTSPLIT(A371," ")</f>
        <v>2022.11.17</v>
      </c>
      <c r="C371" s="16" t="str">
        <v>17:06:20,70</v>
      </c>
      <c r="D371" s="16" t="str" cm="1">
        <f t="array" ref="D371:F371">_xlfn.TEXTSPLIT(C371,":")</f>
        <v>17</v>
      </c>
      <c r="E371" s="16" t="str">
        <v>06</v>
      </c>
      <c r="F371" s="16" t="str">
        <v>20,70</v>
      </c>
      <c r="G371" s="16" t="str">
        <f t="shared" si="30"/>
        <v>20.70</v>
      </c>
      <c r="H371" s="16">
        <f t="shared" si="29"/>
        <v>8.0057500000000008</v>
      </c>
      <c r="I371">
        <v>77.919799999999995</v>
      </c>
      <c r="J371" s="6">
        <v>20.518799999999999</v>
      </c>
      <c r="K371">
        <v>0.9365</v>
      </c>
      <c r="L371" s="7">
        <v>0.49209999999999998</v>
      </c>
      <c r="M371">
        <v>0</v>
      </c>
      <c r="N371" s="61">
        <v>0.1328</v>
      </c>
      <c r="O371" s="8">
        <v>592</v>
      </c>
      <c r="P371">
        <v>0.4496</v>
      </c>
      <c r="Q371">
        <v>0.32779999999999998</v>
      </c>
      <c r="R371">
        <v>1.3714999999999999</v>
      </c>
      <c r="S371" s="9">
        <v>4.4321000000000001E-10</v>
      </c>
      <c r="T371" s="9">
        <v>5.7305999999999998E-13</v>
      </c>
      <c r="U371" s="9">
        <v>9.6601000000000003E-11</v>
      </c>
      <c r="V371" s="9">
        <v>8.0459000000000007E-12</v>
      </c>
      <c r="W371" s="9">
        <v>3.4156000000000001E-15</v>
      </c>
      <c r="X371" s="9">
        <v>3.5624999999999998E-12</v>
      </c>
    </row>
    <row r="372" spans="1:24" x14ac:dyDescent="0.35">
      <c r="A372" t="s">
        <v>1399</v>
      </c>
      <c r="B372" s="16" t="str" cm="1">
        <f t="array" ref="B372:C372">_xlfn.TEXTSPLIT(A372," ")</f>
        <v>2022.11.17</v>
      </c>
      <c r="C372" s="16" t="str">
        <v>17:07:43,42</v>
      </c>
      <c r="D372" s="16" t="str" cm="1">
        <f t="array" ref="D372:F372">_xlfn.TEXTSPLIT(C372,":")</f>
        <v>17</v>
      </c>
      <c r="E372" s="16" t="str">
        <v>07</v>
      </c>
      <c r="F372" s="16" t="str">
        <v>43,42</v>
      </c>
      <c r="G372" s="16" t="str">
        <f t="shared" si="30"/>
        <v>43.42</v>
      </c>
      <c r="H372" s="16">
        <f t="shared" si="29"/>
        <v>8.0287277777777799</v>
      </c>
      <c r="I372">
        <v>77.918400000000005</v>
      </c>
      <c r="J372" s="6">
        <v>20.5215</v>
      </c>
      <c r="K372">
        <v>0.9365</v>
      </c>
      <c r="L372" s="7">
        <v>0.49080000000000001</v>
      </c>
      <c r="M372">
        <v>0</v>
      </c>
      <c r="N372" s="61">
        <v>0.1328</v>
      </c>
      <c r="O372" s="8">
        <v>594</v>
      </c>
      <c r="P372">
        <v>0.44840000000000002</v>
      </c>
      <c r="Q372">
        <v>0.3251</v>
      </c>
      <c r="R372">
        <v>1.3794</v>
      </c>
      <c r="S372" s="9">
        <v>4.4286999999999999E-10</v>
      </c>
      <c r="T372" s="9">
        <v>5.7274000000000004E-13</v>
      </c>
      <c r="U372" s="9">
        <v>9.6541000000000006E-11</v>
      </c>
      <c r="V372" s="9">
        <v>8.0396000000000006E-12</v>
      </c>
      <c r="W372" s="9">
        <v>3.2032000000000001E-15</v>
      </c>
      <c r="X372" s="9">
        <v>3.5503999999999999E-12</v>
      </c>
    </row>
    <row r="373" spans="1:24" x14ac:dyDescent="0.35">
      <c r="A373" t="s">
        <v>1400</v>
      </c>
      <c r="B373" s="16" t="str" cm="1">
        <f t="array" ref="B373:C373">_xlfn.TEXTSPLIT(A373," ")</f>
        <v>2022.11.17</v>
      </c>
      <c r="C373" s="16" t="str">
        <v>17:09:06,24</v>
      </c>
      <c r="D373" s="16" t="str" cm="1">
        <f t="array" ref="D373:F373">_xlfn.TEXTSPLIT(C373,":")</f>
        <v>17</v>
      </c>
      <c r="E373" s="16" t="str">
        <v>09</v>
      </c>
      <c r="F373" s="16" t="str">
        <v>06,24</v>
      </c>
      <c r="G373" s="16" t="str">
        <f t="shared" si="30"/>
        <v>06.24</v>
      </c>
      <c r="H373" s="16">
        <f t="shared" si="29"/>
        <v>8.051733333333333</v>
      </c>
      <c r="I373">
        <v>77.921800000000005</v>
      </c>
      <c r="J373" s="6">
        <v>20.517299999999999</v>
      </c>
      <c r="K373">
        <v>0.93689999999999996</v>
      </c>
      <c r="L373" s="7">
        <v>0.49</v>
      </c>
      <c r="M373">
        <v>0</v>
      </c>
      <c r="N373" s="61">
        <v>0.13400000000000001</v>
      </c>
      <c r="O373" s="8">
        <v>577</v>
      </c>
      <c r="P373">
        <v>0.4476</v>
      </c>
      <c r="Q373">
        <v>0.33110000000000001</v>
      </c>
      <c r="R373">
        <v>1.3520000000000001</v>
      </c>
      <c r="S373" s="9">
        <v>4.4245999999999999E-10</v>
      </c>
      <c r="T373" s="9">
        <v>5.7723999999999997E-13</v>
      </c>
      <c r="U373" s="9">
        <v>9.6429000000000001E-11</v>
      </c>
      <c r="V373" s="9">
        <v>8.0348000000000005E-12</v>
      </c>
      <c r="W373" s="9">
        <v>3.6548000000000001E-15</v>
      </c>
      <c r="X373" s="9">
        <v>3.5416000000000002E-12</v>
      </c>
    </row>
    <row r="374" spans="1:24" x14ac:dyDescent="0.35">
      <c r="A374" t="s">
        <v>1401</v>
      </c>
      <c r="B374" s="16" t="str" cm="1">
        <f t="array" ref="B374:C374">_xlfn.TEXTSPLIT(A374," ")</f>
        <v>2022.11.17</v>
      </c>
      <c r="C374" s="16" t="str">
        <v>17:10:35,44</v>
      </c>
      <c r="D374" s="16" t="str" cm="1">
        <f t="array" ref="D374:F374">_xlfn.TEXTSPLIT(C374,":")</f>
        <v>17</v>
      </c>
      <c r="E374" s="16" t="str">
        <v>10</v>
      </c>
      <c r="F374" s="16" t="str">
        <v>35,44</v>
      </c>
      <c r="G374" s="16" t="str">
        <f t="shared" si="30"/>
        <v>35.44</v>
      </c>
      <c r="H374" s="16">
        <f t="shared" si="29"/>
        <v>8.0765111111111114</v>
      </c>
      <c r="I374">
        <v>77.923400000000001</v>
      </c>
      <c r="J374" s="6">
        <v>20.513000000000002</v>
      </c>
      <c r="K374">
        <v>0.93669999999999998</v>
      </c>
      <c r="L374" s="7">
        <v>0.4929</v>
      </c>
      <c r="M374">
        <v>0</v>
      </c>
      <c r="N374" s="61">
        <v>0.13400000000000001</v>
      </c>
      <c r="O374" s="8">
        <v>572</v>
      </c>
      <c r="P374">
        <v>0.4501</v>
      </c>
      <c r="Q374">
        <v>0.33289999999999997</v>
      </c>
      <c r="R374">
        <v>1.3523000000000001</v>
      </c>
      <c r="S374" s="9">
        <v>4.4206000000000002E-10</v>
      </c>
      <c r="T374" s="9">
        <v>5.7647999999999998E-13</v>
      </c>
      <c r="U374" s="9">
        <v>9.6319999999999997E-11</v>
      </c>
      <c r="V374" s="9">
        <v>8.0263999999999998E-12</v>
      </c>
      <c r="W374" s="9">
        <v>4.5122000000000002E-15</v>
      </c>
      <c r="X374" s="9">
        <v>3.5584999999999998E-12</v>
      </c>
    </row>
    <row r="375" spans="1:24" x14ac:dyDescent="0.35">
      <c r="A375" t="s">
        <v>1402</v>
      </c>
      <c r="B375" s="16" t="str" cm="1">
        <f t="array" ref="B375:C375">_xlfn.TEXTSPLIT(A375," ")</f>
        <v>2022.11.17</v>
      </c>
      <c r="C375" s="16" t="str">
        <v>17:11:57,77</v>
      </c>
      <c r="D375" s="16" t="str" cm="1">
        <f t="array" ref="D375:F375">_xlfn.TEXTSPLIT(C375,":")</f>
        <v>17</v>
      </c>
      <c r="E375" s="16" t="str">
        <v>11</v>
      </c>
      <c r="F375" s="16" t="str">
        <v>57,77</v>
      </c>
      <c r="G375" s="16" t="str">
        <f t="shared" si="30"/>
        <v>57.77</v>
      </c>
      <c r="H375" s="16">
        <f t="shared" si="29"/>
        <v>8.0993805555555571</v>
      </c>
      <c r="I375">
        <v>77.924700000000001</v>
      </c>
      <c r="J375" s="6">
        <v>20.506799999999998</v>
      </c>
      <c r="K375">
        <v>0.93679999999999997</v>
      </c>
      <c r="L375" s="7">
        <v>0.49809999999999999</v>
      </c>
      <c r="M375">
        <v>0</v>
      </c>
      <c r="N375" s="61">
        <v>0.1336</v>
      </c>
      <c r="O375" s="8">
        <v>569</v>
      </c>
      <c r="P375">
        <v>0.45610000000000001</v>
      </c>
      <c r="Q375">
        <v>0.34760000000000002</v>
      </c>
      <c r="R375">
        <v>1.3120000000000001</v>
      </c>
      <c r="S375" s="9">
        <v>4.4180000000000001E-10</v>
      </c>
      <c r="T375" s="9">
        <v>5.7453999999999999E-13</v>
      </c>
      <c r="U375" s="9">
        <v>9.6232000000000004E-11</v>
      </c>
      <c r="V375" s="9">
        <v>8.0222000000000003E-12</v>
      </c>
      <c r="W375" s="9">
        <v>3.9413999999999997E-15</v>
      </c>
      <c r="X375" s="9">
        <v>3.5933E-12</v>
      </c>
    </row>
    <row r="376" spans="1:24" x14ac:dyDescent="0.35">
      <c r="A376" t="s">
        <v>1403</v>
      </c>
      <c r="B376" s="16" t="str" cm="1">
        <f t="array" ref="B376:C376">_xlfn.TEXTSPLIT(A376," ")</f>
        <v>2022.11.17</v>
      </c>
      <c r="C376" s="16" t="str">
        <v>17:13:20,27</v>
      </c>
      <c r="D376" s="16" t="str" cm="1">
        <f t="array" ref="D376:F376">_xlfn.TEXTSPLIT(C376,":")</f>
        <v>17</v>
      </c>
      <c r="E376" s="16" t="str">
        <v>13</v>
      </c>
      <c r="F376" s="16" t="str">
        <v>20,27</v>
      </c>
      <c r="G376" s="16" t="str">
        <f t="shared" si="30"/>
        <v>20.27</v>
      </c>
      <c r="H376" s="16">
        <f t="shared" si="29"/>
        <v>8.1222972222222207</v>
      </c>
      <c r="I376">
        <v>77.917699999999996</v>
      </c>
      <c r="J376" s="6">
        <v>20.504000000000001</v>
      </c>
      <c r="K376">
        <v>0.93679999999999997</v>
      </c>
      <c r="L376" s="7">
        <v>0.50560000000000005</v>
      </c>
      <c r="M376">
        <v>0</v>
      </c>
      <c r="N376" s="61">
        <v>0.13589999999999999</v>
      </c>
      <c r="O376" s="8">
        <v>556</v>
      </c>
      <c r="P376">
        <v>0.46300000000000002</v>
      </c>
      <c r="Q376">
        <v>0.34760000000000002</v>
      </c>
      <c r="R376">
        <v>1.3320000000000001</v>
      </c>
      <c r="S376" s="9">
        <v>4.4192000000000001E-10</v>
      </c>
      <c r="T376" s="9">
        <v>5.8452000000000002E-13</v>
      </c>
      <c r="U376" s="9">
        <v>9.6253999999999999E-11</v>
      </c>
      <c r="V376" s="9">
        <v>8.0248000000000003E-12</v>
      </c>
      <c r="W376" s="9">
        <v>6.4408000000000001E-15</v>
      </c>
      <c r="X376" s="9">
        <v>3.6485000000000001E-12</v>
      </c>
    </row>
    <row r="377" spans="1:24" x14ac:dyDescent="0.35">
      <c r="A377" t="s">
        <v>1404</v>
      </c>
      <c r="B377" s="16" t="str" cm="1">
        <f t="array" ref="B377:C377">_xlfn.TEXTSPLIT(A377," ")</f>
        <v>2022.11.17</v>
      </c>
      <c r="C377" s="16" t="str">
        <v>17:14:49,80</v>
      </c>
      <c r="D377" s="16" t="str" cm="1">
        <f t="array" ref="D377:F377">_xlfn.TEXTSPLIT(C377,":")</f>
        <v>17</v>
      </c>
      <c r="E377" s="16" t="str">
        <v>14</v>
      </c>
      <c r="F377" s="16" t="str">
        <v>49,80</v>
      </c>
      <c r="G377" s="16" t="str">
        <f t="shared" si="30"/>
        <v>49.80</v>
      </c>
      <c r="H377" s="16">
        <f t="shared" si="29"/>
        <v>8.1471666666666689</v>
      </c>
      <c r="I377">
        <v>77.928299999999993</v>
      </c>
      <c r="J377" s="6">
        <v>20.4864</v>
      </c>
      <c r="K377">
        <v>0.93700000000000006</v>
      </c>
      <c r="L377" s="7">
        <v>0.51349999999999996</v>
      </c>
      <c r="M377">
        <v>0</v>
      </c>
      <c r="N377" s="61">
        <v>0.1348</v>
      </c>
      <c r="O377" s="8">
        <v>556</v>
      </c>
      <c r="P377">
        <v>0.47089999999999999</v>
      </c>
      <c r="Q377">
        <v>0.36699999999999999</v>
      </c>
      <c r="R377">
        <v>1.2833000000000001</v>
      </c>
      <c r="S377" s="9">
        <v>4.4148000000000001E-10</v>
      </c>
      <c r="T377" s="9">
        <v>5.7926E-13</v>
      </c>
      <c r="U377" s="9">
        <v>9.6060999999999998E-11</v>
      </c>
      <c r="V377" s="9">
        <v>8.0175999999999993E-12</v>
      </c>
      <c r="W377" s="9">
        <v>3.8078000000000001E-15</v>
      </c>
      <c r="X377" s="9">
        <v>3.7007999999999997E-12</v>
      </c>
    </row>
    <row r="378" spans="1:24" x14ac:dyDescent="0.35">
      <c r="A378" t="s">
        <v>1405</v>
      </c>
      <c r="B378" s="16" t="str" cm="1">
        <f t="array" ref="B378:C378">_xlfn.TEXTSPLIT(A378," ")</f>
        <v>2022.11.17</v>
      </c>
      <c r="C378" s="16" t="str">
        <v>17:16:12,58</v>
      </c>
      <c r="D378" s="16" t="str" cm="1">
        <f t="array" ref="D378:F378">_xlfn.TEXTSPLIT(C378,":")</f>
        <v>17</v>
      </c>
      <c r="E378" s="16" t="str">
        <v>16</v>
      </c>
      <c r="F378" s="16" t="str">
        <v>12,58</v>
      </c>
      <c r="G378" s="16" t="str">
        <f t="shared" si="30"/>
        <v>12.58</v>
      </c>
      <c r="H378" s="16">
        <f t="shared" si="29"/>
        <v>8.1701611111111117</v>
      </c>
      <c r="I378">
        <v>77.931799999999996</v>
      </c>
      <c r="J378" s="6">
        <v>20.477499999999999</v>
      </c>
      <c r="K378">
        <v>0.93720000000000003</v>
      </c>
      <c r="L378" s="7">
        <v>0.51980000000000004</v>
      </c>
      <c r="M378">
        <v>0</v>
      </c>
      <c r="N378" s="61">
        <v>0.13370000000000001</v>
      </c>
      <c r="O378" s="8">
        <v>559</v>
      </c>
      <c r="P378">
        <v>0.4773</v>
      </c>
      <c r="Q378">
        <v>0.37519999999999998</v>
      </c>
      <c r="R378">
        <v>1.2721</v>
      </c>
      <c r="S378" s="9">
        <v>4.4131999999999998E-10</v>
      </c>
      <c r="T378" s="9">
        <v>5.7440999999999997E-13</v>
      </c>
      <c r="U378" s="9">
        <v>9.5980999999999997E-11</v>
      </c>
      <c r="V378" s="9">
        <v>8.0155999999999999E-12</v>
      </c>
      <c r="W378" s="9">
        <v>5.5765999999999999E-15</v>
      </c>
      <c r="X378" s="9">
        <v>3.7440999999999998E-12</v>
      </c>
    </row>
    <row r="379" spans="1:24" x14ac:dyDescent="0.35">
      <c r="A379" t="s">
        <v>1406</v>
      </c>
      <c r="B379" s="16" t="str" cm="1">
        <f t="array" ref="B379:C379">_xlfn.TEXTSPLIT(A379," ")</f>
        <v>2022.11.17</v>
      </c>
      <c r="C379" s="16" t="str">
        <v>17:17:41,83</v>
      </c>
      <c r="D379" s="16" t="str" cm="1">
        <f t="array" ref="D379:F379">_xlfn.TEXTSPLIT(C379,":")</f>
        <v>17</v>
      </c>
      <c r="E379" s="16" t="str">
        <v>17</v>
      </c>
      <c r="F379" s="16" t="str">
        <v>41,83</v>
      </c>
      <c r="G379" s="16" t="str">
        <f t="shared" si="30"/>
        <v>41.83</v>
      </c>
      <c r="H379" s="16">
        <f t="shared" si="29"/>
        <v>8.1949527777777806</v>
      </c>
      <c r="I379">
        <v>77.928700000000006</v>
      </c>
      <c r="J379" s="6">
        <v>20.473500000000001</v>
      </c>
      <c r="K379">
        <v>0.93669999999999998</v>
      </c>
      <c r="L379" s="7">
        <v>0.52690000000000003</v>
      </c>
      <c r="M379">
        <v>0</v>
      </c>
      <c r="N379" s="61">
        <v>0.13420000000000001</v>
      </c>
      <c r="O379" s="8">
        <v>545</v>
      </c>
      <c r="P379">
        <v>0.48459999999999998</v>
      </c>
      <c r="Q379">
        <v>0.37830000000000003</v>
      </c>
      <c r="R379">
        <v>1.2809999999999999</v>
      </c>
      <c r="S379" s="9">
        <v>4.4099999999999998E-10</v>
      </c>
      <c r="T379" s="9">
        <v>5.7571999999999999E-13</v>
      </c>
      <c r="U379" s="9">
        <v>9.5894999999999996E-11</v>
      </c>
      <c r="V379" s="9">
        <v>8.0061000000000008E-12</v>
      </c>
      <c r="W379" s="9">
        <v>7.1895999999999999E-15</v>
      </c>
      <c r="X379" s="9">
        <v>3.7923000000000003E-12</v>
      </c>
    </row>
    <row r="380" spans="1:24" x14ac:dyDescent="0.35">
      <c r="A380" t="s">
        <v>1407</v>
      </c>
      <c r="B380" s="16" t="str" cm="1">
        <f t="array" ref="B380:C380">_xlfn.TEXTSPLIT(A380," ")</f>
        <v>2022.11.17</v>
      </c>
      <c r="C380" s="16" t="str">
        <v>17:19:04,64</v>
      </c>
      <c r="D380" s="16" t="str" cm="1">
        <f t="array" ref="D380:F380">_xlfn.TEXTSPLIT(C380,":")</f>
        <v>17</v>
      </c>
      <c r="E380" s="16" t="str">
        <v>19</v>
      </c>
      <c r="F380" s="16" t="str">
        <v>04,64</v>
      </c>
      <c r="G380" s="16" t="str">
        <f t="shared" si="30"/>
        <v>04.64</v>
      </c>
      <c r="H380" s="16">
        <f t="shared" si="29"/>
        <v>8.217955555555557</v>
      </c>
      <c r="I380">
        <v>77.928299999999993</v>
      </c>
      <c r="J380" s="6">
        <v>20.4648</v>
      </c>
      <c r="K380">
        <v>0.93689999999999996</v>
      </c>
      <c r="L380" s="7">
        <v>0.53449999999999998</v>
      </c>
      <c r="M380">
        <v>0</v>
      </c>
      <c r="N380" s="61">
        <v>0.13550000000000001</v>
      </c>
      <c r="O380" s="8">
        <v>544</v>
      </c>
      <c r="P380">
        <v>0.49199999999999999</v>
      </c>
      <c r="Q380">
        <v>0.38329999999999997</v>
      </c>
      <c r="R380">
        <v>1.2835000000000001</v>
      </c>
      <c r="S380" s="9">
        <v>4.4065000000000002E-10</v>
      </c>
      <c r="T380" s="9">
        <v>5.8106000000000005E-13</v>
      </c>
      <c r="U380" s="9">
        <v>9.5778999999999996E-11</v>
      </c>
      <c r="V380" s="9">
        <v>8.0010999999999999E-12</v>
      </c>
      <c r="W380" s="9">
        <v>3.189E-15</v>
      </c>
      <c r="X380" s="9">
        <v>3.8436999999999999E-12</v>
      </c>
    </row>
    <row r="381" spans="1:24" x14ac:dyDescent="0.35">
      <c r="A381" t="s">
        <v>1408</v>
      </c>
      <c r="B381" s="16" t="str" cm="1">
        <f t="array" ref="B381:C381">_xlfn.TEXTSPLIT(A381," ")</f>
        <v>2022.11.17</v>
      </c>
      <c r="C381" s="16" t="str">
        <v>17:20:27,36</v>
      </c>
      <c r="D381" s="16" t="str" cm="1">
        <f t="array" ref="D381:F381">_xlfn.TEXTSPLIT(C381,":")</f>
        <v>17</v>
      </c>
      <c r="E381" s="16" t="str">
        <v>20</v>
      </c>
      <c r="F381" s="16" t="str">
        <v>27,36</v>
      </c>
      <c r="G381" s="16" t="str">
        <f t="shared" si="30"/>
        <v>27.36</v>
      </c>
      <c r="H381" s="16">
        <f t="shared" si="29"/>
        <v>8.2409333333333326</v>
      </c>
      <c r="I381">
        <v>77.929299999999998</v>
      </c>
      <c r="J381" s="6">
        <v>20.456900000000001</v>
      </c>
      <c r="K381">
        <v>0.93720000000000003</v>
      </c>
      <c r="L381" s="7">
        <v>0.5413</v>
      </c>
      <c r="M381">
        <v>0</v>
      </c>
      <c r="N381" s="61">
        <v>0.13519999999999999</v>
      </c>
      <c r="O381" s="8">
        <v>535</v>
      </c>
      <c r="P381">
        <v>0.499</v>
      </c>
      <c r="Q381">
        <v>0.3911</v>
      </c>
      <c r="R381">
        <v>1.2759</v>
      </c>
      <c r="S381" s="9">
        <v>4.4034E-10</v>
      </c>
      <c r="T381" s="9">
        <v>5.7939000000000002E-13</v>
      </c>
      <c r="U381" s="9">
        <v>9.5671E-11</v>
      </c>
      <c r="V381" s="9">
        <v>7.9983000000000008E-12</v>
      </c>
      <c r="W381" s="9">
        <v>6.0660000000000004E-15</v>
      </c>
      <c r="X381" s="9">
        <v>3.8894E-12</v>
      </c>
    </row>
    <row r="382" spans="1:24" x14ac:dyDescent="0.35">
      <c r="A382" t="s">
        <v>1409</v>
      </c>
      <c r="B382" s="16" t="str" cm="1">
        <f t="array" ref="B382:C382">_xlfn.TEXTSPLIT(A382," ")</f>
        <v>2022.11.17</v>
      </c>
      <c r="C382" s="16" t="str">
        <v>17:21:56,50</v>
      </c>
      <c r="D382" s="16" t="str" cm="1">
        <f t="array" ref="D382:F382">_xlfn.TEXTSPLIT(C382,":")</f>
        <v>17</v>
      </c>
      <c r="E382" s="16" t="str">
        <v>21</v>
      </c>
      <c r="F382" s="16" t="str">
        <v>56,50</v>
      </c>
      <c r="G382" s="16" t="str">
        <f t="shared" si="30"/>
        <v>56.50</v>
      </c>
      <c r="H382" s="16">
        <f t="shared" si="29"/>
        <v>8.2656944444444473</v>
      </c>
      <c r="I382">
        <v>77.936099999999996</v>
      </c>
      <c r="J382" s="6">
        <v>20.443300000000001</v>
      </c>
      <c r="K382">
        <v>0.93689999999999996</v>
      </c>
      <c r="L382" s="7">
        <v>0.54949999999999999</v>
      </c>
      <c r="M382">
        <v>0</v>
      </c>
      <c r="N382" s="61">
        <v>0.1341</v>
      </c>
      <c r="O382" s="8">
        <v>533</v>
      </c>
      <c r="P382">
        <v>0.50700000000000001</v>
      </c>
      <c r="Q382">
        <v>0.40810000000000002</v>
      </c>
      <c r="R382">
        <v>1.2423</v>
      </c>
      <c r="S382" s="9">
        <v>4.4019000000000001E-10</v>
      </c>
      <c r="T382" s="9">
        <v>5.7439999999999996E-13</v>
      </c>
      <c r="U382" s="9">
        <v>9.5566999999999999E-11</v>
      </c>
      <c r="V382" s="9">
        <v>7.9922999999999994E-12</v>
      </c>
      <c r="W382" s="9">
        <v>4.9071999999999997E-15</v>
      </c>
      <c r="X382" s="9">
        <v>3.9460000000000004E-12</v>
      </c>
    </row>
    <row r="383" spans="1:24" x14ac:dyDescent="0.35">
      <c r="A383" t="s">
        <v>1410</v>
      </c>
      <c r="B383" s="16" t="str" cm="1">
        <f t="array" ref="B383:C383">_xlfn.TEXTSPLIT(A383," ")</f>
        <v>2022.11.17</v>
      </c>
      <c r="C383" s="16" t="str">
        <v>17:23:18,91</v>
      </c>
      <c r="D383" s="16" t="str" cm="1">
        <f t="array" ref="D383:F383">_xlfn.TEXTSPLIT(C383,":")</f>
        <v>17</v>
      </c>
      <c r="E383" s="16" t="str">
        <v>23</v>
      </c>
      <c r="F383" s="16" t="str">
        <v>18,91</v>
      </c>
      <c r="G383" s="16" t="str">
        <f t="shared" si="30"/>
        <v>18.91</v>
      </c>
      <c r="H383" s="16">
        <f t="shared" si="29"/>
        <v>8.2885861111111101</v>
      </c>
      <c r="I383">
        <v>77.933300000000003</v>
      </c>
      <c r="J383" s="6">
        <v>20.437799999999999</v>
      </c>
      <c r="K383">
        <v>0.93730000000000002</v>
      </c>
      <c r="L383" s="7">
        <v>0.55710000000000004</v>
      </c>
      <c r="M383">
        <v>0</v>
      </c>
      <c r="N383" s="61">
        <v>0.13450000000000001</v>
      </c>
      <c r="O383" s="8">
        <v>532</v>
      </c>
      <c r="P383">
        <v>0.51490000000000002</v>
      </c>
      <c r="Q383">
        <v>0.41270000000000001</v>
      </c>
      <c r="R383">
        <v>1.2476</v>
      </c>
      <c r="S383" s="9">
        <v>4.3989000000000002E-10</v>
      </c>
      <c r="T383" s="9">
        <v>5.7559999999999999E-13</v>
      </c>
      <c r="U383" s="9">
        <v>9.5477999999999998E-11</v>
      </c>
      <c r="V383" s="9">
        <v>7.9903999999999996E-12</v>
      </c>
      <c r="W383" s="9">
        <v>7.3745999999999996E-15</v>
      </c>
      <c r="X383" s="9">
        <v>3.997E-12</v>
      </c>
    </row>
    <row r="384" spans="1:24" x14ac:dyDescent="0.35">
      <c r="A384" t="s">
        <v>1411</v>
      </c>
      <c r="B384" s="16" t="str" cm="1">
        <f t="array" ref="B384:C384">_xlfn.TEXTSPLIT(A384," ")</f>
        <v>2022.11.17</v>
      </c>
      <c r="C384" s="16" t="str">
        <v>17:24:41,47</v>
      </c>
      <c r="D384" s="16" t="str" cm="1">
        <f t="array" ref="D384:F384">_xlfn.TEXTSPLIT(C384,":")</f>
        <v>17</v>
      </c>
      <c r="E384" s="16" t="str">
        <v>24</v>
      </c>
      <c r="F384" s="16" t="str">
        <v>41,47</v>
      </c>
      <c r="G384" s="16" t="str">
        <f t="shared" si="30"/>
        <v>41.47</v>
      </c>
      <c r="H384" s="16">
        <f t="shared" si="29"/>
        <v>8.3115194444444445</v>
      </c>
      <c r="I384">
        <v>77.930999999999997</v>
      </c>
      <c r="J384" s="6">
        <v>20.432300000000001</v>
      </c>
      <c r="K384">
        <v>0.93679999999999997</v>
      </c>
      <c r="L384" s="7">
        <v>0.56420000000000003</v>
      </c>
      <c r="M384">
        <v>0</v>
      </c>
      <c r="N384" s="61">
        <v>0.13569999999999999</v>
      </c>
      <c r="O384" s="8">
        <v>540</v>
      </c>
      <c r="P384">
        <v>0.52159999999999995</v>
      </c>
      <c r="Q384">
        <v>0.4178</v>
      </c>
      <c r="R384">
        <v>1.2485999999999999</v>
      </c>
      <c r="S384" s="9">
        <v>4.4087999999999998E-10</v>
      </c>
      <c r="T384" s="9">
        <v>5.8218000000000005E-13</v>
      </c>
      <c r="U384" s="9">
        <v>9.5670000000000004E-11</v>
      </c>
      <c r="V384" s="9">
        <v>8.0040000000000002E-12</v>
      </c>
      <c r="W384" s="9">
        <v>4.756E-15</v>
      </c>
      <c r="X384" s="9">
        <v>4.0572999999999997E-12</v>
      </c>
    </row>
    <row r="385" spans="1:24" x14ac:dyDescent="0.35">
      <c r="A385" t="s">
        <v>1412</v>
      </c>
      <c r="B385" s="16" t="str" cm="1">
        <f t="array" ref="B385:C385">_xlfn.TEXTSPLIT(A385," ")</f>
        <v>2022.11.17</v>
      </c>
      <c r="C385" s="16" t="str">
        <v>17:26:10,99</v>
      </c>
      <c r="D385" s="16" t="str" cm="1">
        <f t="array" ref="D385:F385">_xlfn.TEXTSPLIT(C385,":")</f>
        <v>17</v>
      </c>
      <c r="E385" s="16" t="str">
        <v>26</v>
      </c>
      <c r="F385" s="16" t="str">
        <v>10,99</v>
      </c>
      <c r="G385" s="16" t="str">
        <f t="shared" si="30"/>
        <v>10.99</v>
      </c>
      <c r="H385" s="16">
        <f t="shared" si="29"/>
        <v>8.3363861111111124</v>
      </c>
      <c r="I385">
        <v>77.938500000000005</v>
      </c>
      <c r="J385" s="6">
        <v>20.417999999999999</v>
      </c>
      <c r="K385">
        <v>0.93640000000000001</v>
      </c>
      <c r="L385" s="7">
        <v>0.57350000000000001</v>
      </c>
      <c r="M385">
        <v>0</v>
      </c>
      <c r="N385" s="61">
        <v>0.13370000000000001</v>
      </c>
      <c r="O385" s="8">
        <v>520</v>
      </c>
      <c r="P385">
        <v>0.53090000000000004</v>
      </c>
      <c r="Q385">
        <v>0.432</v>
      </c>
      <c r="R385">
        <v>1.2289000000000001</v>
      </c>
      <c r="S385" s="9">
        <v>4.3974000000000002E-10</v>
      </c>
      <c r="T385" s="9">
        <v>5.7180000000000005E-13</v>
      </c>
      <c r="U385" s="9">
        <v>9.5346999999999999E-11</v>
      </c>
      <c r="V385" s="9">
        <v>7.9792999999999993E-12</v>
      </c>
      <c r="W385" s="9">
        <v>7.5635000000000007E-15</v>
      </c>
      <c r="X385" s="9">
        <v>4.1120999999999998E-12</v>
      </c>
    </row>
    <row r="386" spans="1:24" x14ac:dyDescent="0.35">
      <c r="A386" t="s">
        <v>1413</v>
      </c>
      <c r="B386" s="16" t="str" cm="1">
        <f t="array" ref="B386:C386">_xlfn.TEXTSPLIT(A386," ")</f>
        <v>2022.11.17</v>
      </c>
      <c r="C386" s="16" t="str">
        <v>17:27:33,55</v>
      </c>
      <c r="D386" s="16" t="str" cm="1">
        <f t="array" ref="D386:F386">_xlfn.TEXTSPLIT(C386,":")</f>
        <v>17</v>
      </c>
      <c r="E386" s="16" t="str">
        <v>27</v>
      </c>
      <c r="F386" s="16" t="str">
        <v>33,55</v>
      </c>
      <c r="G386" s="16" t="str">
        <f t="shared" si="30"/>
        <v>33.55</v>
      </c>
      <c r="H386" s="16">
        <f t="shared" ref="H386:H449" si="31">D386+(E386/60)+(G386/3600)-$AE$3</f>
        <v>8.3593194444444432</v>
      </c>
      <c r="I386">
        <v>77.941400000000002</v>
      </c>
      <c r="J386" s="6">
        <v>20.410499999999999</v>
      </c>
      <c r="K386">
        <v>0.93610000000000004</v>
      </c>
      <c r="L386" s="7">
        <v>0.57909999999999995</v>
      </c>
      <c r="M386">
        <v>0</v>
      </c>
      <c r="N386" s="61">
        <v>0.13289999999999999</v>
      </c>
      <c r="O386" s="8">
        <v>517</v>
      </c>
      <c r="P386">
        <v>0.53669999999999995</v>
      </c>
      <c r="Q386">
        <v>0.4405</v>
      </c>
      <c r="R386">
        <v>1.2184999999999999</v>
      </c>
      <c r="S386" s="9">
        <v>4.3971000000000003E-10</v>
      </c>
      <c r="T386" s="9">
        <v>5.6867000000000004E-13</v>
      </c>
      <c r="U386" s="9">
        <v>9.5302999999999996E-11</v>
      </c>
      <c r="V386" s="9">
        <v>7.9757000000000004E-12</v>
      </c>
      <c r="W386" s="9">
        <v>5.0889000000000003E-15</v>
      </c>
      <c r="X386" s="9">
        <v>4.1518000000000001E-12</v>
      </c>
    </row>
    <row r="387" spans="1:24" x14ac:dyDescent="0.35">
      <c r="A387" t="s">
        <v>1414</v>
      </c>
      <c r="B387" s="16" t="str" cm="1">
        <f t="array" ref="B387:C387">_xlfn.TEXTSPLIT(A387," ")</f>
        <v>2022.11.17</v>
      </c>
      <c r="C387" s="16" t="str">
        <v>17:29:02,74</v>
      </c>
      <c r="D387" s="16" t="str" cm="1">
        <f t="array" ref="D387:F387">_xlfn.TEXTSPLIT(C387,":")</f>
        <v>17</v>
      </c>
      <c r="E387" s="16" t="str">
        <v>29</v>
      </c>
      <c r="F387" s="16" t="str">
        <v>02,74</v>
      </c>
      <c r="G387" s="16" t="str">
        <f t="shared" ref="G387:G450" si="32">SUBSTITUTE(F387,",",".")</f>
        <v>02.74</v>
      </c>
      <c r="H387" s="16">
        <f t="shared" si="31"/>
        <v>8.384094444444445</v>
      </c>
      <c r="I387">
        <v>77.942700000000002</v>
      </c>
      <c r="J387" s="6">
        <v>20.3996</v>
      </c>
      <c r="K387">
        <v>0.93710000000000004</v>
      </c>
      <c r="L387" s="7">
        <v>0.58819999999999995</v>
      </c>
      <c r="M387">
        <v>0</v>
      </c>
      <c r="N387" s="61">
        <v>0.1323</v>
      </c>
      <c r="O387" s="8">
        <v>516</v>
      </c>
      <c r="P387">
        <v>0.54530000000000001</v>
      </c>
      <c r="Q387">
        <v>0.45889999999999997</v>
      </c>
      <c r="R387">
        <v>1.1883999999999999</v>
      </c>
      <c r="S387" s="9">
        <v>4.3981999999999999E-10</v>
      </c>
      <c r="T387" s="9">
        <v>5.6615999999999998E-13</v>
      </c>
      <c r="U387" s="9">
        <v>9.5271000000000006E-11</v>
      </c>
      <c r="V387" s="9">
        <v>7.9865000000000004E-12</v>
      </c>
      <c r="W387" s="9">
        <v>7.5312999999999999E-15</v>
      </c>
      <c r="X387" s="9">
        <v>4.2170999999999999E-12</v>
      </c>
    </row>
    <row r="388" spans="1:24" x14ac:dyDescent="0.35">
      <c r="A388" t="s">
        <v>1415</v>
      </c>
      <c r="B388" s="16" t="str" cm="1">
        <f t="array" ref="B388:C388">_xlfn.TEXTSPLIT(A388," ")</f>
        <v>2022.11.17</v>
      </c>
      <c r="C388" s="16" t="str">
        <v>17:30:25,26</v>
      </c>
      <c r="D388" s="16" t="str" cm="1">
        <f t="array" ref="D388:F388">_xlfn.TEXTSPLIT(C388,":")</f>
        <v>17</v>
      </c>
      <c r="E388" s="16" t="str">
        <v>30</v>
      </c>
      <c r="F388" s="16" t="str">
        <v>25,26</v>
      </c>
      <c r="G388" s="16" t="str">
        <f t="shared" si="32"/>
        <v>25.26</v>
      </c>
      <c r="H388" s="16">
        <f t="shared" si="31"/>
        <v>8.4070166666666655</v>
      </c>
      <c r="I388">
        <v>77.945400000000006</v>
      </c>
      <c r="J388" s="6">
        <v>20.387599999999999</v>
      </c>
      <c r="K388">
        <v>0.93679999999999997</v>
      </c>
      <c r="L388" s="7">
        <v>0.59789999999999999</v>
      </c>
      <c r="M388">
        <v>0</v>
      </c>
      <c r="N388" s="61">
        <v>0.1323</v>
      </c>
      <c r="O388" s="8">
        <v>521</v>
      </c>
      <c r="P388">
        <v>0.5554</v>
      </c>
      <c r="Q388">
        <v>0.46810000000000002</v>
      </c>
      <c r="R388">
        <v>1.1865000000000001</v>
      </c>
      <c r="S388" s="9">
        <v>4.3939000000000002E-10</v>
      </c>
      <c r="T388" s="9">
        <v>5.6572999999999995E-13</v>
      </c>
      <c r="U388" s="9">
        <v>9.5118999999999995E-11</v>
      </c>
      <c r="V388" s="9">
        <v>7.9758E-12</v>
      </c>
      <c r="W388" s="9">
        <v>3.6689000000000001E-15</v>
      </c>
      <c r="X388" s="9">
        <v>4.2813999999999999E-12</v>
      </c>
    </row>
    <row r="389" spans="1:24" x14ac:dyDescent="0.35">
      <c r="A389" t="s">
        <v>1416</v>
      </c>
      <c r="B389" s="16" t="str" cm="1">
        <f t="array" ref="B389:C389">_xlfn.TEXTSPLIT(A389," ")</f>
        <v>2022.11.17</v>
      </c>
      <c r="C389" s="16" t="str">
        <v>17:31:48,07</v>
      </c>
      <c r="D389" s="16" t="str" cm="1">
        <f t="array" ref="D389:F389">_xlfn.TEXTSPLIT(C389,":")</f>
        <v>17</v>
      </c>
      <c r="E389" s="16" t="str">
        <v>31</v>
      </c>
      <c r="F389" s="16" t="str">
        <v>48,07</v>
      </c>
      <c r="G389" s="16" t="str">
        <f t="shared" si="32"/>
        <v>48.07</v>
      </c>
      <c r="H389" s="16">
        <f t="shared" si="31"/>
        <v>8.4300194444444454</v>
      </c>
      <c r="I389">
        <v>77.941400000000002</v>
      </c>
      <c r="J389" s="6">
        <v>20.3873</v>
      </c>
      <c r="K389">
        <v>0.93620000000000003</v>
      </c>
      <c r="L389" s="7">
        <v>0.60350000000000004</v>
      </c>
      <c r="M389">
        <v>0</v>
      </c>
      <c r="N389" s="61">
        <v>0.13159999999999999</v>
      </c>
      <c r="O389" s="8">
        <v>514</v>
      </c>
      <c r="P389">
        <v>0.56100000000000005</v>
      </c>
      <c r="Q389">
        <v>0.46550000000000002</v>
      </c>
      <c r="R389">
        <v>1.2053</v>
      </c>
      <c r="S389" s="9">
        <v>4.3958E-10</v>
      </c>
      <c r="T389" s="9">
        <v>5.6276000000000002E-13</v>
      </c>
      <c r="U389" s="9">
        <v>9.5164000000000006E-11</v>
      </c>
      <c r="V389" s="9">
        <v>7.9739000000000002E-12</v>
      </c>
      <c r="W389" s="9">
        <v>6.2541999999999997E-15</v>
      </c>
      <c r="X389" s="9">
        <v>4.3237000000000002E-12</v>
      </c>
    </row>
    <row r="390" spans="1:24" x14ac:dyDescent="0.35">
      <c r="A390" t="s">
        <v>1417</v>
      </c>
      <c r="B390" s="16" t="str" cm="1">
        <f t="array" ref="B390:C390">_xlfn.TEXTSPLIT(A390," ")</f>
        <v>2022.11.17</v>
      </c>
      <c r="C390" s="16" t="str">
        <v>17:33:17,50</v>
      </c>
      <c r="D390" s="16" t="str" cm="1">
        <f t="array" ref="D390:F390">_xlfn.TEXTSPLIT(C390,":")</f>
        <v>17</v>
      </c>
      <c r="E390" s="16" t="str">
        <v>33</v>
      </c>
      <c r="F390" s="16" t="str">
        <v>17,50</v>
      </c>
      <c r="G390" s="16" t="str">
        <f t="shared" si="32"/>
        <v>17.50</v>
      </c>
      <c r="H390" s="16">
        <f t="shared" si="31"/>
        <v>8.4548611111111125</v>
      </c>
      <c r="I390">
        <v>77.941500000000005</v>
      </c>
      <c r="J390" s="6">
        <v>20.381900000000002</v>
      </c>
      <c r="K390">
        <v>0.93679999999999997</v>
      </c>
      <c r="L390" s="7">
        <v>0.60919999999999996</v>
      </c>
      <c r="M390">
        <v>0</v>
      </c>
      <c r="N390" s="61">
        <v>0.13070000000000001</v>
      </c>
      <c r="O390" s="8">
        <v>518</v>
      </c>
      <c r="P390">
        <v>0.56630000000000003</v>
      </c>
      <c r="Q390">
        <v>0.4698</v>
      </c>
      <c r="R390">
        <v>1.2054</v>
      </c>
      <c r="S390" s="9">
        <v>4.3946E-10</v>
      </c>
      <c r="T390" s="9">
        <v>5.5884999999999999E-13</v>
      </c>
      <c r="U390" s="9">
        <v>9.5111000000000004E-11</v>
      </c>
      <c r="V390" s="9">
        <v>7.9770999999999992E-12</v>
      </c>
      <c r="W390" s="9">
        <v>5.1164000000000001E-15</v>
      </c>
      <c r="X390" s="9">
        <v>4.3627000000000004E-12</v>
      </c>
    </row>
    <row r="391" spans="1:24" x14ac:dyDescent="0.35">
      <c r="A391" t="s">
        <v>1418</v>
      </c>
      <c r="B391" s="16" t="str" cm="1">
        <f t="array" ref="B391:C391">_xlfn.TEXTSPLIT(A391," ")</f>
        <v>2022.11.17</v>
      </c>
      <c r="C391" s="16" t="str">
        <v>17:34:40,19</v>
      </c>
      <c r="D391" s="16" t="str" cm="1">
        <f t="array" ref="D391:F391">_xlfn.TEXTSPLIT(C391,":")</f>
        <v>17</v>
      </c>
      <c r="E391" s="16" t="str">
        <v>34</v>
      </c>
      <c r="F391" s="16" t="str">
        <v>40,19</v>
      </c>
      <c r="G391" s="16" t="str">
        <f t="shared" si="32"/>
        <v>40.19</v>
      </c>
      <c r="H391" s="16">
        <f t="shared" si="31"/>
        <v>8.4778305555555544</v>
      </c>
      <c r="I391">
        <v>77.9435</v>
      </c>
      <c r="J391" s="6">
        <v>20.373999999999999</v>
      </c>
      <c r="K391">
        <v>0.93669999999999998</v>
      </c>
      <c r="L391" s="7">
        <v>0.61519999999999997</v>
      </c>
      <c r="M391">
        <v>0</v>
      </c>
      <c r="N391" s="61">
        <v>0.13059999999999999</v>
      </c>
      <c r="O391" s="8">
        <v>520</v>
      </c>
      <c r="P391">
        <v>0.57250000000000001</v>
      </c>
      <c r="Q391">
        <v>0.48089999999999999</v>
      </c>
      <c r="R391">
        <v>1.1906000000000001</v>
      </c>
      <c r="S391" s="9">
        <v>4.3963999999999999E-10</v>
      </c>
      <c r="T391" s="9">
        <v>5.5917000000000003E-13</v>
      </c>
      <c r="U391" s="9">
        <v>9.5109999999999995E-11</v>
      </c>
      <c r="V391" s="9">
        <v>7.9788999999999995E-12</v>
      </c>
      <c r="W391" s="9">
        <v>2.8595E-15</v>
      </c>
      <c r="X391" s="9">
        <v>4.4066000000000002E-12</v>
      </c>
    </row>
    <row r="392" spans="1:24" x14ac:dyDescent="0.35">
      <c r="A392" t="s">
        <v>1419</v>
      </c>
      <c r="B392" s="16" t="str" cm="1">
        <f t="array" ref="B392:C392">_xlfn.TEXTSPLIT(A392," ")</f>
        <v>2022.11.17</v>
      </c>
      <c r="C392" s="16" t="str">
        <v>17:36:02,91</v>
      </c>
      <c r="D392" s="16" t="str" cm="1">
        <f t="array" ref="D392:F392">_xlfn.TEXTSPLIT(C392,":")</f>
        <v>17</v>
      </c>
      <c r="E392" s="16" t="str">
        <v>36</v>
      </c>
      <c r="F392" s="16" t="str">
        <v>02,91</v>
      </c>
      <c r="G392" s="16" t="str">
        <f t="shared" si="32"/>
        <v>02.91</v>
      </c>
      <c r="H392" s="16">
        <f t="shared" si="31"/>
        <v>8.5008083333333335</v>
      </c>
      <c r="I392">
        <v>77.937100000000001</v>
      </c>
      <c r="J392" s="6">
        <v>20.3734</v>
      </c>
      <c r="K392">
        <v>0.93669999999999998</v>
      </c>
      <c r="L392" s="7">
        <v>0.61980000000000002</v>
      </c>
      <c r="M392">
        <v>0</v>
      </c>
      <c r="N392" s="61">
        <v>0.1331</v>
      </c>
      <c r="O392" s="8">
        <v>531</v>
      </c>
      <c r="P392">
        <v>0.57720000000000005</v>
      </c>
      <c r="Q392">
        <v>0.47789999999999999</v>
      </c>
      <c r="R392">
        <v>1.2077</v>
      </c>
      <c r="S392" s="9">
        <v>4.4025999999999999E-10</v>
      </c>
      <c r="T392" s="9">
        <v>5.7032000000000004E-13</v>
      </c>
      <c r="U392" s="9">
        <v>9.5248999999999999E-11</v>
      </c>
      <c r="V392" s="9">
        <v>7.9906999999999999E-12</v>
      </c>
      <c r="W392" s="9">
        <v>5.0760999999999998E-15</v>
      </c>
      <c r="X392" s="9">
        <v>4.4464000000000001E-12</v>
      </c>
    </row>
    <row r="393" spans="1:24" x14ac:dyDescent="0.35">
      <c r="A393" t="s">
        <v>1420</v>
      </c>
      <c r="B393" s="16" t="str" cm="1">
        <f t="array" ref="B393:C393">_xlfn.TEXTSPLIT(A393," ")</f>
        <v>2022.11.17</v>
      </c>
      <c r="C393" s="16" t="str">
        <v>17:37:32,45</v>
      </c>
      <c r="D393" s="16" t="str" cm="1">
        <f t="array" ref="D393:F393">_xlfn.TEXTSPLIT(C393,":")</f>
        <v>17</v>
      </c>
      <c r="E393" s="16" t="str">
        <v>37</v>
      </c>
      <c r="F393" s="16" t="str">
        <v>32,45</v>
      </c>
      <c r="G393" s="16" t="str">
        <f t="shared" si="32"/>
        <v>32.45</v>
      </c>
      <c r="H393" s="16">
        <f t="shared" si="31"/>
        <v>8.5256805555555548</v>
      </c>
      <c r="I393">
        <v>77.938500000000005</v>
      </c>
      <c r="J393" s="6">
        <v>20.370799999999999</v>
      </c>
      <c r="K393">
        <v>0.93720000000000003</v>
      </c>
      <c r="L393" s="7">
        <v>0.62380000000000002</v>
      </c>
      <c r="M393">
        <v>0</v>
      </c>
      <c r="N393" s="61">
        <v>0.1298</v>
      </c>
      <c r="O393" s="8">
        <v>529</v>
      </c>
      <c r="P393">
        <v>0.58069999999999999</v>
      </c>
      <c r="Q393">
        <v>0.48399999999999999</v>
      </c>
      <c r="R393">
        <v>1.1998</v>
      </c>
      <c r="S393" s="9">
        <v>4.4043999999999998E-10</v>
      </c>
      <c r="T393" s="9">
        <v>5.5632E-13</v>
      </c>
      <c r="U393" s="9">
        <v>9.5275000000000002E-11</v>
      </c>
      <c r="V393" s="9">
        <v>7.9984000000000003E-12</v>
      </c>
      <c r="W393" s="9">
        <v>5.7655000000000003E-15</v>
      </c>
      <c r="X393" s="9">
        <v>4.4765000000000002E-12</v>
      </c>
    </row>
    <row r="394" spans="1:24" x14ac:dyDescent="0.35">
      <c r="A394" t="s">
        <v>1421</v>
      </c>
      <c r="B394" s="16" t="str" cm="1">
        <f t="array" ref="B394:C394">_xlfn.TEXTSPLIT(A394," ")</f>
        <v>2022.11.17</v>
      </c>
      <c r="C394" s="16" t="str">
        <v>17:38:55,00</v>
      </c>
      <c r="D394" s="16" t="str" cm="1">
        <f t="array" ref="D394:F394">_xlfn.TEXTSPLIT(C394,":")</f>
        <v>17</v>
      </c>
      <c r="E394" s="16" t="str">
        <v>38</v>
      </c>
      <c r="F394" s="16" t="str">
        <v>55,00</v>
      </c>
      <c r="G394" s="16" t="str">
        <f t="shared" si="32"/>
        <v>55.00</v>
      </c>
      <c r="H394" s="16">
        <f t="shared" si="31"/>
        <v>8.5486111111111125</v>
      </c>
      <c r="I394">
        <v>77.933300000000003</v>
      </c>
      <c r="J394" s="6">
        <v>20.375800000000002</v>
      </c>
      <c r="K394">
        <v>0.93700000000000006</v>
      </c>
      <c r="L394" s="7">
        <v>0.62470000000000003</v>
      </c>
      <c r="M394">
        <v>0</v>
      </c>
      <c r="N394" s="61">
        <v>0.1293</v>
      </c>
      <c r="O394" s="8">
        <v>547</v>
      </c>
      <c r="P394">
        <v>0.58209999999999995</v>
      </c>
      <c r="Q394">
        <v>0.47489999999999999</v>
      </c>
      <c r="R394">
        <v>1.2257</v>
      </c>
      <c r="S394" s="9">
        <v>4.4058999999999997E-10</v>
      </c>
      <c r="T394" s="9">
        <v>5.5451000000000003E-13</v>
      </c>
      <c r="U394" s="9">
        <v>9.5337000000000004E-11</v>
      </c>
      <c r="V394" s="9">
        <v>8.0004999999999993E-12</v>
      </c>
      <c r="W394" s="9">
        <v>5.7226999999999997E-15</v>
      </c>
      <c r="X394" s="9">
        <v>4.4843000000000002E-12</v>
      </c>
    </row>
    <row r="395" spans="1:24" x14ac:dyDescent="0.35">
      <c r="A395" t="s">
        <v>1422</v>
      </c>
      <c r="B395" s="16" t="str" cm="1">
        <f t="array" ref="B395:C395">_xlfn.TEXTSPLIT(A395," ")</f>
        <v>2022.11.17</v>
      </c>
      <c r="C395" s="16" t="str">
        <v>17:40:24,20</v>
      </c>
      <c r="D395" s="16" t="str" cm="1">
        <f t="array" ref="D395:F395">_xlfn.TEXTSPLIT(C395,":")</f>
        <v>17</v>
      </c>
      <c r="E395" s="16" t="str">
        <v>40</v>
      </c>
      <c r="F395" s="16" t="str">
        <v>24,20</v>
      </c>
      <c r="G395" s="16" t="str">
        <f t="shared" si="32"/>
        <v>24.20</v>
      </c>
      <c r="H395" s="16">
        <f t="shared" si="31"/>
        <v>8.5733888888888909</v>
      </c>
      <c r="I395">
        <v>77.934899999999999</v>
      </c>
      <c r="J395" s="6">
        <v>20.3767</v>
      </c>
      <c r="K395">
        <v>0.93659999999999999</v>
      </c>
      <c r="L395" s="7">
        <v>0.62380000000000002</v>
      </c>
      <c r="M395">
        <v>0</v>
      </c>
      <c r="N395" s="61">
        <v>0.12809999999999999</v>
      </c>
      <c r="O395" s="8">
        <v>548</v>
      </c>
      <c r="P395">
        <v>0.5806</v>
      </c>
      <c r="Q395">
        <v>0.47470000000000001</v>
      </c>
      <c r="R395">
        <v>1.2231000000000001</v>
      </c>
      <c r="S395" s="9">
        <v>4.4122999999999998E-10</v>
      </c>
      <c r="T395" s="9">
        <v>5.5002000000000001E-13</v>
      </c>
      <c r="U395" s="9">
        <v>9.5477000000000003E-11</v>
      </c>
      <c r="V395" s="9">
        <v>8.0081000000000002E-12</v>
      </c>
      <c r="W395" s="9">
        <v>6.5928000000000002E-15</v>
      </c>
      <c r="X395" s="9">
        <v>4.4841000000000002E-12</v>
      </c>
    </row>
    <row r="396" spans="1:24" x14ac:dyDescent="0.35">
      <c r="A396" t="s">
        <v>1423</v>
      </c>
      <c r="B396" s="16" t="str" cm="1">
        <f t="array" ref="B396:C396">_xlfn.TEXTSPLIT(A396," ")</f>
        <v>2022.11.17</v>
      </c>
      <c r="C396" s="16" t="str">
        <v>17:41:46,85</v>
      </c>
      <c r="D396" s="16" t="str" cm="1">
        <f t="array" ref="D396:F396">_xlfn.TEXTSPLIT(C396,":")</f>
        <v>17</v>
      </c>
      <c r="E396" s="16" t="str">
        <v>41</v>
      </c>
      <c r="F396" s="16" t="str">
        <v>46,85</v>
      </c>
      <c r="G396" s="16" t="str">
        <f t="shared" si="32"/>
        <v>46.85</v>
      </c>
      <c r="H396" s="16">
        <f t="shared" si="31"/>
        <v>8.5963472222222226</v>
      </c>
      <c r="I396">
        <v>77.924800000000005</v>
      </c>
      <c r="J396" s="6">
        <v>20.390499999999999</v>
      </c>
      <c r="K396">
        <v>0.93689999999999996</v>
      </c>
      <c r="L396" s="7">
        <v>0.61980000000000002</v>
      </c>
      <c r="M396">
        <v>0</v>
      </c>
      <c r="N396" s="61">
        <v>0.12790000000000001</v>
      </c>
      <c r="O396" s="8">
        <v>557</v>
      </c>
      <c r="P396">
        <v>0.57669999999999999</v>
      </c>
      <c r="Q396">
        <v>0.46139999999999998</v>
      </c>
      <c r="R396">
        <v>1.2499</v>
      </c>
      <c r="S396" s="9">
        <v>4.4159000000000002E-10</v>
      </c>
      <c r="T396" s="9">
        <v>5.4999999999999998E-13</v>
      </c>
      <c r="U396" s="9">
        <v>9.5632000000000001E-11</v>
      </c>
      <c r="V396" s="9">
        <v>8.0184000000000006E-12</v>
      </c>
      <c r="W396" s="9">
        <v>6.9764999999999997E-15</v>
      </c>
      <c r="X396" s="9">
        <v>4.4598E-12</v>
      </c>
    </row>
    <row r="397" spans="1:24" x14ac:dyDescent="0.35">
      <c r="A397" t="s">
        <v>1424</v>
      </c>
      <c r="B397" s="16" t="str" cm="1">
        <f t="array" ref="B397:C397">_xlfn.TEXTSPLIT(A397," ")</f>
        <v>2022.11.17</v>
      </c>
      <c r="C397" s="16" t="str">
        <v>17:43:09,61</v>
      </c>
      <c r="D397" s="16" t="str" cm="1">
        <f t="array" ref="D397:F397">_xlfn.TEXTSPLIT(C397,":")</f>
        <v>17</v>
      </c>
      <c r="E397" s="16" t="str">
        <v>43</v>
      </c>
      <c r="F397" s="16" t="str">
        <v>09,61</v>
      </c>
      <c r="G397" s="16" t="str">
        <f t="shared" si="32"/>
        <v>09.61</v>
      </c>
      <c r="H397" s="16">
        <f t="shared" si="31"/>
        <v>8.6193361111111084</v>
      </c>
      <c r="I397">
        <v>77.9255</v>
      </c>
      <c r="J397" s="6">
        <v>20.3962</v>
      </c>
      <c r="K397">
        <v>0.93700000000000006</v>
      </c>
      <c r="L397" s="7">
        <v>0.61350000000000005</v>
      </c>
      <c r="M397">
        <v>0</v>
      </c>
      <c r="N397" s="61">
        <v>0.12770000000000001</v>
      </c>
      <c r="O397" s="8">
        <v>568</v>
      </c>
      <c r="P397">
        <v>0.57050000000000001</v>
      </c>
      <c r="Q397">
        <v>0.45250000000000001</v>
      </c>
      <c r="R397">
        <v>1.2607999999999999</v>
      </c>
      <c r="S397" s="9">
        <v>4.4198000000000001E-10</v>
      </c>
      <c r="T397" s="9">
        <v>5.4956000000000003E-13</v>
      </c>
      <c r="U397" s="9">
        <v>9.5742999999999997E-11</v>
      </c>
      <c r="V397" s="9">
        <v>8.0262000000000007E-12</v>
      </c>
      <c r="W397" s="9">
        <v>6.9339000000000001E-15</v>
      </c>
      <c r="X397" s="9">
        <v>4.4189999999999996E-12</v>
      </c>
    </row>
    <row r="398" spans="1:24" x14ac:dyDescent="0.35">
      <c r="A398" t="s">
        <v>1425</v>
      </c>
      <c r="B398" s="16" t="str" cm="1">
        <f t="array" ref="B398:C398">_xlfn.TEXTSPLIT(A398," ")</f>
        <v>2022.11.17</v>
      </c>
      <c r="C398" s="16" t="str">
        <v>17:44:38,98</v>
      </c>
      <c r="D398" s="16" t="str" cm="1">
        <f t="array" ref="D398:F398">_xlfn.TEXTSPLIT(C398,":")</f>
        <v>17</v>
      </c>
      <c r="E398" s="16" t="str">
        <v>44</v>
      </c>
      <c r="F398" s="16" t="str">
        <v>38,98</v>
      </c>
      <c r="G398" s="16" t="str">
        <f t="shared" si="32"/>
        <v>38.98</v>
      </c>
      <c r="H398" s="16">
        <f t="shared" si="31"/>
        <v>8.6441611111111119</v>
      </c>
      <c r="I398">
        <v>77.921599999999998</v>
      </c>
      <c r="J398" s="6">
        <v>20.409300000000002</v>
      </c>
      <c r="K398">
        <v>0.93700000000000006</v>
      </c>
      <c r="L398" s="7">
        <v>0.60499999999999998</v>
      </c>
      <c r="M398">
        <v>0</v>
      </c>
      <c r="N398" s="61">
        <v>0.12709999999999999</v>
      </c>
      <c r="O398" s="8">
        <v>575</v>
      </c>
      <c r="P398">
        <v>0.56159999999999999</v>
      </c>
      <c r="Q398">
        <v>0.44259999999999999</v>
      </c>
      <c r="R398">
        <v>1.2688999999999999</v>
      </c>
      <c r="S398" s="9">
        <v>4.4233000000000001E-10</v>
      </c>
      <c r="T398" s="9">
        <v>5.4733999999999997E-13</v>
      </c>
      <c r="U398" s="9">
        <v>9.5885E-11</v>
      </c>
      <c r="V398" s="9">
        <v>8.0330999999999998E-12</v>
      </c>
      <c r="W398" s="9">
        <v>5.8813000000000003E-15</v>
      </c>
      <c r="X398" s="9">
        <v>4.3618999999999998E-12</v>
      </c>
    </row>
    <row r="399" spans="1:24" x14ac:dyDescent="0.35">
      <c r="A399" t="s">
        <v>1426</v>
      </c>
      <c r="B399" s="16" t="str" cm="1">
        <f t="array" ref="B399:C399">_xlfn.TEXTSPLIT(A399," ")</f>
        <v>2022.11.17</v>
      </c>
      <c r="C399" s="16" t="str">
        <v>17:46:01,55</v>
      </c>
      <c r="D399" s="16" t="str" cm="1">
        <f t="array" ref="D399:F399">_xlfn.TEXTSPLIT(C399,":")</f>
        <v>17</v>
      </c>
      <c r="E399" s="16" t="str">
        <v>46</v>
      </c>
      <c r="F399" s="16" t="str">
        <v>01,55</v>
      </c>
      <c r="G399" s="16" t="str">
        <f t="shared" si="32"/>
        <v>01.55</v>
      </c>
      <c r="H399" s="16">
        <f t="shared" si="31"/>
        <v>8.6670972222222229</v>
      </c>
      <c r="I399">
        <v>77.918999999999997</v>
      </c>
      <c r="J399" s="6">
        <v>20.419899999999998</v>
      </c>
      <c r="K399">
        <v>0.93620000000000003</v>
      </c>
      <c r="L399" s="7">
        <v>0.59860000000000002</v>
      </c>
      <c r="M399">
        <v>0</v>
      </c>
      <c r="N399" s="61">
        <v>0.1263</v>
      </c>
      <c r="O399" s="8">
        <v>592</v>
      </c>
      <c r="P399">
        <v>0.55510000000000004</v>
      </c>
      <c r="Q399">
        <v>0.4269</v>
      </c>
      <c r="R399">
        <v>1.3003</v>
      </c>
      <c r="S399" s="9">
        <v>4.4272E-10</v>
      </c>
      <c r="T399" s="9">
        <v>5.4467999999999996E-13</v>
      </c>
      <c r="U399" s="9">
        <v>9.6022999999999995E-11</v>
      </c>
      <c r="V399" s="9">
        <v>8.0335999999999992E-12</v>
      </c>
      <c r="W399" s="9">
        <v>4.2780999999999998E-15</v>
      </c>
      <c r="X399" s="9">
        <v>4.3196000000000003E-12</v>
      </c>
    </row>
    <row r="400" spans="1:24" x14ac:dyDescent="0.35">
      <c r="A400" t="s">
        <v>1427</v>
      </c>
      <c r="B400" s="16" t="str" cm="1">
        <f t="array" ref="B400:C400">_xlfn.TEXTSPLIT(A400," ")</f>
        <v>2022.11.17</v>
      </c>
      <c r="C400" s="16" t="str">
        <v>17:47:24,12</v>
      </c>
      <c r="D400" s="16" t="str" cm="1">
        <f t="array" ref="D400:F400">_xlfn.TEXTSPLIT(C400,":")</f>
        <v>17</v>
      </c>
      <c r="E400" s="16" t="str">
        <v>47</v>
      </c>
      <c r="F400" s="16" t="str">
        <v>24,12</v>
      </c>
      <c r="G400" s="16" t="str">
        <f t="shared" si="32"/>
        <v>24.12</v>
      </c>
      <c r="H400" s="16">
        <f t="shared" si="31"/>
        <v>8.6900333333333339</v>
      </c>
      <c r="I400">
        <v>77.918000000000006</v>
      </c>
      <c r="J400" s="6">
        <v>20.426400000000001</v>
      </c>
      <c r="K400">
        <v>0.93700000000000006</v>
      </c>
      <c r="L400" s="7">
        <v>0.59079999999999999</v>
      </c>
      <c r="M400">
        <v>0</v>
      </c>
      <c r="N400" s="61">
        <v>0.12790000000000001</v>
      </c>
      <c r="O400" s="8">
        <v>625</v>
      </c>
      <c r="P400">
        <v>0.5474</v>
      </c>
      <c r="Q400">
        <v>0.41699999999999998</v>
      </c>
      <c r="R400">
        <v>1.3127</v>
      </c>
      <c r="S400" s="9">
        <v>4.4433000000000001E-10</v>
      </c>
      <c r="T400" s="9">
        <v>5.5345000000000003E-13</v>
      </c>
      <c r="U400" s="9">
        <v>9.6405999999999998E-11</v>
      </c>
      <c r="V400" s="9">
        <v>8.0695999999999995E-12</v>
      </c>
      <c r="W400" s="9">
        <v>5.4256999999999998E-15</v>
      </c>
      <c r="X400" s="9">
        <v>4.2795000000000001E-12</v>
      </c>
    </row>
    <row r="401" spans="1:24" x14ac:dyDescent="0.35">
      <c r="A401" t="s">
        <v>1428</v>
      </c>
      <c r="B401" s="16" t="str" cm="1">
        <f t="array" ref="B401:C401">_xlfn.TEXTSPLIT(A401," ")</f>
        <v>2022.11.17</v>
      </c>
      <c r="C401" s="16" t="str">
        <v>17:48:53,29</v>
      </c>
      <c r="D401" s="16" t="str" cm="1">
        <f t="array" ref="D401:F401">_xlfn.TEXTSPLIT(C401,":")</f>
        <v>17</v>
      </c>
      <c r="E401" s="16" t="str">
        <v>48</v>
      </c>
      <c r="F401" s="16" t="str">
        <v>53,29</v>
      </c>
      <c r="G401" s="16" t="str">
        <f t="shared" si="32"/>
        <v>53.29</v>
      </c>
      <c r="H401" s="16">
        <f t="shared" si="31"/>
        <v>8.7148027777777788</v>
      </c>
      <c r="I401">
        <v>77.921000000000006</v>
      </c>
      <c r="J401" s="6">
        <v>20.428699999999999</v>
      </c>
      <c r="K401">
        <v>0.93700000000000006</v>
      </c>
      <c r="L401" s="7">
        <v>0.58709999999999996</v>
      </c>
      <c r="M401">
        <v>0</v>
      </c>
      <c r="N401" s="61">
        <v>0.12620000000000001</v>
      </c>
      <c r="O401" s="8">
        <v>603</v>
      </c>
      <c r="P401">
        <v>0.54379999999999995</v>
      </c>
      <c r="Q401">
        <v>0.4153</v>
      </c>
      <c r="R401">
        <v>1.3092999999999999</v>
      </c>
      <c r="S401" s="9">
        <v>4.4335000000000003E-10</v>
      </c>
      <c r="T401" s="9">
        <v>5.4506E-13</v>
      </c>
      <c r="U401" s="9">
        <v>9.6200000000000001E-11</v>
      </c>
      <c r="V401" s="9">
        <v>8.0515000000000006E-12</v>
      </c>
      <c r="W401" s="9">
        <v>6.1762999999999998E-15</v>
      </c>
      <c r="X401" s="9">
        <v>4.2432999999999999E-12</v>
      </c>
    </row>
    <row r="402" spans="1:24" x14ac:dyDescent="0.35">
      <c r="A402" t="s">
        <v>1429</v>
      </c>
      <c r="B402" s="16" t="str" cm="1">
        <f t="array" ref="B402:C402">_xlfn.TEXTSPLIT(A402," ")</f>
        <v>2022.11.17</v>
      </c>
      <c r="C402" s="16" t="str">
        <v>17:50:15,90</v>
      </c>
      <c r="D402" s="16" t="str" cm="1">
        <f t="array" ref="D402:F402">_xlfn.TEXTSPLIT(C402,":")</f>
        <v>17</v>
      </c>
      <c r="E402" s="16" t="str">
        <v>50</v>
      </c>
      <c r="F402" s="16" t="str">
        <v>15,90</v>
      </c>
      <c r="G402" s="16" t="str">
        <f t="shared" si="32"/>
        <v>15.90</v>
      </c>
      <c r="H402" s="16">
        <f t="shared" si="31"/>
        <v>8.7377500000000001</v>
      </c>
      <c r="I402">
        <v>77.918400000000005</v>
      </c>
      <c r="J402" s="6">
        <v>20.436199999999999</v>
      </c>
      <c r="K402">
        <v>0.93630000000000002</v>
      </c>
      <c r="L402" s="7">
        <v>0.58309999999999995</v>
      </c>
      <c r="M402">
        <v>0</v>
      </c>
      <c r="N402" s="61">
        <v>0.126</v>
      </c>
      <c r="O402" s="8">
        <v>607</v>
      </c>
      <c r="P402">
        <v>0.54059999999999997</v>
      </c>
      <c r="Q402">
        <v>0.41289999999999999</v>
      </c>
      <c r="R402">
        <v>1.3092999999999999</v>
      </c>
      <c r="S402" s="9">
        <v>4.4330000000000001E-10</v>
      </c>
      <c r="T402" s="9">
        <v>5.4403999999999997E-13</v>
      </c>
      <c r="U402" s="9">
        <v>9.6229000000000004E-11</v>
      </c>
      <c r="V402" s="9">
        <v>8.0453999999999996E-12</v>
      </c>
      <c r="W402" s="9">
        <v>5.5118000000000001E-15</v>
      </c>
      <c r="X402" s="9">
        <v>4.2142000000000004E-12</v>
      </c>
    </row>
    <row r="403" spans="1:24" x14ac:dyDescent="0.35">
      <c r="A403" t="s">
        <v>1430</v>
      </c>
      <c r="B403" s="16" t="str" cm="1">
        <f t="array" ref="B403:C403">_xlfn.TEXTSPLIT(A403," ")</f>
        <v>2022.11.17</v>
      </c>
      <c r="C403" s="16" t="str">
        <v>17:51:45,09</v>
      </c>
      <c r="D403" s="16" t="str" cm="1">
        <f t="array" ref="D403:F403">_xlfn.TEXTSPLIT(C403,":")</f>
        <v>17</v>
      </c>
      <c r="E403" s="16" t="str">
        <v>51</v>
      </c>
      <c r="F403" s="16" t="str">
        <v>45,09</v>
      </c>
      <c r="G403" s="16" t="str">
        <f t="shared" si="32"/>
        <v>45.09</v>
      </c>
      <c r="H403" s="16">
        <f t="shared" si="31"/>
        <v>8.7625250000000019</v>
      </c>
      <c r="I403">
        <v>77.915700000000001</v>
      </c>
      <c r="J403" s="6">
        <v>20.441800000000001</v>
      </c>
      <c r="K403">
        <v>0.9375</v>
      </c>
      <c r="L403" s="7">
        <v>0.57909999999999995</v>
      </c>
      <c r="M403">
        <v>0</v>
      </c>
      <c r="N403" s="61">
        <v>0.126</v>
      </c>
      <c r="O403" s="8">
        <v>587</v>
      </c>
      <c r="P403">
        <v>0.53600000000000003</v>
      </c>
      <c r="Q403">
        <v>0.40429999999999999</v>
      </c>
      <c r="R403">
        <v>1.3255999999999999</v>
      </c>
      <c r="S403" s="9">
        <v>4.4289000000000001E-10</v>
      </c>
      <c r="T403" s="9">
        <v>5.4359000000000001E-13</v>
      </c>
      <c r="U403" s="9">
        <v>9.6170000000000002E-11</v>
      </c>
      <c r="V403" s="9">
        <v>8.0479999999999996E-12</v>
      </c>
      <c r="W403" s="9">
        <v>7.1285000000000006E-15</v>
      </c>
      <c r="X403" s="9">
        <v>4.1817999999999998E-12</v>
      </c>
    </row>
    <row r="404" spans="1:24" x14ac:dyDescent="0.35">
      <c r="A404" t="s">
        <v>1431</v>
      </c>
      <c r="B404" s="16" t="str" cm="1">
        <f t="array" ref="B404:C404">_xlfn.TEXTSPLIT(A404," ")</f>
        <v>2022.11.17</v>
      </c>
      <c r="C404" s="16" t="str">
        <v>17:53:07,80</v>
      </c>
      <c r="D404" s="16" t="str" cm="1">
        <f t="array" ref="D404:F404">_xlfn.TEXTSPLIT(C404,":")</f>
        <v>17</v>
      </c>
      <c r="E404" s="16" t="str">
        <v>53</v>
      </c>
      <c r="F404" s="16" t="str">
        <v>07,80</v>
      </c>
      <c r="G404" s="16" t="str">
        <f t="shared" si="32"/>
        <v>07.80</v>
      </c>
      <c r="H404" s="16">
        <f t="shared" si="31"/>
        <v>8.7855000000000008</v>
      </c>
      <c r="I404">
        <v>77.921899999999994</v>
      </c>
      <c r="J404" s="6">
        <v>20.435400000000001</v>
      </c>
      <c r="K404">
        <v>0.93730000000000002</v>
      </c>
      <c r="L404" s="7">
        <v>0.57889999999999997</v>
      </c>
      <c r="M404">
        <v>0</v>
      </c>
      <c r="N404" s="61">
        <v>0.12640000000000001</v>
      </c>
      <c r="O404" s="8">
        <v>585</v>
      </c>
      <c r="P404">
        <v>0.53580000000000005</v>
      </c>
      <c r="Q404">
        <v>0.41089999999999999</v>
      </c>
      <c r="R404">
        <v>1.304</v>
      </c>
      <c r="S404" s="9">
        <v>4.4254E-10</v>
      </c>
      <c r="T404" s="9">
        <v>5.4486999999999998E-13</v>
      </c>
      <c r="U404" s="9">
        <v>9.6054999999999998E-11</v>
      </c>
      <c r="V404" s="9">
        <v>8.0396000000000006E-12</v>
      </c>
      <c r="W404" s="9">
        <v>6.8927000000000002E-15</v>
      </c>
      <c r="X404" s="9">
        <v>4.1771E-12</v>
      </c>
    </row>
    <row r="405" spans="1:24" x14ac:dyDescent="0.35">
      <c r="A405" t="s">
        <v>1432</v>
      </c>
      <c r="B405" s="16" t="str" cm="1">
        <f t="array" ref="B405:C405">_xlfn.TEXTSPLIT(A405," ")</f>
        <v>2022.11.17</v>
      </c>
      <c r="C405" s="16" t="str">
        <v>17:54:30,61</v>
      </c>
      <c r="D405" s="16" t="str" cm="1">
        <f t="array" ref="D405:F405">_xlfn.TEXTSPLIT(C405,":")</f>
        <v>17</v>
      </c>
      <c r="E405" s="16" t="str">
        <v>54</v>
      </c>
      <c r="F405" s="16" t="str">
        <v>30,61</v>
      </c>
      <c r="G405" s="16" t="str">
        <f t="shared" si="32"/>
        <v>30.61</v>
      </c>
      <c r="H405" s="16">
        <f t="shared" si="31"/>
        <v>8.8085027777777771</v>
      </c>
      <c r="I405">
        <v>77.925399999999996</v>
      </c>
      <c r="J405" s="6">
        <v>20.429400000000001</v>
      </c>
      <c r="K405">
        <v>0.93740000000000001</v>
      </c>
      <c r="L405" s="7">
        <v>0.58179999999999998</v>
      </c>
      <c r="M405">
        <v>0</v>
      </c>
      <c r="N405" s="61">
        <v>0.126</v>
      </c>
      <c r="O405" s="8">
        <v>584</v>
      </c>
      <c r="P405">
        <v>0.53910000000000002</v>
      </c>
      <c r="Q405">
        <v>0.41849999999999998</v>
      </c>
      <c r="R405">
        <v>1.2881</v>
      </c>
      <c r="S405" s="9">
        <v>4.4215000000000002E-10</v>
      </c>
      <c r="T405" s="9">
        <v>5.4264E-13</v>
      </c>
      <c r="U405" s="9">
        <v>9.5938000000000003E-11</v>
      </c>
      <c r="V405" s="9">
        <v>8.0327999999999995E-12</v>
      </c>
      <c r="W405" s="9">
        <v>3.5581E-15</v>
      </c>
      <c r="X405" s="9">
        <v>4.1940999999999997E-12</v>
      </c>
    </row>
    <row r="406" spans="1:24" x14ac:dyDescent="0.35">
      <c r="A406" t="s">
        <v>1433</v>
      </c>
      <c r="B406" s="16" t="str" cm="1">
        <f t="array" ref="B406:C406">_xlfn.TEXTSPLIT(A406," ")</f>
        <v>2022.11.17</v>
      </c>
      <c r="C406" s="16" t="str">
        <v>17:56:00,05</v>
      </c>
      <c r="D406" s="16" t="str" cm="1">
        <f t="array" ref="D406:F406">_xlfn.TEXTSPLIT(C406,":")</f>
        <v>17</v>
      </c>
      <c r="E406" s="16" t="str">
        <v>56</v>
      </c>
      <c r="F406" s="16" t="str">
        <v>00,05</v>
      </c>
      <c r="G406" s="16" t="str">
        <f t="shared" si="32"/>
        <v>00.05</v>
      </c>
      <c r="H406" s="16">
        <f t="shared" si="31"/>
        <v>8.8333472222222245</v>
      </c>
      <c r="I406">
        <v>77.929199999999994</v>
      </c>
      <c r="J406" s="6">
        <v>20.4194</v>
      </c>
      <c r="K406">
        <v>0.93700000000000006</v>
      </c>
      <c r="L406" s="7">
        <v>0.58840000000000003</v>
      </c>
      <c r="M406">
        <v>0</v>
      </c>
      <c r="N406" s="61">
        <v>0.126</v>
      </c>
      <c r="O406" s="8">
        <v>565</v>
      </c>
      <c r="P406">
        <v>0.5454</v>
      </c>
      <c r="Q406">
        <v>0.433</v>
      </c>
      <c r="R406">
        <v>1.2595000000000001</v>
      </c>
      <c r="S406" s="9">
        <v>4.4195000000000001E-10</v>
      </c>
      <c r="T406" s="9">
        <v>5.4223E-13</v>
      </c>
      <c r="U406" s="9">
        <v>9.5843000000000002E-11</v>
      </c>
      <c r="V406" s="9">
        <v>8.0252999999999997E-12</v>
      </c>
      <c r="W406" s="9">
        <v>8.6004999999999992E-15</v>
      </c>
      <c r="X406" s="9">
        <v>4.2388999999999996E-12</v>
      </c>
    </row>
    <row r="407" spans="1:24" x14ac:dyDescent="0.35">
      <c r="A407" t="s">
        <v>1434</v>
      </c>
      <c r="B407" s="16" t="str" cm="1">
        <f t="array" ref="B407:C407">_xlfn.TEXTSPLIT(A407," ")</f>
        <v>2022.11.17</v>
      </c>
      <c r="C407" s="16" t="str">
        <v>17:57:22,76</v>
      </c>
      <c r="D407" s="16" t="str" cm="1">
        <f t="array" ref="D407:F407">_xlfn.TEXTSPLIT(C407,":")</f>
        <v>17</v>
      </c>
      <c r="E407" s="16" t="str">
        <v>57</v>
      </c>
      <c r="F407" s="16" t="str">
        <v>22,76</v>
      </c>
      <c r="G407" s="16" t="str">
        <f t="shared" si="32"/>
        <v>22.76</v>
      </c>
      <c r="H407" s="16">
        <f t="shared" si="31"/>
        <v>8.8563222222222233</v>
      </c>
      <c r="I407">
        <v>77.933300000000003</v>
      </c>
      <c r="J407" s="6">
        <v>20.4099</v>
      </c>
      <c r="K407">
        <v>0.93640000000000001</v>
      </c>
      <c r="L407" s="7">
        <v>0.59450000000000003</v>
      </c>
      <c r="M407">
        <v>0</v>
      </c>
      <c r="N407" s="61">
        <v>0.12590000000000001</v>
      </c>
      <c r="O407" s="8">
        <v>563</v>
      </c>
      <c r="P407">
        <v>0.55130000000000001</v>
      </c>
      <c r="Q407">
        <v>0.44529999999999997</v>
      </c>
      <c r="R407">
        <v>1.238</v>
      </c>
      <c r="S407" s="9">
        <v>4.4162000000000002E-10</v>
      </c>
      <c r="T407" s="9">
        <v>5.4159000000000002E-13</v>
      </c>
      <c r="U407" s="9">
        <v>9.5721000000000002E-11</v>
      </c>
      <c r="V407" s="9">
        <v>8.0141E-12</v>
      </c>
      <c r="W407" s="9">
        <v>4.9285999999999997E-15</v>
      </c>
      <c r="X407" s="9">
        <v>4.2789000000000003E-12</v>
      </c>
    </row>
    <row r="408" spans="1:24" x14ac:dyDescent="0.35">
      <c r="A408" t="s">
        <v>1435</v>
      </c>
      <c r="B408" s="16" t="str" cm="1">
        <f t="array" ref="B408:C408">_xlfn.TEXTSPLIT(A408," ")</f>
        <v>2022.11.17</v>
      </c>
      <c r="C408" s="16" t="str">
        <v>17:58:45,56</v>
      </c>
      <c r="D408" s="16" t="str" cm="1">
        <f t="array" ref="D408:F408">_xlfn.TEXTSPLIT(C408,":")</f>
        <v>17</v>
      </c>
      <c r="E408" s="16" t="str">
        <v>58</v>
      </c>
      <c r="F408" s="16" t="str">
        <v>45,56</v>
      </c>
      <c r="G408" s="16" t="str">
        <f t="shared" si="32"/>
        <v>45.56</v>
      </c>
      <c r="H408" s="16">
        <f t="shared" si="31"/>
        <v>8.8793222222222195</v>
      </c>
      <c r="I408">
        <v>77.936999999999998</v>
      </c>
      <c r="J408" s="6">
        <v>20.398800000000001</v>
      </c>
      <c r="K408">
        <v>0.93679999999999997</v>
      </c>
      <c r="L408" s="7">
        <v>0.59940000000000004</v>
      </c>
      <c r="M408">
        <v>0</v>
      </c>
      <c r="N408" s="61">
        <v>0.128</v>
      </c>
      <c r="O408" s="8">
        <v>583</v>
      </c>
      <c r="P408">
        <v>0.55659999999999998</v>
      </c>
      <c r="Q408">
        <v>0.45279999999999998</v>
      </c>
      <c r="R408">
        <v>1.2293000000000001</v>
      </c>
      <c r="S408" s="9">
        <v>4.4254999999999999E-10</v>
      </c>
      <c r="T408" s="9">
        <v>5.5147999999999999E-13</v>
      </c>
      <c r="U408" s="9">
        <v>9.5867000000000001E-11</v>
      </c>
      <c r="V408" s="9">
        <v>8.0335999999999992E-12</v>
      </c>
      <c r="W408" s="9">
        <v>3.9553000000000002E-15</v>
      </c>
      <c r="X408" s="9">
        <v>4.3230999999999996E-12</v>
      </c>
    </row>
    <row r="409" spans="1:24" x14ac:dyDescent="0.35">
      <c r="A409" t="s">
        <v>1436</v>
      </c>
      <c r="B409" s="16" t="str" cm="1">
        <f t="array" ref="B409:C409">_xlfn.TEXTSPLIT(A409," ")</f>
        <v>2022.11.17</v>
      </c>
      <c r="C409" s="16" t="str">
        <v>18:00:14,69</v>
      </c>
      <c r="D409" s="16" t="str" cm="1">
        <f t="array" ref="D409:F409">_xlfn.TEXTSPLIT(C409,":")</f>
        <v>18</v>
      </c>
      <c r="E409" s="16" t="str">
        <v>00</v>
      </c>
      <c r="F409" s="16" t="str">
        <v>14,69</v>
      </c>
      <c r="G409" s="16" t="str">
        <f t="shared" si="32"/>
        <v>14.69</v>
      </c>
      <c r="H409" s="16">
        <f t="shared" si="31"/>
        <v>8.9040805555555576</v>
      </c>
      <c r="I409">
        <v>77.946100000000001</v>
      </c>
      <c r="J409" s="6">
        <v>20.385100000000001</v>
      </c>
      <c r="K409">
        <v>0.93689999999999996</v>
      </c>
      <c r="L409" s="7">
        <v>0.60780000000000001</v>
      </c>
      <c r="M409">
        <v>0</v>
      </c>
      <c r="N409" s="61">
        <v>0.1241</v>
      </c>
      <c r="O409" s="8">
        <v>553</v>
      </c>
      <c r="P409">
        <v>0.56479999999999997</v>
      </c>
      <c r="Q409">
        <v>0.46800000000000003</v>
      </c>
      <c r="R409">
        <v>1.2070000000000001</v>
      </c>
      <c r="S409" s="9">
        <v>4.4134E-10</v>
      </c>
      <c r="T409" s="9">
        <v>5.3339000000000001E-13</v>
      </c>
      <c r="U409" s="9">
        <v>9.5527000000000005E-11</v>
      </c>
      <c r="V409" s="9">
        <v>8.0111999999999996E-12</v>
      </c>
      <c r="W409" s="9">
        <v>7.7927999999999999E-15</v>
      </c>
      <c r="X409" s="9">
        <v>4.3700999999999997E-12</v>
      </c>
    </row>
    <row r="410" spans="1:24" x14ac:dyDescent="0.35">
      <c r="A410" t="s">
        <v>1437</v>
      </c>
      <c r="B410" s="16" t="str" cm="1">
        <f t="array" ref="B410:C410">_xlfn.TEXTSPLIT(A410," ")</f>
        <v>2022.11.17</v>
      </c>
      <c r="C410" s="16" t="str">
        <v>18:01:37,44</v>
      </c>
      <c r="D410" s="16" t="str" cm="1">
        <f t="array" ref="D410:F410">_xlfn.TEXTSPLIT(C410,":")</f>
        <v>18</v>
      </c>
      <c r="E410" s="16" t="str">
        <v>01</v>
      </c>
      <c r="F410" s="16" t="str">
        <v>37,44</v>
      </c>
      <c r="G410" s="16" t="str">
        <f t="shared" si="32"/>
        <v>37.44</v>
      </c>
      <c r="H410" s="16">
        <f t="shared" si="31"/>
        <v>8.9270666666666667</v>
      </c>
      <c r="I410">
        <v>77.946799999999996</v>
      </c>
      <c r="J410" s="6">
        <v>20.375299999999999</v>
      </c>
      <c r="K410">
        <v>0.93710000000000004</v>
      </c>
      <c r="L410" s="7">
        <v>0.61739999999999995</v>
      </c>
      <c r="M410">
        <v>0</v>
      </c>
      <c r="N410" s="61">
        <v>0.1235</v>
      </c>
      <c r="O410" s="8">
        <v>551</v>
      </c>
      <c r="P410">
        <v>0.57479999999999998</v>
      </c>
      <c r="Q410">
        <v>0.48099999999999998</v>
      </c>
      <c r="R410">
        <v>1.1949000000000001</v>
      </c>
      <c r="S410" s="9">
        <v>4.4121000000000002E-10</v>
      </c>
      <c r="T410" s="9">
        <v>5.3075999999999995E-13</v>
      </c>
      <c r="U410" s="9">
        <v>9.5451999999999995E-11</v>
      </c>
      <c r="V410" s="9">
        <v>8.0106000000000006E-12</v>
      </c>
      <c r="W410" s="9">
        <v>3.4961999999999999E-15</v>
      </c>
      <c r="X410" s="9">
        <v>4.4371000000000001E-12</v>
      </c>
    </row>
    <row r="411" spans="1:24" x14ac:dyDescent="0.35">
      <c r="A411" t="s">
        <v>1438</v>
      </c>
      <c r="B411" s="16" t="str" cm="1">
        <f t="array" ref="B411:C411">_xlfn.TEXTSPLIT(A411," ")</f>
        <v>2022.11.17</v>
      </c>
      <c r="C411" s="16" t="str">
        <v>18:03:06,69</v>
      </c>
      <c r="D411" s="16" t="str" cm="1">
        <f t="array" ref="D411:F411">_xlfn.TEXTSPLIT(C411,":")</f>
        <v>18</v>
      </c>
      <c r="E411" s="16" t="str">
        <v>03</v>
      </c>
      <c r="F411" s="16" t="str">
        <v>06,69</v>
      </c>
      <c r="G411" s="16" t="str">
        <f t="shared" si="32"/>
        <v>06.69</v>
      </c>
      <c r="H411" s="16">
        <f t="shared" si="31"/>
        <v>8.9518583333333357</v>
      </c>
      <c r="I411">
        <v>77.940899999999999</v>
      </c>
      <c r="J411" s="6">
        <v>20.3735</v>
      </c>
      <c r="K411">
        <v>0.9375</v>
      </c>
      <c r="L411" s="7">
        <v>0.62419999999999998</v>
      </c>
      <c r="M411">
        <v>0</v>
      </c>
      <c r="N411" s="61">
        <v>0.1239</v>
      </c>
      <c r="O411" s="8">
        <v>542</v>
      </c>
      <c r="P411">
        <v>0.58160000000000001</v>
      </c>
      <c r="Q411">
        <v>0.48220000000000002</v>
      </c>
      <c r="R411">
        <v>1.2062999999999999</v>
      </c>
      <c r="S411" s="9">
        <v>4.4075999999999999E-10</v>
      </c>
      <c r="T411" s="9">
        <v>5.3197E-13</v>
      </c>
      <c r="U411" s="9">
        <v>9.5352999999999999E-11</v>
      </c>
      <c r="V411" s="9">
        <v>8.0066999999999998E-12</v>
      </c>
      <c r="W411" s="9">
        <v>5.7651999999999999E-15</v>
      </c>
      <c r="X411" s="9">
        <v>4.4815999999999998E-12</v>
      </c>
    </row>
    <row r="412" spans="1:24" x14ac:dyDescent="0.35">
      <c r="A412" t="s">
        <v>1439</v>
      </c>
      <c r="B412" s="16" t="str" cm="1">
        <f t="array" ref="B412:C412">_xlfn.TEXTSPLIT(A412," ")</f>
        <v>2022.11.17</v>
      </c>
      <c r="C412" s="16" t="str">
        <v>18:04:29,36</v>
      </c>
      <c r="D412" s="16" t="str" cm="1">
        <f t="array" ref="D412:F412">_xlfn.TEXTSPLIT(C412,":")</f>
        <v>18</v>
      </c>
      <c r="E412" s="16" t="str">
        <v>04</v>
      </c>
      <c r="F412" s="16" t="str">
        <v>29,36</v>
      </c>
      <c r="G412" s="16" t="str">
        <f t="shared" si="32"/>
        <v>29.36</v>
      </c>
      <c r="H412" s="16">
        <f t="shared" si="31"/>
        <v>8.9748222222222207</v>
      </c>
      <c r="I412">
        <v>77.943200000000004</v>
      </c>
      <c r="J412" s="6">
        <v>20.363099999999999</v>
      </c>
      <c r="K412">
        <v>0.93740000000000001</v>
      </c>
      <c r="L412" s="7">
        <v>0.63270000000000004</v>
      </c>
      <c r="M412">
        <v>0</v>
      </c>
      <c r="N412" s="61">
        <v>0.1236</v>
      </c>
      <c r="O412" s="8">
        <v>539</v>
      </c>
      <c r="P412">
        <v>0.59009999999999996</v>
      </c>
      <c r="Q412">
        <v>0.49170000000000003</v>
      </c>
      <c r="R412">
        <v>1.2</v>
      </c>
      <c r="S412" s="9">
        <v>4.4037E-10</v>
      </c>
      <c r="T412" s="9">
        <v>5.2982999999999997E-13</v>
      </c>
      <c r="U412" s="9">
        <v>9.5218000000000004E-11</v>
      </c>
      <c r="V412" s="9">
        <v>7.9983000000000008E-12</v>
      </c>
      <c r="W412" s="9">
        <v>9.0300999999999997E-15</v>
      </c>
      <c r="X412" s="9">
        <v>4.5380000000000003E-12</v>
      </c>
    </row>
    <row r="413" spans="1:24" x14ac:dyDescent="0.35">
      <c r="A413" t="s">
        <v>1440</v>
      </c>
      <c r="B413" s="16" t="str" cm="1">
        <f t="array" ref="B413:C413">_xlfn.TEXTSPLIT(A413," ")</f>
        <v>2022.11.17</v>
      </c>
      <c r="C413" s="16" t="str">
        <v>18:05:51,97</v>
      </c>
      <c r="D413" s="16" t="str" cm="1">
        <f t="array" ref="D413:F413">_xlfn.TEXTSPLIT(C413,":")</f>
        <v>18</v>
      </c>
      <c r="E413" s="16" t="str">
        <v>05</v>
      </c>
      <c r="F413" s="16" t="str">
        <v>51,97</v>
      </c>
      <c r="G413" s="16" t="str">
        <f t="shared" si="32"/>
        <v>51.97</v>
      </c>
      <c r="H413" s="16">
        <f t="shared" si="31"/>
        <v>8.997769444444442</v>
      </c>
      <c r="I413">
        <v>77.953199999999995</v>
      </c>
      <c r="J413" s="6">
        <v>20.347799999999999</v>
      </c>
      <c r="K413">
        <v>0.93689999999999996</v>
      </c>
      <c r="L413" s="7">
        <v>0.63800000000000001</v>
      </c>
      <c r="M413">
        <v>0</v>
      </c>
      <c r="N413" s="61">
        <v>0.1241</v>
      </c>
      <c r="O413" s="8">
        <v>540</v>
      </c>
      <c r="P413">
        <v>0.59540000000000004</v>
      </c>
      <c r="Q413">
        <v>0.50990000000000002</v>
      </c>
      <c r="R413">
        <v>1.1677999999999999</v>
      </c>
      <c r="S413" s="9">
        <v>4.4037E-10</v>
      </c>
      <c r="T413" s="9">
        <v>5.3233000000000001E-13</v>
      </c>
      <c r="U413" s="9">
        <v>9.5132999999999999E-11</v>
      </c>
      <c r="V413" s="9">
        <v>7.9932000000000003E-12</v>
      </c>
      <c r="W413" s="9">
        <v>4.0046999999999998E-15</v>
      </c>
      <c r="X413" s="9">
        <v>4.5752999999999997E-12</v>
      </c>
    </row>
    <row r="414" spans="1:24" x14ac:dyDescent="0.35">
      <c r="A414" t="s">
        <v>1441</v>
      </c>
      <c r="B414" s="16" t="str" cm="1">
        <f t="array" ref="B414:C414">_xlfn.TEXTSPLIT(A414," ")</f>
        <v>2022.11.17</v>
      </c>
      <c r="C414" s="16" t="str">
        <v>18:07:21,20</v>
      </c>
      <c r="D414" s="16" t="str" cm="1">
        <f t="array" ref="D414:F414">_xlfn.TEXTSPLIT(C414,":")</f>
        <v>18</v>
      </c>
      <c r="E414" s="16" t="str">
        <v>07</v>
      </c>
      <c r="F414" s="16" t="str">
        <v>21,20</v>
      </c>
      <c r="G414" s="16" t="str">
        <f t="shared" si="32"/>
        <v>21.20</v>
      </c>
      <c r="H414" s="16">
        <f t="shared" si="31"/>
        <v>9.0225555555555577</v>
      </c>
      <c r="I414">
        <v>77.9495</v>
      </c>
      <c r="J414" s="6">
        <v>20.3444</v>
      </c>
      <c r="K414">
        <v>0.93669999999999998</v>
      </c>
      <c r="L414" s="7">
        <v>0.64580000000000004</v>
      </c>
      <c r="M414">
        <v>0</v>
      </c>
      <c r="N414" s="61">
        <v>0.1236</v>
      </c>
      <c r="O414" s="8">
        <v>530</v>
      </c>
      <c r="P414">
        <v>0.60370000000000001</v>
      </c>
      <c r="Q414">
        <v>0.50939999999999996</v>
      </c>
      <c r="R414">
        <v>1.1852</v>
      </c>
      <c r="S414" s="9">
        <v>4.4016999999999999E-10</v>
      </c>
      <c r="T414" s="9">
        <v>5.2988999999999998E-13</v>
      </c>
      <c r="U414" s="9">
        <v>9.5076999999999996E-11</v>
      </c>
      <c r="V414" s="9">
        <v>7.9877E-12</v>
      </c>
      <c r="W414" s="9">
        <v>6.6138999999999997E-15</v>
      </c>
      <c r="X414" s="9">
        <v>4.6289999999999998E-12</v>
      </c>
    </row>
    <row r="415" spans="1:24" x14ac:dyDescent="0.35">
      <c r="A415" t="s">
        <v>1442</v>
      </c>
      <c r="B415" s="16" t="str" cm="1">
        <f t="array" ref="B415:C415">_xlfn.TEXTSPLIT(A415," ")</f>
        <v>2022.11.17</v>
      </c>
      <c r="C415" s="16" t="str">
        <v>18:08:43,96</v>
      </c>
      <c r="D415" s="16" t="str" cm="1">
        <f t="array" ref="D415:F415">_xlfn.TEXTSPLIT(C415,":")</f>
        <v>18</v>
      </c>
      <c r="E415" s="16" t="str">
        <v>08</v>
      </c>
      <c r="F415" s="16" t="str">
        <v>43,96</v>
      </c>
      <c r="G415" s="16" t="str">
        <f t="shared" si="32"/>
        <v>43.96</v>
      </c>
      <c r="H415" s="16">
        <f t="shared" si="31"/>
        <v>9.0455444444444435</v>
      </c>
      <c r="I415">
        <v>77.956699999999998</v>
      </c>
      <c r="J415" s="6">
        <v>20.329000000000001</v>
      </c>
      <c r="K415">
        <v>0.93689999999999996</v>
      </c>
      <c r="L415" s="7">
        <v>0.65290000000000004</v>
      </c>
      <c r="M415">
        <v>0</v>
      </c>
      <c r="N415" s="61">
        <v>0.1246</v>
      </c>
      <c r="O415" s="8">
        <v>528</v>
      </c>
      <c r="P415">
        <v>0.61029999999999995</v>
      </c>
      <c r="Q415">
        <v>0.52710000000000001</v>
      </c>
      <c r="R415">
        <v>1.1577999999999999</v>
      </c>
      <c r="S415" s="9">
        <v>4.4005999999999998E-10</v>
      </c>
      <c r="T415" s="9">
        <v>5.3369000000000002E-13</v>
      </c>
      <c r="U415" s="9">
        <v>9.4972E-11</v>
      </c>
      <c r="V415" s="9">
        <v>7.9866999999999995E-12</v>
      </c>
      <c r="W415" s="9">
        <v>5.1601999999999997E-15</v>
      </c>
      <c r="X415" s="9">
        <v>4.6776999999999997E-12</v>
      </c>
    </row>
    <row r="416" spans="1:24" x14ac:dyDescent="0.35">
      <c r="A416" t="s">
        <v>1443</v>
      </c>
      <c r="B416" s="16" t="str" cm="1">
        <f t="array" ref="B416:C416">_xlfn.TEXTSPLIT(A416," ")</f>
        <v>2022.11.17</v>
      </c>
      <c r="C416" s="16" t="str">
        <v>18:10:06,66</v>
      </c>
      <c r="D416" s="16" t="str" cm="1">
        <f t="array" ref="D416:F416">_xlfn.TEXTSPLIT(C416,":")</f>
        <v>18</v>
      </c>
      <c r="E416" s="16" t="str">
        <v>10</v>
      </c>
      <c r="F416" s="16" t="str">
        <v>06,66</v>
      </c>
      <c r="G416" s="16" t="str">
        <f t="shared" si="32"/>
        <v>06.66</v>
      </c>
      <c r="H416" s="16">
        <f t="shared" si="31"/>
        <v>9.0685166666666692</v>
      </c>
      <c r="I416">
        <v>77.954599999999999</v>
      </c>
      <c r="J416" s="6">
        <v>20.317900000000002</v>
      </c>
      <c r="K416">
        <v>0.93740000000000001</v>
      </c>
      <c r="L416" s="7">
        <v>0.66349999999999998</v>
      </c>
      <c r="M416">
        <v>0</v>
      </c>
      <c r="N416" s="61">
        <v>0.12659999999999999</v>
      </c>
      <c r="O416" s="8">
        <v>542</v>
      </c>
      <c r="P416">
        <v>0.62119999999999997</v>
      </c>
      <c r="Q416">
        <v>0.53969999999999996</v>
      </c>
      <c r="R416">
        <v>1.1509</v>
      </c>
      <c r="S416" s="9">
        <v>4.4078999999999998E-10</v>
      </c>
      <c r="T416" s="9">
        <v>5.4335E-13</v>
      </c>
      <c r="U416" s="9">
        <v>9.5079999999999996E-11</v>
      </c>
      <c r="V416" s="9">
        <v>8.0043000000000005E-12</v>
      </c>
      <c r="W416" s="9">
        <v>6.3889000000000001E-15</v>
      </c>
      <c r="X416" s="9">
        <v>4.7614000000000003E-12</v>
      </c>
    </row>
    <row r="417" spans="1:24" x14ac:dyDescent="0.35">
      <c r="A417" t="s">
        <v>1444</v>
      </c>
      <c r="B417" s="16" t="str" cm="1">
        <f t="array" ref="B417:C417">_xlfn.TEXTSPLIT(A417," ")</f>
        <v>2022.11.17</v>
      </c>
      <c r="C417" s="16" t="str">
        <v>18:11:35,90</v>
      </c>
      <c r="D417" s="16" t="str" cm="1">
        <f t="array" ref="D417:F417">_xlfn.TEXTSPLIT(C417,":")</f>
        <v>18</v>
      </c>
      <c r="E417" s="16" t="str">
        <v>11</v>
      </c>
      <c r="F417" s="16" t="str">
        <v>35,90</v>
      </c>
      <c r="G417" s="16" t="str">
        <f t="shared" si="32"/>
        <v>35.90</v>
      </c>
      <c r="H417" s="16">
        <f t="shared" si="31"/>
        <v>9.0933055555555544</v>
      </c>
      <c r="I417">
        <v>77.950900000000004</v>
      </c>
      <c r="J417" s="6">
        <v>20.314699999999998</v>
      </c>
      <c r="K417">
        <v>0.93710000000000004</v>
      </c>
      <c r="L417" s="7">
        <v>0.67220000000000002</v>
      </c>
      <c r="M417">
        <v>0</v>
      </c>
      <c r="N417" s="61">
        <v>0.12509999999999999</v>
      </c>
      <c r="O417" s="8">
        <v>520</v>
      </c>
      <c r="P417">
        <v>0.63009999999999999</v>
      </c>
      <c r="Q417">
        <v>0.53890000000000005</v>
      </c>
      <c r="R417">
        <v>1.1693</v>
      </c>
      <c r="S417" s="9">
        <v>4.3960000000000001E-10</v>
      </c>
      <c r="T417" s="9">
        <v>5.3536999999999997E-13</v>
      </c>
      <c r="U417" s="9">
        <v>9.4813000000000006E-11</v>
      </c>
      <c r="V417" s="9">
        <v>7.9809000000000005E-12</v>
      </c>
      <c r="W417" s="9">
        <v>5.9778000000000002E-15</v>
      </c>
      <c r="X417" s="9">
        <v>4.8103999999999998E-12</v>
      </c>
    </row>
    <row r="418" spans="1:24" x14ac:dyDescent="0.35">
      <c r="A418" t="s">
        <v>1445</v>
      </c>
      <c r="B418" s="16" t="str" cm="1">
        <f t="array" ref="B418:C418">_xlfn.TEXTSPLIT(A418," ")</f>
        <v>2022.11.17</v>
      </c>
      <c r="C418" s="16" t="str">
        <v>18:12:58,60</v>
      </c>
      <c r="D418" s="16" t="str" cm="1">
        <f t="array" ref="D418:F418">_xlfn.TEXTSPLIT(C418,":")</f>
        <v>18</v>
      </c>
      <c r="E418" s="16" t="str">
        <v>12</v>
      </c>
      <c r="F418" s="16" t="str">
        <v>58,60</v>
      </c>
      <c r="G418" s="16" t="str">
        <f t="shared" si="32"/>
        <v>58.60</v>
      </c>
      <c r="H418" s="16">
        <f t="shared" si="31"/>
        <v>9.1162777777777766</v>
      </c>
      <c r="I418">
        <v>77.958200000000005</v>
      </c>
      <c r="J418" s="6">
        <v>20.296299999999999</v>
      </c>
      <c r="K418">
        <v>0.9365</v>
      </c>
      <c r="L418" s="7">
        <v>0.68420000000000003</v>
      </c>
      <c r="M418">
        <v>0</v>
      </c>
      <c r="N418" s="61">
        <v>0.12479999999999999</v>
      </c>
      <c r="O418" s="8">
        <v>522</v>
      </c>
      <c r="P418">
        <v>0.64190000000000003</v>
      </c>
      <c r="Q418">
        <v>0.5585</v>
      </c>
      <c r="R418">
        <v>1.1495</v>
      </c>
      <c r="S418" s="9">
        <v>4.3964999999999998E-10</v>
      </c>
      <c r="T418" s="9">
        <v>5.3394000000000005E-13</v>
      </c>
      <c r="U418" s="9">
        <v>9.4727000000000005E-11</v>
      </c>
      <c r="V418" s="9">
        <v>7.9761999999999999E-12</v>
      </c>
      <c r="W418" s="9">
        <v>6.0134000000000003E-15</v>
      </c>
      <c r="X418" s="9">
        <v>4.8958000000000002E-12</v>
      </c>
    </row>
    <row r="419" spans="1:24" x14ac:dyDescent="0.35">
      <c r="A419" t="s">
        <v>1446</v>
      </c>
      <c r="B419" s="16" t="str" cm="1">
        <f t="array" ref="B419:C419">_xlfn.TEXTSPLIT(A419," ")</f>
        <v>2022.11.17</v>
      </c>
      <c r="C419" s="16" t="str">
        <v>18:14:27,58</v>
      </c>
      <c r="D419" s="16" t="str" cm="1">
        <f t="array" ref="D419:F419">_xlfn.TEXTSPLIT(C419,":")</f>
        <v>18</v>
      </c>
      <c r="E419" s="16" t="str">
        <v>14</v>
      </c>
      <c r="F419" s="16" t="str">
        <v>27,58</v>
      </c>
      <c r="G419" s="16" t="str">
        <f t="shared" si="32"/>
        <v>27.58</v>
      </c>
      <c r="H419" s="16">
        <f t="shared" si="31"/>
        <v>9.1409944444444466</v>
      </c>
      <c r="I419">
        <v>77.952399999999997</v>
      </c>
      <c r="J419" s="6">
        <v>20.294499999999999</v>
      </c>
      <c r="K419">
        <v>0.93689999999999996</v>
      </c>
      <c r="L419" s="7">
        <v>0.6925</v>
      </c>
      <c r="M419">
        <v>0</v>
      </c>
      <c r="N419" s="61">
        <v>0.1236</v>
      </c>
      <c r="O419" s="8">
        <v>515</v>
      </c>
      <c r="P419">
        <v>0.65039999999999998</v>
      </c>
      <c r="Q419">
        <v>0.56620000000000004</v>
      </c>
      <c r="R419">
        <v>1.1486000000000001</v>
      </c>
      <c r="S419" s="9">
        <v>4.3963000000000001E-10</v>
      </c>
      <c r="T419" s="9">
        <v>5.2915000000000002E-13</v>
      </c>
      <c r="U419" s="9">
        <v>9.4721000000000006E-11</v>
      </c>
      <c r="V419" s="9">
        <v>7.9796999999999992E-12</v>
      </c>
      <c r="W419" s="9">
        <v>6.6336000000000003E-15</v>
      </c>
      <c r="X419" s="9">
        <v>4.9549000000000002E-12</v>
      </c>
    </row>
    <row r="420" spans="1:24" x14ac:dyDescent="0.35">
      <c r="A420" t="s">
        <v>1447</v>
      </c>
      <c r="B420" s="16" t="str" cm="1">
        <f t="array" ref="B420:C420">_xlfn.TEXTSPLIT(A420," ")</f>
        <v>2022.11.17</v>
      </c>
      <c r="C420" s="16" t="str">
        <v>18:15:50,25</v>
      </c>
      <c r="D420" s="16" t="str" cm="1">
        <f t="array" ref="D420:F420">_xlfn.TEXTSPLIT(C420,":")</f>
        <v>18</v>
      </c>
      <c r="E420" s="16" t="str">
        <v>15</v>
      </c>
      <c r="F420" s="16" t="str">
        <v>50,25</v>
      </c>
      <c r="G420" s="16" t="str">
        <f t="shared" si="32"/>
        <v>50.25</v>
      </c>
      <c r="H420" s="16">
        <f t="shared" si="31"/>
        <v>9.1639583333333352</v>
      </c>
      <c r="I420">
        <v>77.957400000000007</v>
      </c>
      <c r="J420" s="6">
        <v>20.2774</v>
      </c>
      <c r="K420">
        <v>0.93700000000000006</v>
      </c>
      <c r="L420" s="7">
        <v>0.7046</v>
      </c>
      <c r="M420">
        <v>0</v>
      </c>
      <c r="N420" s="61">
        <v>0.1236</v>
      </c>
      <c r="O420" s="8">
        <v>515</v>
      </c>
      <c r="P420">
        <v>0.6623</v>
      </c>
      <c r="Q420">
        <v>0.57699999999999996</v>
      </c>
      <c r="R420">
        <v>1.1478999999999999</v>
      </c>
      <c r="S420" s="9">
        <v>4.3974000000000002E-10</v>
      </c>
      <c r="T420" s="9">
        <v>5.2904999999999995E-13</v>
      </c>
      <c r="U420" s="9">
        <v>9.4659000000000004E-11</v>
      </c>
      <c r="V420" s="9">
        <v>7.9820000000000005E-12</v>
      </c>
      <c r="W420" s="9">
        <v>6.9794999999999999E-15</v>
      </c>
      <c r="X420" s="9">
        <v>5.0413000000000003E-12</v>
      </c>
    </row>
    <row r="421" spans="1:24" x14ac:dyDescent="0.35">
      <c r="A421" t="s">
        <v>1448</v>
      </c>
      <c r="B421" s="16" t="str" cm="1">
        <f t="array" ref="B421:C421">_xlfn.TEXTSPLIT(A421," ")</f>
        <v>2022.11.17</v>
      </c>
      <c r="C421" s="16" t="str">
        <v>18:17:12,86</v>
      </c>
      <c r="D421" s="16" t="str" cm="1">
        <f t="array" ref="D421:F421">_xlfn.TEXTSPLIT(C421,":")</f>
        <v>18</v>
      </c>
      <c r="E421" s="16" t="str">
        <v>17</v>
      </c>
      <c r="F421" s="16" t="str">
        <v>12,86</v>
      </c>
      <c r="G421" s="16" t="str">
        <f t="shared" si="32"/>
        <v>12.86</v>
      </c>
      <c r="H421" s="16">
        <f t="shared" si="31"/>
        <v>9.1869055555555565</v>
      </c>
      <c r="I421">
        <v>77.953199999999995</v>
      </c>
      <c r="J421" s="6">
        <v>20.2714</v>
      </c>
      <c r="K421">
        <v>0.93659999999999999</v>
      </c>
      <c r="L421" s="7">
        <v>0.71460000000000001</v>
      </c>
      <c r="M421">
        <v>0</v>
      </c>
      <c r="N421" s="61">
        <v>0.1241</v>
      </c>
      <c r="O421" s="8">
        <v>518</v>
      </c>
      <c r="P421">
        <v>0.6724</v>
      </c>
      <c r="Q421">
        <v>0.58540000000000003</v>
      </c>
      <c r="R421">
        <v>1.1485000000000001</v>
      </c>
      <c r="S421" s="9">
        <v>4.3945000000000002E-10</v>
      </c>
      <c r="T421" s="9">
        <v>5.3109000000000001E-13</v>
      </c>
      <c r="U421" s="9">
        <v>9.4573000000000003E-11</v>
      </c>
      <c r="V421" s="9">
        <v>7.9735999999999999E-12</v>
      </c>
      <c r="W421" s="9">
        <v>5.1862999999999999E-15</v>
      </c>
      <c r="X421" s="9">
        <v>5.1097000000000003E-12</v>
      </c>
    </row>
    <row r="422" spans="1:24" x14ac:dyDescent="0.35">
      <c r="A422" t="s">
        <v>1449</v>
      </c>
      <c r="B422" s="16" t="str" cm="1">
        <f t="array" ref="B422:C422">_xlfn.TEXTSPLIT(A422," ")</f>
        <v>2022.11.17</v>
      </c>
      <c r="C422" s="16" t="str">
        <v>18:18:42,10</v>
      </c>
      <c r="D422" s="16" t="str" cm="1">
        <f t="array" ref="D422:F422">_xlfn.TEXTSPLIT(C422,":")</f>
        <v>18</v>
      </c>
      <c r="E422" s="16" t="str">
        <v>18</v>
      </c>
      <c r="F422" s="16" t="str">
        <v>42,10</v>
      </c>
      <c r="G422" s="16" t="str">
        <f t="shared" si="32"/>
        <v>42.10</v>
      </c>
      <c r="H422" s="16">
        <f t="shared" si="31"/>
        <v>9.2116944444444453</v>
      </c>
      <c r="I422">
        <v>77.961500000000001</v>
      </c>
      <c r="J422" s="6">
        <v>20.2651</v>
      </c>
      <c r="K422">
        <v>0.93640000000000001</v>
      </c>
      <c r="L422" s="7">
        <v>0.71250000000000002</v>
      </c>
      <c r="M422">
        <v>0</v>
      </c>
      <c r="N422" s="61">
        <v>0.1246</v>
      </c>
      <c r="O422" s="8">
        <v>511</v>
      </c>
      <c r="P422">
        <v>0.67059999999999997</v>
      </c>
      <c r="Q422">
        <v>0.59350000000000003</v>
      </c>
      <c r="R422">
        <v>1.1298999999999999</v>
      </c>
      <c r="S422" s="9">
        <v>4.3957000000000001E-10</v>
      </c>
      <c r="T422" s="9">
        <v>5.3297E-13</v>
      </c>
      <c r="U422" s="9">
        <v>9.4558000000000003E-11</v>
      </c>
      <c r="V422" s="9">
        <v>7.9729999999999992E-12</v>
      </c>
      <c r="W422" s="9">
        <v>6.6574999999999998E-15</v>
      </c>
      <c r="X422" s="9">
        <v>5.0951E-12</v>
      </c>
    </row>
    <row r="423" spans="1:24" x14ac:dyDescent="0.35">
      <c r="A423" t="s">
        <v>1450</v>
      </c>
      <c r="B423" s="16" t="str" cm="1">
        <f t="array" ref="B423:C423">_xlfn.TEXTSPLIT(A423," ")</f>
        <v>2022.11.17</v>
      </c>
      <c r="C423" s="16" t="str">
        <v>18:20:04,82</v>
      </c>
      <c r="D423" s="16" t="str" cm="1">
        <f t="array" ref="D423:F423">_xlfn.TEXTSPLIT(C423,":")</f>
        <v>18</v>
      </c>
      <c r="E423" s="16" t="str">
        <v>20</v>
      </c>
      <c r="F423" s="16" t="str">
        <v>04,82</v>
      </c>
      <c r="G423" s="16" t="str">
        <f t="shared" si="32"/>
        <v>04.82</v>
      </c>
      <c r="H423" s="16">
        <f t="shared" si="31"/>
        <v>9.2346722222222208</v>
      </c>
      <c r="I423">
        <v>77.956500000000005</v>
      </c>
      <c r="J423" s="6">
        <v>20.261199999999999</v>
      </c>
      <c r="K423">
        <v>0.93659999999999999</v>
      </c>
      <c r="L423" s="7">
        <v>0.72109999999999996</v>
      </c>
      <c r="M423">
        <v>0</v>
      </c>
      <c r="N423" s="61">
        <v>0.1245</v>
      </c>
      <c r="O423" s="8">
        <v>517</v>
      </c>
      <c r="P423">
        <v>0.67900000000000005</v>
      </c>
      <c r="Q423">
        <v>0.59570000000000001</v>
      </c>
      <c r="R423">
        <v>1.1397999999999999</v>
      </c>
      <c r="S423" s="9">
        <v>4.3952E-10</v>
      </c>
      <c r="T423" s="9">
        <v>5.3283999999999998E-13</v>
      </c>
      <c r="U423" s="9">
        <v>9.4535999999999995E-11</v>
      </c>
      <c r="V423" s="9">
        <v>7.9746999999999999E-12</v>
      </c>
      <c r="W423" s="9">
        <v>6.4795999999999998E-15</v>
      </c>
      <c r="X423" s="9">
        <v>5.1564999999999997E-12</v>
      </c>
    </row>
    <row r="424" spans="1:24" x14ac:dyDescent="0.35">
      <c r="A424" t="s">
        <v>1451</v>
      </c>
      <c r="B424" s="16" t="str" cm="1">
        <f t="array" ref="B424:C424">_xlfn.TEXTSPLIT(A424," ")</f>
        <v>2022.11.17</v>
      </c>
      <c r="C424" s="16" t="str">
        <v>18:21:27,61</v>
      </c>
      <c r="D424" s="16" t="str" cm="1">
        <f t="array" ref="D424:F424">_xlfn.TEXTSPLIT(C424,":")</f>
        <v>18</v>
      </c>
      <c r="E424" s="16" t="str">
        <v>21</v>
      </c>
      <c r="F424" s="16" t="str">
        <v>27,61</v>
      </c>
      <c r="G424" s="16" t="str">
        <f t="shared" si="32"/>
        <v>27.61</v>
      </c>
      <c r="H424" s="16">
        <f t="shared" si="31"/>
        <v>9.2576694444444474</v>
      </c>
      <c r="I424">
        <v>77.945999999999998</v>
      </c>
      <c r="J424" s="6">
        <v>20.257899999999999</v>
      </c>
      <c r="K424">
        <v>0.93679999999999997</v>
      </c>
      <c r="L424" s="7">
        <v>0.73309999999999997</v>
      </c>
      <c r="M424">
        <v>0</v>
      </c>
      <c r="N424" s="61">
        <v>0.12620000000000001</v>
      </c>
      <c r="O424" s="8">
        <v>541</v>
      </c>
      <c r="P424">
        <v>0.69069999999999998</v>
      </c>
      <c r="Q424">
        <v>0.59599999999999997</v>
      </c>
      <c r="R424">
        <v>1.1589</v>
      </c>
      <c r="S424" s="9">
        <v>4.4096999999999998E-10</v>
      </c>
      <c r="T424" s="9">
        <v>5.4203999999999998E-13</v>
      </c>
      <c r="U424" s="9">
        <v>9.4844999999999997E-11</v>
      </c>
      <c r="V424" s="9">
        <v>8.0030999999999993E-12</v>
      </c>
      <c r="W424" s="9">
        <v>4.8251000000000002E-15</v>
      </c>
      <c r="X424" s="9">
        <v>5.2597000000000003E-12</v>
      </c>
    </row>
    <row r="425" spans="1:24" x14ac:dyDescent="0.35">
      <c r="A425" t="s">
        <v>1452</v>
      </c>
      <c r="B425" s="16" t="str" cm="1">
        <f t="array" ref="B425:C425">_xlfn.TEXTSPLIT(A425," ")</f>
        <v>2022.11.17</v>
      </c>
      <c r="C425" s="16" t="str">
        <v>18:22:56,84</v>
      </c>
      <c r="D425" s="16" t="str" cm="1">
        <f t="array" ref="D425:F425">_xlfn.TEXTSPLIT(C425,":")</f>
        <v>18</v>
      </c>
      <c r="E425" s="16" t="str">
        <v>22</v>
      </c>
      <c r="F425" s="16" t="str">
        <v>56,84</v>
      </c>
      <c r="G425" s="16" t="str">
        <f t="shared" si="32"/>
        <v>56.84</v>
      </c>
      <c r="H425" s="16">
        <f t="shared" si="31"/>
        <v>9.2824555555555559</v>
      </c>
      <c r="I425">
        <v>77.943600000000004</v>
      </c>
      <c r="J425" s="6">
        <v>20.258199999999999</v>
      </c>
      <c r="K425">
        <v>0.93689999999999996</v>
      </c>
      <c r="L425" s="7">
        <v>0.73780000000000001</v>
      </c>
      <c r="M425">
        <v>0</v>
      </c>
      <c r="N425" s="61">
        <v>0.1235</v>
      </c>
      <c r="O425" s="8">
        <v>533</v>
      </c>
      <c r="P425">
        <v>0.69569999999999999</v>
      </c>
      <c r="Q425">
        <v>0.59309999999999996</v>
      </c>
      <c r="R425">
        <v>1.1731</v>
      </c>
      <c r="S425" s="9">
        <v>4.4037E-10</v>
      </c>
      <c r="T425" s="9">
        <v>5.2974000000000002E-13</v>
      </c>
      <c r="U425" s="9">
        <v>9.4719000000000001E-11</v>
      </c>
      <c r="V425" s="9">
        <v>7.9933999999999994E-12</v>
      </c>
      <c r="W425" s="9">
        <v>5.2459000000000003E-15</v>
      </c>
      <c r="X425" s="9">
        <v>5.2859000000000003E-12</v>
      </c>
    </row>
    <row r="426" spans="1:24" x14ac:dyDescent="0.35">
      <c r="A426" t="s">
        <v>1453</v>
      </c>
      <c r="B426" s="16" t="str" cm="1">
        <f t="array" ref="B426:C426">_xlfn.TEXTSPLIT(A426," ")</f>
        <v>2022.11.17</v>
      </c>
      <c r="C426" s="16" t="str">
        <v>18:24:19,67</v>
      </c>
      <c r="D426" s="16" t="str" cm="1">
        <f t="array" ref="D426:F426">_xlfn.TEXTSPLIT(C426,":")</f>
        <v>18</v>
      </c>
      <c r="E426" s="16" t="str">
        <v>24</v>
      </c>
      <c r="F426" s="16" t="str">
        <v>19,67</v>
      </c>
      <c r="G426" s="16" t="str">
        <f t="shared" si="32"/>
        <v>19.67</v>
      </c>
      <c r="H426" s="16">
        <f t="shared" si="31"/>
        <v>9.3054638888888892</v>
      </c>
      <c r="I426">
        <v>77.945400000000006</v>
      </c>
      <c r="J426" s="6">
        <v>20.2577</v>
      </c>
      <c r="K426">
        <v>0.93659999999999999</v>
      </c>
      <c r="L426" s="7">
        <v>0.73719999999999997</v>
      </c>
      <c r="M426">
        <v>0</v>
      </c>
      <c r="N426" s="61">
        <v>0.1232</v>
      </c>
      <c r="O426" s="8">
        <v>548</v>
      </c>
      <c r="P426">
        <v>0.69610000000000005</v>
      </c>
      <c r="Q426">
        <v>0.60170000000000001</v>
      </c>
      <c r="R426">
        <v>1.157</v>
      </c>
      <c r="S426" s="9">
        <v>4.4099999999999998E-10</v>
      </c>
      <c r="T426" s="9">
        <v>5.2937E-13</v>
      </c>
      <c r="U426" s="9">
        <v>9.4850999999999996E-11</v>
      </c>
      <c r="V426" s="9">
        <v>8.0025000000000003E-12</v>
      </c>
      <c r="W426" s="9">
        <v>1.8531999999999998E-15</v>
      </c>
      <c r="X426" s="9">
        <v>5.2887999999999998E-12</v>
      </c>
    </row>
    <row r="427" spans="1:24" x14ac:dyDescent="0.35">
      <c r="A427" t="s">
        <v>1454</v>
      </c>
      <c r="B427" s="16" t="str" cm="1">
        <f t="array" ref="B427:C427">_xlfn.TEXTSPLIT(A427," ")</f>
        <v>2022.11.17</v>
      </c>
      <c r="C427" s="16" t="str">
        <v>18:25:48,82</v>
      </c>
      <c r="D427" s="16" t="str" cm="1">
        <f t="array" ref="D427:F427">_xlfn.TEXTSPLIT(C427,":")</f>
        <v>18</v>
      </c>
      <c r="E427" s="16" t="str">
        <v>25</v>
      </c>
      <c r="F427" s="16" t="str">
        <v>48,82</v>
      </c>
      <c r="G427" s="16" t="str">
        <f t="shared" si="32"/>
        <v>48.82</v>
      </c>
      <c r="H427" s="16">
        <f t="shared" si="31"/>
        <v>9.3302277777777807</v>
      </c>
      <c r="I427">
        <v>77.933599999999998</v>
      </c>
      <c r="J427" s="6">
        <v>20.268699999999999</v>
      </c>
      <c r="K427">
        <v>0.93689999999999996</v>
      </c>
      <c r="L427" s="7">
        <v>0.73770000000000002</v>
      </c>
      <c r="M427">
        <v>0</v>
      </c>
      <c r="N427" s="61">
        <v>0.1231</v>
      </c>
      <c r="O427" s="8">
        <v>555</v>
      </c>
      <c r="P427">
        <v>0.69610000000000005</v>
      </c>
      <c r="Q427">
        <v>0.58860000000000001</v>
      </c>
      <c r="R427">
        <v>1.1826000000000001</v>
      </c>
      <c r="S427" s="9">
        <v>4.4163999999999999E-10</v>
      </c>
      <c r="T427" s="9">
        <v>5.2975000000000004E-13</v>
      </c>
      <c r="U427" s="9">
        <v>9.5052999999999997E-11</v>
      </c>
      <c r="V427" s="9">
        <v>8.0178E-12</v>
      </c>
      <c r="W427" s="9">
        <v>2.6306999999999999E-15</v>
      </c>
      <c r="X427" s="9">
        <v>5.3008000000000002E-12</v>
      </c>
    </row>
    <row r="428" spans="1:24" x14ac:dyDescent="0.35">
      <c r="A428" t="s">
        <v>1455</v>
      </c>
      <c r="B428" s="16" t="str" cm="1">
        <f t="array" ref="B428:C428">_xlfn.TEXTSPLIT(A428," ")</f>
        <v>2022.11.17</v>
      </c>
      <c r="C428" s="16" t="str">
        <v>18:27:11,47</v>
      </c>
      <c r="D428" s="16" t="str" cm="1">
        <f t="array" ref="D428:F428">_xlfn.TEXTSPLIT(C428,":")</f>
        <v>18</v>
      </c>
      <c r="E428" s="16" t="str">
        <v>27</v>
      </c>
      <c r="F428" s="16" t="str">
        <v>11,47</v>
      </c>
      <c r="G428" s="16" t="str">
        <f t="shared" si="32"/>
        <v>11.47</v>
      </c>
      <c r="H428" s="16">
        <f t="shared" si="31"/>
        <v>9.3531861111111123</v>
      </c>
      <c r="I428">
        <v>77.939099999999996</v>
      </c>
      <c r="J428" s="6">
        <v>20.276499999999999</v>
      </c>
      <c r="K428">
        <v>0.93659999999999999</v>
      </c>
      <c r="L428" s="7">
        <v>0.72450000000000003</v>
      </c>
      <c r="M428">
        <v>0</v>
      </c>
      <c r="N428" s="61">
        <v>0.12330000000000001</v>
      </c>
      <c r="O428" s="8">
        <v>566</v>
      </c>
      <c r="P428">
        <v>0.68259999999999998</v>
      </c>
      <c r="Q428">
        <v>0.57740000000000002</v>
      </c>
      <c r="R428">
        <v>1.1822999999999999</v>
      </c>
      <c r="S428" s="9">
        <v>4.4187E-10</v>
      </c>
      <c r="T428" s="9">
        <v>5.3087999999999996E-13</v>
      </c>
      <c r="U428" s="9">
        <v>9.5133999999999994E-11</v>
      </c>
      <c r="V428" s="9">
        <v>8.0185999999999998E-12</v>
      </c>
      <c r="W428" s="9">
        <v>3.6166999999999998E-15</v>
      </c>
      <c r="X428" s="9">
        <v>5.2088999999999997E-12</v>
      </c>
    </row>
    <row r="429" spans="1:24" x14ac:dyDescent="0.35">
      <c r="A429" t="s">
        <v>1456</v>
      </c>
      <c r="B429" s="16" t="str" cm="1">
        <f t="array" ref="B429:C429">_xlfn.TEXTSPLIT(A429," ")</f>
        <v>2022.11.17</v>
      </c>
      <c r="C429" s="16" t="str">
        <v>18:28:34,25</v>
      </c>
      <c r="D429" s="16" t="str" cm="1">
        <f t="array" ref="D429:F429">_xlfn.TEXTSPLIT(C429,":")</f>
        <v>18</v>
      </c>
      <c r="E429" s="16" t="str">
        <v>28</v>
      </c>
      <c r="F429" s="16" t="str">
        <v>34,25</v>
      </c>
      <c r="G429" s="16" t="str">
        <f t="shared" si="32"/>
        <v>34.25</v>
      </c>
      <c r="H429" s="16">
        <f t="shared" si="31"/>
        <v>9.3761805555555551</v>
      </c>
      <c r="I429">
        <v>77.927400000000006</v>
      </c>
      <c r="J429" s="6">
        <v>20.2971</v>
      </c>
      <c r="K429">
        <v>0.93610000000000004</v>
      </c>
      <c r="L429" s="7">
        <v>0.71609999999999996</v>
      </c>
      <c r="M429">
        <v>0</v>
      </c>
      <c r="N429" s="61">
        <v>0.12330000000000001</v>
      </c>
      <c r="O429" s="8">
        <v>577</v>
      </c>
      <c r="P429">
        <v>0.67410000000000003</v>
      </c>
      <c r="Q429">
        <v>0.55420000000000003</v>
      </c>
      <c r="R429">
        <v>1.2163999999999999</v>
      </c>
      <c r="S429" s="9">
        <v>4.4218000000000002E-10</v>
      </c>
      <c r="T429" s="9">
        <v>5.3107999999999999E-13</v>
      </c>
      <c r="U429" s="9">
        <v>9.5311999999999996E-11</v>
      </c>
      <c r="V429" s="9">
        <v>8.0214000000000005E-12</v>
      </c>
      <c r="W429" s="9">
        <v>4.5190000000000003E-15</v>
      </c>
      <c r="X429" s="9">
        <v>5.1534999999999998E-12</v>
      </c>
    </row>
    <row r="430" spans="1:24" x14ac:dyDescent="0.35">
      <c r="A430" t="s">
        <v>1457</v>
      </c>
      <c r="B430" s="16" t="str" cm="1">
        <f t="array" ref="B430:C430">_xlfn.TEXTSPLIT(A430," ")</f>
        <v>2022.11.17</v>
      </c>
      <c r="C430" s="16" t="str">
        <v>18:30:03,39</v>
      </c>
      <c r="D430" s="16" t="str" cm="1">
        <f t="array" ref="D430:F430">_xlfn.TEXTSPLIT(C430,":")</f>
        <v>18</v>
      </c>
      <c r="E430" s="16" t="str">
        <v>30</v>
      </c>
      <c r="F430" s="16" t="str">
        <v>03,39</v>
      </c>
      <c r="G430" s="16" t="str">
        <f t="shared" si="32"/>
        <v>03.39</v>
      </c>
      <c r="H430" s="16">
        <f t="shared" si="31"/>
        <v>9.4009416666666663</v>
      </c>
      <c r="I430">
        <v>77.923699999999997</v>
      </c>
      <c r="J430" s="6">
        <v>20.308700000000002</v>
      </c>
      <c r="K430">
        <v>0.93659999999999999</v>
      </c>
      <c r="L430" s="7">
        <v>0.70840000000000003</v>
      </c>
      <c r="M430">
        <v>0</v>
      </c>
      <c r="N430" s="61">
        <v>0.1227</v>
      </c>
      <c r="O430" s="8">
        <v>577</v>
      </c>
      <c r="P430">
        <v>0.66669999999999996</v>
      </c>
      <c r="Q430">
        <v>0.54390000000000005</v>
      </c>
      <c r="R430">
        <v>1.2256</v>
      </c>
      <c r="S430" s="9">
        <v>4.4247000000000002E-10</v>
      </c>
      <c r="T430" s="9">
        <v>5.2863000000000004E-13</v>
      </c>
      <c r="U430" s="9">
        <v>9.5433999999999996E-11</v>
      </c>
      <c r="V430" s="9">
        <v>8.0314000000000007E-12</v>
      </c>
      <c r="W430" s="9">
        <v>8.0243000000000006E-15</v>
      </c>
      <c r="X430" s="9">
        <v>5.1017000000000004E-12</v>
      </c>
    </row>
    <row r="431" spans="1:24" x14ac:dyDescent="0.35">
      <c r="A431" t="s">
        <v>1458</v>
      </c>
      <c r="B431" s="16" t="str" cm="1">
        <f t="array" ref="B431:C431">_xlfn.TEXTSPLIT(A431," ")</f>
        <v>2022.11.17</v>
      </c>
      <c r="C431" s="16" t="str">
        <v>18:31:26,07</v>
      </c>
      <c r="D431" s="16" t="str" cm="1">
        <f t="array" ref="D431:F431">_xlfn.TEXTSPLIT(C431,":")</f>
        <v>18</v>
      </c>
      <c r="E431" s="16" t="str">
        <v>31</v>
      </c>
      <c r="F431" s="16" t="str">
        <v>26,07</v>
      </c>
      <c r="G431" s="16" t="str">
        <f t="shared" si="32"/>
        <v>26.07</v>
      </c>
      <c r="H431" s="16">
        <f t="shared" si="31"/>
        <v>9.4239083333333316</v>
      </c>
      <c r="I431">
        <v>77.922399999999996</v>
      </c>
      <c r="J431" s="6">
        <v>20.3154</v>
      </c>
      <c r="K431">
        <v>0.93630000000000002</v>
      </c>
      <c r="L431" s="7">
        <v>0.70340000000000003</v>
      </c>
      <c r="M431">
        <v>0</v>
      </c>
      <c r="N431" s="61">
        <v>0.12239999999999999</v>
      </c>
      <c r="O431" s="8">
        <v>589</v>
      </c>
      <c r="P431">
        <v>0.66159999999999997</v>
      </c>
      <c r="Q431">
        <v>0.53210000000000002</v>
      </c>
      <c r="R431">
        <v>1.2433000000000001</v>
      </c>
      <c r="S431" s="9">
        <v>4.4278999999999998E-10</v>
      </c>
      <c r="T431" s="9">
        <v>5.2823999999999998E-13</v>
      </c>
      <c r="U431" s="9">
        <v>9.5537000000000001E-11</v>
      </c>
      <c r="V431" s="9">
        <v>8.0346999999999993E-12</v>
      </c>
      <c r="W431" s="9">
        <v>4.6134999999999997E-15</v>
      </c>
      <c r="X431" s="9">
        <v>5.07E-12</v>
      </c>
    </row>
    <row r="432" spans="1:24" x14ac:dyDescent="0.35">
      <c r="A432" t="s">
        <v>1459</v>
      </c>
      <c r="B432" s="16" t="str" cm="1">
        <f t="array" ref="B432:C432">_xlfn.TEXTSPLIT(A432," ")</f>
        <v>2022.11.17</v>
      </c>
      <c r="C432" s="16" t="str">
        <v>18:32:48,76</v>
      </c>
      <c r="D432" s="16" t="str" cm="1">
        <f t="array" ref="D432:F432">_xlfn.TEXTSPLIT(C432,":")</f>
        <v>18</v>
      </c>
      <c r="E432" s="16" t="str">
        <v>32</v>
      </c>
      <c r="F432" s="16" t="str">
        <v>48,76</v>
      </c>
      <c r="G432" s="16" t="str">
        <f t="shared" si="32"/>
        <v>48.76</v>
      </c>
      <c r="H432" s="16">
        <f t="shared" si="31"/>
        <v>9.4468777777777806</v>
      </c>
      <c r="I432">
        <v>77.921000000000006</v>
      </c>
      <c r="J432" s="6">
        <v>20.319400000000002</v>
      </c>
      <c r="K432">
        <v>0.93640000000000001</v>
      </c>
      <c r="L432" s="7">
        <v>0.6996</v>
      </c>
      <c r="M432">
        <v>0</v>
      </c>
      <c r="N432" s="61">
        <v>0.1237</v>
      </c>
      <c r="O432" s="8">
        <v>613</v>
      </c>
      <c r="P432">
        <v>0.65790000000000004</v>
      </c>
      <c r="Q432">
        <v>0.52800000000000002</v>
      </c>
      <c r="R432">
        <v>1.246</v>
      </c>
      <c r="S432" s="9">
        <v>4.4383999999999999E-10</v>
      </c>
      <c r="T432" s="9">
        <v>5.3472999999999998E-13</v>
      </c>
      <c r="U432" s="9">
        <v>9.5784E-11</v>
      </c>
      <c r="V432" s="9">
        <v>8.0546E-12</v>
      </c>
      <c r="W432" s="9">
        <v>4.4300999999999999E-15</v>
      </c>
      <c r="X432" s="9">
        <v>5.0547999999999998E-12</v>
      </c>
    </row>
    <row r="433" spans="1:24" x14ac:dyDescent="0.35">
      <c r="A433" t="s">
        <v>1460</v>
      </c>
      <c r="B433" s="16" t="str" cm="1">
        <f t="array" ref="B433:C433">_xlfn.TEXTSPLIT(A433," ")</f>
        <v>2022.11.17</v>
      </c>
      <c r="C433" s="16" t="str">
        <v>18:34:17,97</v>
      </c>
      <c r="D433" s="16" t="str" cm="1">
        <f t="array" ref="D433:F433">_xlfn.TEXTSPLIT(C433,":")</f>
        <v>18</v>
      </c>
      <c r="E433" s="16" t="str">
        <v>34</v>
      </c>
      <c r="F433" s="16" t="str">
        <v>17,97</v>
      </c>
      <c r="G433" s="16" t="str">
        <f t="shared" si="32"/>
        <v>17.97</v>
      </c>
      <c r="H433" s="16">
        <f t="shared" si="31"/>
        <v>9.4716583333333322</v>
      </c>
      <c r="I433">
        <v>77.924499999999995</v>
      </c>
      <c r="J433" s="6">
        <v>20.331199999999999</v>
      </c>
      <c r="K433">
        <v>0.9365</v>
      </c>
      <c r="L433" s="7">
        <v>0.68520000000000003</v>
      </c>
      <c r="M433">
        <v>0</v>
      </c>
      <c r="N433" s="61">
        <v>0.1226</v>
      </c>
      <c r="O433" s="8">
        <v>575</v>
      </c>
      <c r="P433">
        <v>0.6431</v>
      </c>
      <c r="Q433">
        <v>0.52070000000000005</v>
      </c>
      <c r="R433">
        <v>1.2352000000000001</v>
      </c>
      <c r="S433" s="9">
        <v>4.4230000000000001E-10</v>
      </c>
      <c r="T433" s="9">
        <v>5.2828000000000005E-13</v>
      </c>
      <c r="U433" s="9">
        <v>9.5504000000000002E-11</v>
      </c>
      <c r="V433" s="9">
        <v>8.0278000000000002E-12</v>
      </c>
      <c r="W433" s="9">
        <v>4.8502999999999999E-15</v>
      </c>
      <c r="X433" s="9">
        <v>4.9339999999999998E-12</v>
      </c>
    </row>
    <row r="434" spans="1:24" x14ac:dyDescent="0.35">
      <c r="A434" t="s">
        <v>1461</v>
      </c>
      <c r="B434" s="16" t="str" cm="1">
        <f t="array" ref="B434:C434">_xlfn.TEXTSPLIT(A434," ")</f>
        <v>2022.11.17</v>
      </c>
      <c r="C434" s="16" t="str">
        <v>18:35:40,65</v>
      </c>
      <c r="D434" s="16" t="str" cm="1">
        <f t="array" ref="D434:F434">_xlfn.TEXTSPLIT(C434,":")</f>
        <v>18</v>
      </c>
      <c r="E434" s="16" t="str">
        <v>35</v>
      </c>
      <c r="F434" s="16" t="str">
        <v>40,65</v>
      </c>
      <c r="G434" s="16" t="str">
        <f t="shared" si="32"/>
        <v>40.65</v>
      </c>
      <c r="H434" s="16">
        <f t="shared" si="31"/>
        <v>9.4946249999999974</v>
      </c>
      <c r="I434">
        <v>77.927000000000007</v>
      </c>
      <c r="J434" s="6">
        <v>20.328900000000001</v>
      </c>
      <c r="K434">
        <v>0.93689999999999996</v>
      </c>
      <c r="L434" s="7">
        <v>0.6825</v>
      </c>
      <c r="M434">
        <v>0</v>
      </c>
      <c r="N434" s="61">
        <v>0.12470000000000001</v>
      </c>
      <c r="O434" s="8">
        <v>573</v>
      </c>
      <c r="P434">
        <v>0.64070000000000005</v>
      </c>
      <c r="Q434">
        <v>0.5222</v>
      </c>
      <c r="R434">
        <v>1.2270000000000001</v>
      </c>
      <c r="S434" s="9">
        <v>4.4212000000000002E-10</v>
      </c>
      <c r="T434" s="9">
        <v>5.3695000000000005E-13</v>
      </c>
      <c r="U434" s="9">
        <v>9.5451999999999995E-11</v>
      </c>
      <c r="V434" s="9">
        <v>8.0273000000000007E-12</v>
      </c>
      <c r="W434" s="9">
        <v>5.2397000000000003E-15</v>
      </c>
      <c r="X434" s="9">
        <v>4.9131999999999997E-12</v>
      </c>
    </row>
    <row r="435" spans="1:24" x14ac:dyDescent="0.35">
      <c r="A435" t="s">
        <v>1462</v>
      </c>
      <c r="B435" s="16" t="str" cm="1">
        <f t="array" ref="B435:C435">_xlfn.TEXTSPLIT(A435," ")</f>
        <v>2022.11.17</v>
      </c>
      <c r="C435" s="16" t="str">
        <v>18:37:09,87</v>
      </c>
      <c r="D435" s="16" t="str" cm="1">
        <f t="array" ref="D435:F435">_xlfn.TEXTSPLIT(C435,":")</f>
        <v>18</v>
      </c>
      <c r="E435" s="16" t="str">
        <v>37</v>
      </c>
      <c r="F435" s="16" t="str">
        <v>09,87</v>
      </c>
      <c r="G435" s="16" t="str">
        <f t="shared" si="32"/>
        <v>09.87</v>
      </c>
      <c r="H435" s="16">
        <f t="shared" si="31"/>
        <v>9.5194083333333328</v>
      </c>
      <c r="I435">
        <v>77.909700000000001</v>
      </c>
      <c r="J435" s="6">
        <v>20.320499999999999</v>
      </c>
      <c r="K435">
        <v>0.93689999999999996</v>
      </c>
      <c r="L435" s="7">
        <v>0.69420000000000004</v>
      </c>
      <c r="M435">
        <v>0</v>
      </c>
      <c r="N435" s="61">
        <v>0.13869999999999999</v>
      </c>
      <c r="O435" s="8">
        <v>565</v>
      </c>
      <c r="P435">
        <v>0.65290000000000004</v>
      </c>
      <c r="Q435">
        <v>0.52780000000000005</v>
      </c>
      <c r="R435">
        <v>1.2371000000000001</v>
      </c>
      <c r="S435" s="9">
        <v>4.4163999999999999E-10</v>
      </c>
      <c r="T435" s="9">
        <v>5.9596000000000002E-13</v>
      </c>
      <c r="U435" s="9">
        <v>9.5329999999999995E-11</v>
      </c>
      <c r="V435" s="9">
        <v>8.0204999999999996E-12</v>
      </c>
      <c r="W435" s="9">
        <v>4.5551000000000002E-15</v>
      </c>
      <c r="X435" s="9">
        <v>4.9932000000000002E-12</v>
      </c>
    </row>
    <row r="436" spans="1:24" x14ac:dyDescent="0.35">
      <c r="A436" t="s">
        <v>1463</v>
      </c>
      <c r="B436" s="16" t="str" cm="1">
        <f t="array" ref="B436:C436">_xlfn.TEXTSPLIT(A436," ")</f>
        <v>2022.11.17</v>
      </c>
      <c r="C436" s="16" t="str">
        <v>18:38:32,48</v>
      </c>
      <c r="D436" s="16" t="str" cm="1">
        <f t="array" ref="D436:F436">_xlfn.TEXTSPLIT(C436,":")</f>
        <v>18</v>
      </c>
      <c r="E436" s="16" t="str">
        <v>38</v>
      </c>
      <c r="F436" s="16" t="str">
        <v>32,48</v>
      </c>
      <c r="G436" s="16" t="str">
        <f t="shared" si="32"/>
        <v>32.48</v>
      </c>
      <c r="H436" s="16">
        <f t="shared" si="31"/>
        <v>9.5423555555555541</v>
      </c>
      <c r="I436">
        <v>77.921000000000006</v>
      </c>
      <c r="J436" s="6">
        <v>20.3093</v>
      </c>
      <c r="K436">
        <v>0.9365</v>
      </c>
      <c r="L436" s="7">
        <v>0.69889999999999997</v>
      </c>
      <c r="M436">
        <v>0</v>
      </c>
      <c r="N436" s="61">
        <v>0.13439999999999999</v>
      </c>
      <c r="O436" s="8">
        <v>558</v>
      </c>
      <c r="P436">
        <v>0.65690000000000004</v>
      </c>
      <c r="Q436">
        <v>0.53849999999999998</v>
      </c>
      <c r="R436">
        <v>1.2198</v>
      </c>
      <c r="S436" s="9">
        <v>4.4148000000000001E-10</v>
      </c>
      <c r="T436" s="9">
        <v>5.7714E-13</v>
      </c>
      <c r="U436" s="9">
        <v>9.5227000000000004E-11</v>
      </c>
      <c r="V436" s="9">
        <v>8.0126999999999996E-12</v>
      </c>
      <c r="W436" s="9">
        <v>6.5421000000000003E-15</v>
      </c>
      <c r="X436" s="9">
        <v>5.0239E-12</v>
      </c>
    </row>
    <row r="437" spans="1:24" x14ac:dyDescent="0.35">
      <c r="A437" t="s">
        <v>1464</v>
      </c>
      <c r="B437" s="16" t="str" cm="1">
        <f t="array" ref="B437:C437">_xlfn.TEXTSPLIT(A437," ")</f>
        <v>2022.11.17</v>
      </c>
      <c r="C437" s="16" t="str">
        <v>18:39:55,14</v>
      </c>
      <c r="D437" s="16" t="str" cm="1">
        <f t="array" ref="D437:F437">_xlfn.TEXTSPLIT(C437,":")</f>
        <v>18</v>
      </c>
      <c r="E437" s="16" t="str">
        <v>39</v>
      </c>
      <c r="F437" s="16" t="str">
        <v>55,14</v>
      </c>
      <c r="G437" s="16" t="str">
        <f t="shared" si="32"/>
        <v>55.14</v>
      </c>
      <c r="H437" s="16">
        <f t="shared" si="31"/>
        <v>9.565316666666666</v>
      </c>
      <c r="I437">
        <v>77.936899999999994</v>
      </c>
      <c r="J437" s="6">
        <v>20.299700000000001</v>
      </c>
      <c r="K437">
        <v>0.93669999999999998</v>
      </c>
      <c r="L437" s="7">
        <v>0.70020000000000004</v>
      </c>
      <c r="M437">
        <v>0</v>
      </c>
      <c r="N437" s="61">
        <v>0.1265</v>
      </c>
      <c r="O437" s="8">
        <v>558</v>
      </c>
      <c r="P437">
        <v>0.65849999999999997</v>
      </c>
      <c r="Q437">
        <v>0.55569999999999997</v>
      </c>
      <c r="R437">
        <v>1.1850000000000001</v>
      </c>
      <c r="S437" s="9">
        <v>4.4128999999999998E-10</v>
      </c>
      <c r="T437" s="9">
        <v>5.4351999999999999E-13</v>
      </c>
      <c r="U437" s="9">
        <v>9.5120999999999999E-11</v>
      </c>
      <c r="V437" s="9">
        <v>8.0096000000000001E-12</v>
      </c>
      <c r="W437" s="9">
        <v>5.5485000000000001E-15</v>
      </c>
      <c r="X437" s="9">
        <v>5.0289999999999997E-12</v>
      </c>
    </row>
    <row r="438" spans="1:24" x14ac:dyDescent="0.35">
      <c r="A438" t="s">
        <v>1465</v>
      </c>
      <c r="B438" s="16" t="str" cm="1">
        <f t="array" ref="B438:C438">_xlfn.TEXTSPLIT(A438," ")</f>
        <v>2022.11.17</v>
      </c>
      <c r="C438" s="16" t="str">
        <v>18:41:24,67</v>
      </c>
      <c r="D438" s="16" t="str" cm="1">
        <f t="array" ref="D438:F438">_xlfn.TEXTSPLIT(C438,":")</f>
        <v>18</v>
      </c>
      <c r="E438" s="16" t="str">
        <v>41</v>
      </c>
      <c r="F438" s="16" t="str">
        <v>24,67</v>
      </c>
      <c r="G438" s="16" t="str">
        <f t="shared" si="32"/>
        <v>24.67</v>
      </c>
      <c r="H438" s="16">
        <f t="shared" si="31"/>
        <v>9.5901861111111106</v>
      </c>
      <c r="I438">
        <v>77.938500000000005</v>
      </c>
      <c r="J438" s="6">
        <v>20.284800000000001</v>
      </c>
      <c r="K438">
        <v>0.93720000000000003</v>
      </c>
      <c r="L438" s="7">
        <v>0.71860000000000002</v>
      </c>
      <c r="M438">
        <v>0</v>
      </c>
      <c r="N438" s="61">
        <v>0.12089999999999999</v>
      </c>
      <c r="O438" s="8">
        <v>540</v>
      </c>
      <c r="P438">
        <v>0.67669999999999997</v>
      </c>
      <c r="Q438">
        <v>0.56699999999999995</v>
      </c>
      <c r="R438">
        <v>1.1935</v>
      </c>
      <c r="S438" s="9">
        <v>4.4081E-10</v>
      </c>
      <c r="T438" s="9">
        <v>5.1936000000000002E-13</v>
      </c>
      <c r="U438" s="9">
        <v>9.4945999999999997E-11</v>
      </c>
      <c r="V438" s="9">
        <v>8.0044999999999997E-12</v>
      </c>
      <c r="W438" s="9">
        <v>5.8791999999999998E-15</v>
      </c>
      <c r="X438" s="9">
        <v>5.1543999999999999E-12</v>
      </c>
    </row>
    <row r="439" spans="1:24" x14ac:dyDescent="0.35">
      <c r="A439" t="s">
        <v>1466</v>
      </c>
      <c r="B439" s="16" t="str" cm="1">
        <f t="array" ref="B439:C439">_xlfn.TEXTSPLIT(A439," ")</f>
        <v>2022.11.17</v>
      </c>
      <c r="C439" s="16" t="str">
        <v>18:42:47,16</v>
      </c>
      <c r="D439" s="16" t="str" cm="1">
        <f t="array" ref="D439:F439">_xlfn.TEXTSPLIT(C439,":")</f>
        <v>18</v>
      </c>
      <c r="E439" s="16" t="str">
        <v>42</v>
      </c>
      <c r="F439" s="16" t="str">
        <v>47,16</v>
      </c>
      <c r="G439" s="16" t="str">
        <f t="shared" si="32"/>
        <v>47.16</v>
      </c>
      <c r="H439" s="16">
        <f t="shared" si="31"/>
        <v>9.6131000000000011</v>
      </c>
      <c r="I439">
        <v>77.948599999999999</v>
      </c>
      <c r="J439" s="6">
        <v>20.272099999999998</v>
      </c>
      <c r="K439">
        <v>0.93689999999999996</v>
      </c>
      <c r="L439" s="7">
        <v>0.71940000000000004</v>
      </c>
      <c r="M439">
        <v>0</v>
      </c>
      <c r="N439" s="61">
        <v>0.1231</v>
      </c>
      <c r="O439" s="8">
        <v>545</v>
      </c>
      <c r="P439">
        <v>0.67720000000000002</v>
      </c>
      <c r="Q439">
        <v>0.58479999999999999</v>
      </c>
      <c r="R439">
        <v>1.1579999999999999</v>
      </c>
      <c r="S439" s="9">
        <v>4.4072E-10</v>
      </c>
      <c r="T439" s="9">
        <v>5.2822999999999996E-13</v>
      </c>
      <c r="U439" s="9">
        <v>9.4855000000000005E-11</v>
      </c>
      <c r="V439" s="9">
        <v>7.9995000000000004E-12</v>
      </c>
      <c r="W439" s="9">
        <v>5.2574999999999999E-15</v>
      </c>
      <c r="X439" s="9">
        <v>5.1584000000000003E-12</v>
      </c>
    </row>
    <row r="440" spans="1:24" x14ac:dyDescent="0.35">
      <c r="A440" t="s">
        <v>1467</v>
      </c>
      <c r="B440" s="16" t="str" cm="1">
        <f t="array" ref="B440:C440">_xlfn.TEXTSPLIT(A440," ")</f>
        <v>2022.11.17</v>
      </c>
      <c r="C440" s="16" t="str">
        <v>18:44:09,91</v>
      </c>
      <c r="D440" s="16" t="str" cm="1">
        <f t="array" ref="D440:F440">_xlfn.TEXTSPLIT(C440,":")</f>
        <v>18</v>
      </c>
      <c r="E440" s="16" t="str">
        <v>44</v>
      </c>
      <c r="F440" s="16" t="str">
        <v>09,91</v>
      </c>
      <c r="G440" s="16" t="str">
        <f t="shared" si="32"/>
        <v>09.91</v>
      </c>
      <c r="H440" s="16">
        <f t="shared" si="31"/>
        <v>9.6360861111111138</v>
      </c>
      <c r="I440">
        <v>77.9375</v>
      </c>
      <c r="J440" s="6">
        <v>20.273499999999999</v>
      </c>
      <c r="K440">
        <v>0.93710000000000004</v>
      </c>
      <c r="L440" s="7">
        <v>0.7228</v>
      </c>
      <c r="M440">
        <v>0</v>
      </c>
      <c r="N440" s="61">
        <v>0.12909999999999999</v>
      </c>
      <c r="O440" s="8">
        <v>560</v>
      </c>
      <c r="P440">
        <v>0.68120000000000003</v>
      </c>
      <c r="Q440">
        <v>0.57989999999999997</v>
      </c>
      <c r="R440">
        <v>1.1748000000000001</v>
      </c>
      <c r="S440" s="9">
        <v>4.4139000000000001E-10</v>
      </c>
      <c r="T440" s="9">
        <v>5.5480000000000002E-13</v>
      </c>
      <c r="U440" s="9">
        <v>9.5019000000000003E-11</v>
      </c>
      <c r="V440" s="9">
        <v>8.0145999999999994E-12</v>
      </c>
      <c r="W440" s="9">
        <v>5.0588000000000001E-15</v>
      </c>
      <c r="X440" s="9">
        <v>5.1919999999999997E-12</v>
      </c>
    </row>
    <row r="441" spans="1:24" x14ac:dyDescent="0.35">
      <c r="A441" t="s">
        <v>1468</v>
      </c>
      <c r="B441" s="16" t="str" cm="1">
        <f t="array" ref="B441:C441">_xlfn.TEXTSPLIT(A441," ")</f>
        <v>2022.11.17</v>
      </c>
      <c r="C441" s="16" t="str">
        <v>18:45:39,48</v>
      </c>
      <c r="D441" s="16" t="str" cm="1">
        <f t="array" ref="D441:F441">_xlfn.TEXTSPLIT(C441,":")</f>
        <v>18</v>
      </c>
      <c r="E441" s="16" t="str">
        <v>45</v>
      </c>
      <c r="F441" s="16" t="str">
        <v>39,48</v>
      </c>
      <c r="G441" s="16" t="str">
        <f t="shared" si="32"/>
        <v>39.48</v>
      </c>
      <c r="H441" s="16">
        <f t="shared" si="31"/>
        <v>9.6609666666666687</v>
      </c>
      <c r="I441">
        <v>77.949200000000005</v>
      </c>
      <c r="J441" s="6">
        <v>20.246600000000001</v>
      </c>
      <c r="K441">
        <v>0.93640000000000001</v>
      </c>
      <c r="L441" s="7">
        <v>0.74180000000000001</v>
      </c>
      <c r="M441">
        <v>0</v>
      </c>
      <c r="N441" s="61">
        <v>0.126</v>
      </c>
      <c r="O441" s="8">
        <v>532</v>
      </c>
      <c r="P441">
        <v>0.69989999999999997</v>
      </c>
      <c r="Q441">
        <v>0.60670000000000002</v>
      </c>
      <c r="R441">
        <v>1.1536999999999999</v>
      </c>
      <c r="S441" s="9">
        <v>4.4028999999999999E-10</v>
      </c>
      <c r="T441" s="9">
        <v>5.3966999999999996E-13</v>
      </c>
      <c r="U441" s="9">
        <v>9.4639999999999996E-11</v>
      </c>
      <c r="V441" s="9">
        <v>7.9870999999999994E-12</v>
      </c>
      <c r="W441" s="9">
        <v>8.4171000000000002E-15</v>
      </c>
      <c r="X441" s="9">
        <v>5.3133E-12</v>
      </c>
    </row>
    <row r="442" spans="1:24" x14ac:dyDescent="0.35">
      <c r="A442" t="s">
        <v>1469</v>
      </c>
      <c r="B442" s="16" t="str" cm="1">
        <f t="array" ref="B442:C442">_xlfn.TEXTSPLIT(A442," ")</f>
        <v>2022.11.17</v>
      </c>
      <c r="C442" s="16" t="str">
        <v>18:47:02,17</v>
      </c>
      <c r="D442" s="16" t="str" cm="1">
        <f t="array" ref="D442:F442">_xlfn.TEXTSPLIT(C442,":")</f>
        <v>18</v>
      </c>
      <c r="E442" s="16" t="str">
        <v>47</v>
      </c>
      <c r="F442" s="16" t="str">
        <v>02,17</v>
      </c>
      <c r="G442" s="16" t="str">
        <f t="shared" si="32"/>
        <v>02.17</v>
      </c>
      <c r="H442" s="16">
        <f t="shared" si="31"/>
        <v>9.6839361111111142</v>
      </c>
      <c r="I442">
        <v>77.946799999999996</v>
      </c>
      <c r="J442" s="6">
        <v>20.236899999999999</v>
      </c>
      <c r="K442">
        <v>0.93679999999999997</v>
      </c>
      <c r="L442" s="7">
        <v>0.75880000000000003</v>
      </c>
      <c r="M442">
        <v>0</v>
      </c>
      <c r="N442" s="61">
        <v>0.1207</v>
      </c>
      <c r="O442" s="8">
        <v>530</v>
      </c>
      <c r="P442">
        <v>0.71679999999999999</v>
      </c>
      <c r="Q442">
        <v>0.62209999999999999</v>
      </c>
      <c r="R442">
        <v>1.1521999999999999</v>
      </c>
      <c r="S442" s="9">
        <v>4.3969000000000001E-10</v>
      </c>
      <c r="T442" s="9">
        <v>5.1679999999999998E-13</v>
      </c>
      <c r="U442" s="9">
        <v>9.4469000000000002E-11</v>
      </c>
      <c r="V442" s="9">
        <v>7.9801000000000007E-12</v>
      </c>
      <c r="W442" s="9">
        <v>5.7944999999999998E-15</v>
      </c>
      <c r="X442" s="9">
        <v>5.4261999999999996E-12</v>
      </c>
    </row>
    <row r="443" spans="1:24" x14ac:dyDescent="0.35">
      <c r="A443" t="s">
        <v>1470</v>
      </c>
      <c r="B443" s="16" t="str" cm="1">
        <f t="array" ref="B443:C443">_xlfn.TEXTSPLIT(A443," ")</f>
        <v>2022.11.17</v>
      </c>
      <c r="C443" s="16" t="str">
        <v>18:48:31,21</v>
      </c>
      <c r="D443" s="16" t="str" cm="1">
        <f t="array" ref="D443:F443">_xlfn.TEXTSPLIT(C443,":")</f>
        <v>18</v>
      </c>
      <c r="E443" s="16" t="str">
        <v>48</v>
      </c>
      <c r="F443" s="16" t="str">
        <v>31,21</v>
      </c>
      <c r="G443" s="16" t="str">
        <f t="shared" si="32"/>
        <v>31.21</v>
      </c>
      <c r="H443" s="16">
        <f t="shared" si="31"/>
        <v>9.7086694444444444</v>
      </c>
      <c r="I443">
        <v>77.949600000000004</v>
      </c>
      <c r="J443" s="6">
        <v>20.227699999999999</v>
      </c>
      <c r="K443">
        <v>0.93669999999999998</v>
      </c>
      <c r="L443" s="7">
        <v>0.76539999999999997</v>
      </c>
      <c r="M443">
        <v>0</v>
      </c>
      <c r="N443" s="61">
        <v>0.1205</v>
      </c>
      <c r="O443" s="8">
        <v>530</v>
      </c>
      <c r="P443">
        <v>0.7238</v>
      </c>
      <c r="Q443">
        <v>0.62749999999999995</v>
      </c>
      <c r="R443">
        <v>1.1535</v>
      </c>
      <c r="S443" s="9">
        <v>4.4001000000000001E-10</v>
      </c>
      <c r="T443" s="9">
        <v>5.1679999999999998E-13</v>
      </c>
      <c r="U443" s="9">
        <v>9.4490000000000001E-11</v>
      </c>
      <c r="V443" s="9">
        <v>7.9848999999999992E-12</v>
      </c>
      <c r="W443" s="9">
        <v>3.6706000000000001E-15</v>
      </c>
      <c r="X443" s="9">
        <v>5.4770999999999998E-12</v>
      </c>
    </row>
    <row r="444" spans="1:24" x14ac:dyDescent="0.35">
      <c r="A444" t="s">
        <v>1471</v>
      </c>
      <c r="B444" s="16" t="str" cm="1">
        <f t="array" ref="B444:C444">_xlfn.TEXTSPLIT(A444," ")</f>
        <v>2022.11.17</v>
      </c>
      <c r="C444" s="16" t="str">
        <v>18:49:54,01</v>
      </c>
      <c r="D444" s="16" t="str" cm="1">
        <f t="array" ref="D444:F444">_xlfn.TEXTSPLIT(C444,":")</f>
        <v>18</v>
      </c>
      <c r="E444" s="16" t="str">
        <v>49</v>
      </c>
      <c r="F444" s="16" t="str">
        <v>54,01</v>
      </c>
      <c r="G444" s="16" t="str">
        <f t="shared" si="32"/>
        <v>54.01</v>
      </c>
      <c r="H444" s="16">
        <f t="shared" si="31"/>
        <v>9.731669444444444</v>
      </c>
      <c r="I444">
        <v>77.956199999999995</v>
      </c>
      <c r="J444" s="6">
        <v>20.216000000000001</v>
      </c>
      <c r="K444">
        <v>0.93679999999999997</v>
      </c>
      <c r="L444" s="7">
        <v>0.77280000000000004</v>
      </c>
      <c r="M444">
        <v>0</v>
      </c>
      <c r="N444" s="61">
        <v>0.1181</v>
      </c>
      <c r="O444" s="8">
        <v>521</v>
      </c>
      <c r="P444">
        <v>0.73080000000000001</v>
      </c>
      <c r="Q444">
        <v>0.6472</v>
      </c>
      <c r="R444">
        <v>1.1291</v>
      </c>
      <c r="S444" s="9">
        <v>4.3984999999999999E-10</v>
      </c>
      <c r="T444" s="9">
        <v>5.0597000000000001E-13</v>
      </c>
      <c r="U444" s="9">
        <v>9.4392999999999997E-11</v>
      </c>
      <c r="V444" s="9">
        <v>7.9821000000000001E-12</v>
      </c>
      <c r="W444" s="9">
        <v>8.9505000000000006E-15</v>
      </c>
      <c r="X444" s="9">
        <v>5.5270999999999997E-12</v>
      </c>
    </row>
    <row r="445" spans="1:24" x14ac:dyDescent="0.35">
      <c r="A445" t="s">
        <v>1472</v>
      </c>
      <c r="B445" s="16" t="str" cm="1">
        <f t="array" ref="B445:C445">_xlfn.TEXTSPLIT(A445," ")</f>
        <v>2022.11.17</v>
      </c>
      <c r="C445" s="16" t="str">
        <v>18:51:16,69</v>
      </c>
      <c r="D445" s="16" t="str" cm="1">
        <f t="array" ref="D445:F445">_xlfn.TEXTSPLIT(C445,":")</f>
        <v>18</v>
      </c>
      <c r="E445" s="16" t="str">
        <v>51</v>
      </c>
      <c r="F445" s="16" t="str">
        <v>16,69</v>
      </c>
      <c r="G445" s="16" t="str">
        <f t="shared" si="32"/>
        <v>16.69</v>
      </c>
      <c r="H445" s="16">
        <f t="shared" si="31"/>
        <v>9.7546361111111128</v>
      </c>
      <c r="I445">
        <v>77.962900000000005</v>
      </c>
      <c r="J445" s="6">
        <v>20.2011</v>
      </c>
      <c r="K445">
        <v>0.93679999999999997</v>
      </c>
      <c r="L445" s="7">
        <v>0.78659999999999997</v>
      </c>
      <c r="M445">
        <v>0</v>
      </c>
      <c r="N445" s="61">
        <v>0.11260000000000001</v>
      </c>
      <c r="O445" s="8">
        <v>522</v>
      </c>
      <c r="P445">
        <v>0.74439999999999995</v>
      </c>
      <c r="Q445">
        <v>0.66049999999999998</v>
      </c>
      <c r="R445">
        <v>1.127</v>
      </c>
      <c r="S445" s="9">
        <v>4.3986000000000002E-10</v>
      </c>
      <c r="T445" s="9">
        <v>4.8295999999999999E-13</v>
      </c>
      <c r="U445" s="9">
        <v>9.4317000000000004E-11</v>
      </c>
      <c r="V445" s="9">
        <v>7.981E-12</v>
      </c>
      <c r="W445" s="9">
        <v>5.9438000000000001E-15</v>
      </c>
      <c r="X445" s="9">
        <v>5.6238000000000003E-12</v>
      </c>
    </row>
    <row r="446" spans="1:24" x14ac:dyDescent="0.35">
      <c r="A446" t="s">
        <v>1473</v>
      </c>
      <c r="B446" s="16" t="str" cm="1">
        <f t="array" ref="B446:C446">_xlfn.TEXTSPLIT(A446," ")</f>
        <v>2022.11.17</v>
      </c>
      <c r="C446" s="16" t="str">
        <v>18:52:45,82</v>
      </c>
      <c r="D446" s="16" t="str" cm="1">
        <f t="array" ref="D446:F446">_xlfn.TEXTSPLIT(C446,":")</f>
        <v>18</v>
      </c>
      <c r="E446" s="16" t="str">
        <v>52</v>
      </c>
      <c r="F446" s="16" t="str">
        <v>45,82</v>
      </c>
      <c r="G446" s="16" t="str">
        <f t="shared" si="32"/>
        <v>45.82</v>
      </c>
      <c r="H446" s="16">
        <f t="shared" si="31"/>
        <v>9.7793944444444438</v>
      </c>
      <c r="I446">
        <v>77.969099999999997</v>
      </c>
      <c r="J446" s="6">
        <v>20.1889</v>
      </c>
      <c r="K446">
        <v>0.93730000000000002</v>
      </c>
      <c r="L446" s="7">
        <v>0.79349999999999998</v>
      </c>
      <c r="M446">
        <v>0</v>
      </c>
      <c r="N446" s="61">
        <v>0.11119999999999999</v>
      </c>
      <c r="O446" s="8">
        <v>521</v>
      </c>
      <c r="P446">
        <v>0.75180000000000002</v>
      </c>
      <c r="Q446">
        <v>0.67559999999999998</v>
      </c>
      <c r="R446">
        <v>1.1128</v>
      </c>
      <c r="S446" s="9">
        <v>4.3960000000000001E-10</v>
      </c>
      <c r="T446" s="9">
        <v>4.7631000000000002E-13</v>
      </c>
      <c r="U446" s="9">
        <v>9.4196999999999995E-11</v>
      </c>
      <c r="V446" s="9">
        <v>7.9802999999999998E-12</v>
      </c>
      <c r="W446" s="9">
        <v>6.6223999999999997E-15</v>
      </c>
      <c r="X446" s="9">
        <v>5.6694999999999996E-12</v>
      </c>
    </row>
    <row r="447" spans="1:24" x14ac:dyDescent="0.35">
      <c r="A447" t="s">
        <v>1474</v>
      </c>
      <c r="B447" s="16" t="str" cm="1">
        <f t="array" ref="B447:C447">_xlfn.TEXTSPLIT(A447," ")</f>
        <v>2022.11.17</v>
      </c>
      <c r="C447" s="16" t="str">
        <v>18:54:08,31</v>
      </c>
      <c r="D447" s="16" t="str" cm="1">
        <f t="array" ref="D447:F447">_xlfn.TEXTSPLIT(C447,":")</f>
        <v>18</v>
      </c>
      <c r="E447" s="16" t="str">
        <v>54</v>
      </c>
      <c r="F447" s="16" t="str">
        <v>08,31</v>
      </c>
      <c r="G447" s="16" t="str">
        <f t="shared" si="32"/>
        <v>08.31</v>
      </c>
      <c r="H447" s="16">
        <f t="shared" si="31"/>
        <v>9.8023083333333307</v>
      </c>
      <c r="I447">
        <v>77.974400000000003</v>
      </c>
      <c r="J447" s="6">
        <v>20.1815</v>
      </c>
      <c r="K447">
        <v>0.93710000000000004</v>
      </c>
      <c r="L447" s="7">
        <v>0.79779999999999995</v>
      </c>
      <c r="M447">
        <v>0</v>
      </c>
      <c r="N447" s="61">
        <v>0.10920000000000001</v>
      </c>
      <c r="O447" s="8">
        <v>516</v>
      </c>
      <c r="P447">
        <v>0.75560000000000005</v>
      </c>
      <c r="Q447">
        <v>0.68559999999999999</v>
      </c>
      <c r="R447">
        <v>1.1021000000000001</v>
      </c>
      <c r="S447" s="9">
        <v>4.3966999999999999E-10</v>
      </c>
      <c r="T447" s="9">
        <v>4.6800000000000003E-13</v>
      </c>
      <c r="U447" s="9">
        <v>9.4169000000000001E-11</v>
      </c>
      <c r="V447" s="9">
        <v>7.9791000000000002E-12</v>
      </c>
      <c r="W447" s="9">
        <v>6.6449999999999997E-15</v>
      </c>
      <c r="X447" s="9">
        <v>5.6995999999999997E-12</v>
      </c>
    </row>
    <row r="448" spans="1:24" x14ac:dyDescent="0.35">
      <c r="A448" t="s">
        <v>1475</v>
      </c>
      <c r="B448" s="16" t="str" cm="1">
        <f t="array" ref="B448:C448">_xlfn.TEXTSPLIT(A448," ")</f>
        <v>2022.11.17</v>
      </c>
      <c r="C448" s="16" t="str">
        <v>18:55:30,95</v>
      </c>
      <c r="D448" s="16" t="str" cm="1">
        <f t="array" ref="D448:F448">_xlfn.TEXTSPLIT(C448,":")</f>
        <v>18</v>
      </c>
      <c r="E448" s="16" t="str">
        <v>55</v>
      </c>
      <c r="F448" s="16" t="str">
        <v>30,95</v>
      </c>
      <c r="G448" s="16" t="str">
        <f t="shared" si="32"/>
        <v>30.95</v>
      </c>
      <c r="H448" s="16">
        <f t="shared" si="31"/>
        <v>9.8252638888888892</v>
      </c>
      <c r="I448">
        <v>77.973500000000001</v>
      </c>
      <c r="J448" s="6">
        <v>20.166</v>
      </c>
      <c r="K448">
        <v>0.93710000000000004</v>
      </c>
      <c r="L448" s="7">
        <v>0.81330000000000002</v>
      </c>
      <c r="M448">
        <v>0</v>
      </c>
      <c r="N448" s="61">
        <v>0.1101</v>
      </c>
      <c r="O448" s="8">
        <v>522</v>
      </c>
      <c r="P448">
        <v>0.77110000000000001</v>
      </c>
      <c r="Q448">
        <v>0.69820000000000004</v>
      </c>
      <c r="R448">
        <v>1.1044</v>
      </c>
      <c r="S448" s="9">
        <v>4.4037E-10</v>
      </c>
      <c r="T448" s="9">
        <v>4.7285000000000005E-13</v>
      </c>
      <c r="U448" s="9">
        <v>9.4246999999999998E-11</v>
      </c>
      <c r="V448" s="9">
        <v>7.9914999999999996E-12</v>
      </c>
      <c r="W448" s="9">
        <v>5.3316000000000001E-15</v>
      </c>
      <c r="X448" s="9">
        <v>5.8194E-12</v>
      </c>
    </row>
    <row r="449" spans="1:24" x14ac:dyDescent="0.35">
      <c r="A449" t="s">
        <v>1476</v>
      </c>
      <c r="B449" s="16" t="str" cm="1">
        <f t="array" ref="B449:C449">_xlfn.TEXTSPLIT(A449," ")</f>
        <v>2022.11.17</v>
      </c>
      <c r="C449" s="16" t="str">
        <v>18:57:00,18</v>
      </c>
      <c r="D449" s="16" t="str" cm="1">
        <f t="array" ref="D449:F449">_xlfn.TEXTSPLIT(C449,":")</f>
        <v>18</v>
      </c>
      <c r="E449" s="16" t="str">
        <v>57</v>
      </c>
      <c r="F449" s="16" t="str">
        <v>00,18</v>
      </c>
      <c r="G449" s="16" t="str">
        <f t="shared" si="32"/>
        <v>00.18</v>
      </c>
      <c r="H449" s="16">
        <f t="shared" si="31"/>
        <v>9.8500500000000013</v>
      </c>
      <c r="I449">
        <v>77.977000000000004</v>
      </c>
      <c r="J449" s="6">
        <v>20.161200000000001</v>
      </c>
      <c r="K449">
        <v>0.93740000000000001</v>
      </c>
      <c r="L449" s="7">
        <v>0.80810000000000004</v>
      </c>
      <c r="M449">
        <v>0</v>
      </c>
      <c r="N449" s="61">
        <v>0.1163</v>
      </c>
      <c r="O449" s="8">
        <v>508</v>
      </c>
      <c r="P449">
        <v>0.7661</v>
      </c>
      <c r="Q449">
        <v>0.70199999999999996</v>
      </c>
      <c r="R449">
        <v>1.0913999999999999</v>
      </c>
      <c r="S449" s="9">
        <v>4.3958999999999998E-10</v>
      </c>
      <c r="T449" s="9">
        <v>4.9801000000000002E-13</v>
      </c>
      <c r="U449" s="9">
        <v>9.4053999999999996E-11</v>
      </c>
      <c r="V449" s="9">
        <v>7.9796999999999992E-12</v>
      </c>
      <c r="W449" s="9">
        <v>6.1965999999999998E-15</v>
      </c>
      <c r="X449" s="9">
        <v>5.7725999999999999E-12</v>
      </c>
    </row>
    <row r="450" spans="1:24" x14ac:dyDescent="0.35">
      <c r="A450" t="s">
        <v>1477</v>
      </c>
      <c r="B450" s="16" t="str" cm="1">
        <f t="array" ref="B450:C450">_xlfn.TEXTSPLIT(A450," ")</f>
        <v>2022.11.17</v>
      </c>
      <c r="C450" s="16" t="str">
        <v>18:58:22,89</v>
      </c>
      <c r="D450" s="16" t="str" cm="1">
        <f t="array" ref="D450:F450">_xlfn.TEXTSPLIT(C450,":")</f>
        <v>18</v>
      </c>
      <c r="E450" s="16" t="str">
        <v>58</v>
      </c>
      <c r="F450" s="16" t="str">
        <v>22,89</v>
      </c>
      <c r="G450" s="16" t="str">
        <f t="shared" si="32"/>
        <v>22.89</v>
      </c>
      <c r="H450" s="16">
        <f t="shared" ref="H450:H499" si="33">D450+(E450/60)+(G450/3600)-$AE$3</f>
        <v>9.8730250000000002</v>
      </c>
      <c r="I450">
        <v>77.9649</v>
      </c>
      <c r="J450" s="6">
        <v>20.151</v>
      </c>
      <c r="K450">
        <v>0.93700000000000006</v>
      </c>
      <c r="L450" s="7">
        <v>0.82799999999999996</v>
      </c>
      <c r="M450">
        <v>0</v>
      </c>
      <c r="N450" s="61">
        <v>0.1191</v>
      </c>
      <c r="O450" s="8">
        <v>512</v>
      </c>
      <c r="P450">
        <v>0.78610000000000002</v>
      </c>
      <c r="Q450">
        <v>0.70789999999999997</v>
      </c>
      <c r="R450">
        <v>1.1103000000000001</v>
      </c>
      <c r="S450" s="9">
        <v>4.3954000000000001E-10</v>
      </c>
      <c r="T450" s="9">
        <v>5.0966999999999999E-13</v>
      </c>
      <c r="U450" s="9">
        <v>9.4008999999999998E-11</v>
      </c>
      <c r="V450" s="9">
        <v>7.9762999999999994E-12</v>
      </c>
      <c r="W450" s="9">
        <v>7.2977999999999996E-15</v>
      </c>
      <c r="X450" s="9">
        <v>5.9142E-12</v>
      </c>
    </row>
    <row r="451" spans="1:24" x14ac:dyDescent="0.35">
      <c r="A451" t="s">
        <v>1478</v>
      </c>
      <c r="B451" s="16" t="str" cm="1">
        <f t="array" ref="B451:C451">_xlfn.TEXTSPLIT(A451," ")</f>
        <v>2022.11.17</v>
      </c>
      <c r="C451" s="16" t="str">
        <v>18:59:52,09</v>
      </c>
      <c r="D451" s="16" t="str" cm="1">
        <f t="array" ref="D451:F451">_xlfn.TEXTSPLIT(C451,":")</f>
        <v>18</v>
      </c>
      <c r="E451" s="16" t="str">
        <v>59</v>
      </c>
      <c r="F451" s="16" t="str">
        <v>52,09</v>
      </c>
      <c r="G451" s="16" t="str">
        <f t="shared" ref="G451:G499" si="34">SUBSTITUTE(F451,",",".")</f>
        <v>52.09</v>
      </c>
      <c r="H451" s="16">
        <f t="shared" si="33"/>
        <v>9.8978027777777786</v>
      </c>
      <c r="I451">
        <v>77.970699999999994</v>
      </c>
      <c r="J451" s="6">
        <v>20.1465</v>
      </c>
      <c r="K451">
        <v>0.93720000000000003</v>
      </c>
      <c r="L451" s="7">
        <v>0.82969999999999999</v>
      </c>
      <c r="M451">
        <v>0</v>
      </c>
      <c r="N451" s="61">
        <v>0.1159</v>
      </c>
      <c r="O451" s="8">
        <v>516</v>
      </c>
      <c r="P451">
        <v>0.78800000000000003</v>
      </c>
      <c r="Q451">
        <v>0.71930000000000005</v>
      </c>
      <c r="R451">
        <v>1.0955999999999999</v>
      </c>
      <c r="S451" s="9">
        <v>4.3967999999999997E-10</v>
      </c>
      <c r="T451" s="9">
        <v>4.9654000000000002E-13</v>
      </c>
      <c r="U451" s="9">
        <v>9.4009999999999994E-11</v>
      </c>
      <c r="V451" s="9">
        <v>7.9799E-12</v>
      </c>
      <c r="W451" s="9">
        <v>5.9846000000000003E-15</v>
      </c>
      <c r="X451" s="9">
        <v>5.9275999999999999E-12</v>
      </c>
    </row>
    <row r="452" spans="1:24" x14ac:dyDescent="0.35">
      <c r="A452" t="s">
        <v>1479</v>
      </c>
      <c r="B452" s="16" t="str" cm="1">
        <f t="array" ref="B452:C452">_xlfn.TEXTSPLIT(A452," ")</f>
        <v>2022.11.17</v>
      </c>
      <c r="C452" s="16" t="str">
        <v>19:01:14,91</v>
      </c>
      <c r="D452" s="16" t="str" cm="1">
        <f t="array" ref="D452:F452">_xlfn.TEXTSPLIT(C452,":")</f>
        <v>19</v>
      </c>
      <c r="E452" s="16" t="str">
        <v>01</v>
      </c>
      <c r="F452" s="16" t="str">
        <v>14,91</v>
      </c>
      <c r="G452" s="16" t="str">
        <f t="shared" si="34"/>
        <v>14.91</v>
      </c>
      <c r="H452" s="16">
        <f t="shared" si="33"/>
        <v>9.9208083333333317</v>
      </c>
      <c r="I452">
        <v>77.965299999999999</v>
      </c>
      <c r="J452" s="6">
        <v>20.1402</v>
      </c>
      <c r="K452">
        <v>0.93720000000000003</v>
      </c>
      <c r="L452" s="7">
        <v>0.83940000000000003</v>
      </c>
      <c r="M452">
        <v>0</v>
      </c>
      <c r="N452" s="61">
        <v>0.1179</v>
      </c>
      <c r="O452" s="8">
        <v>509</v>
      </c>
      <c r="P452">
        <v>0.79749999999999999</v>
      </c>
      <c r="Q452">
        <v>0.71960000000000002</v>
      </c>
      <c r="R452">
        <v>1.1082000000000001</v>
      </c>
      <c r="S452" s="9">
        <v>4.3964999999999998E-10</v>
      </c>
      <c r="T452" s="9">
        <v>5.0445999999999995E-13</v>
      </c>
      <c r="U452" s="9">
        <v>9.3979999999999995E-11</v>
      </c>
      <c r="V452" s="9">
        <v>7.9801000000000007E-12</v>
      </c>
      <c r="W452" s="9">
        <v>8.6084999999999994E-15</v>
      </c>
      <c r="X452" s="9">
        <v>5.9965999999999997E-12</v>
      </c>
    </row>
    <row r="453" spans="1:24" x14ac:dyDescent="0.35">
      <c r="A453" t="s">
        <v>1480</v>
      </c>
      <c r="B453" s="16" t="str" cm="1">
        <f t="array" ref="B453:C453">_xlfn.TEXTSPLIT(A453," ")</f>
        <v>2022.11.17</v>
      </c>
      <c r="C453" s="16" t="str">
        <v>19:02:37,63</v>
      </c>
      <c r="D453" s="16" t="str" cm="1">
        <f t="array" ref="D453:F453">_xlfn.TEXTSPLIT(C453,":")</f>
        <v>19</v>
      </c>
      <c r="E453" s="16" t="str">
        <v>02</v>
      </c>
      <c r="F453" s="16" t="str">
        <v>37,63</v>
      </c>
      <c r="G453" s="16" t="str">
        <f t="shared" si="34"/>
        <v>37.63</v>
      </c>
      <c r="H453" s="16">
        <f t="shared" si="33"/>
        <v>9.9437861111111143</v>
      </c>
      <c r="I453">
        <v>77.956100000000006</v>
      </c>
      <c r="J453" s="6">
        <v>20.135300000000001</v>
      </c>
      <c r="K453">
        <v>0.93710000000000004</v>
      </c>
      <c r="L453" s="7">
        <v>0.85260000000000002</v>
      </c>
      <c r="M453">
        <v>0</v>
      </c>
      <c r="N453" s="61">
        <v>0.11899999999999999</v>
      </c>
      <c r="O453" s="8">
        <v>532</v>
      </c>
      <c r="P453">
        <v>0.81089999999999995</v>
      </c>
      <c r="Q453">
        <v>0.72370000000000001</v>
      </c>
      <c r="R453">
        <v>1.1206</v>
      </c>
      <c r="S453" s="9">
        <v>4.4019999999999999E-10</v>
      </c>
      <c r="T453" s="9">
        <v>5.1048999999999998E-13</v>
      </c>
      <c r="U453" s="9">
        <v>9.4086E-11</v>
      </c>
      <c r="V453" s="9">
        <v>7.9899999999999997E-12</v>
      </c>
      <c r="W453" s="9">
        <v>3.9243000000000003E-15</v>
      </c>
      <c r="X453" s="9">
        <v>6.0983000000000004E-12</v>
      </c>
    </row>
    <row r="454" spans="1:24" x14ac:dyDescent="0.35">
      <c r="A454" t="s">
        <v>1481</v>
      </c>
      <c r="B454" s="16" t="str" cm="1">
        <f t="array" ref="B454:C454">_xlfn.TEXTSPLIT(A454," ")</f>
        <v>2022.11.17</v>
      </c>
      <c r="C454" s="16" t="str">
        <v>19:04:06,78</v>
      </c>
      <c r="D454" s="16" t="str" cm="1">
        <f t="array" ref="D454:F454">_xlfn.TEXTSPLIT(C454,":")</f>
        <v>19</v>
      </c>
      <c r="E454" s="16" t="str">
        <v>04</v>
      </c>
      <c r="F454" s="16" t="str">
        <v>06,78</v>
      </c>
      <c r="G454" s="16" t="str">
        <f t="shared" si="34"/>
        <v>06.78</v>
      </c>
      <c r="H454" s="16">
        <f t="shared" si="33"/>
        <v>9.9685499999999987</v>
      </c>
      <c r="I454">
        <v>77.942099999999996</v>
      </c>
      <c r="J454" s="6">
        <v>20.1435</v>
      </c>
      <c r="K454">
        <v>0.93689999999999996</v>
      </c>
      <c r="L454" s="7">
        <v>0.8659</v>
      </c>
      <c r="M454">
        <v>0</v>
      </c>
      <c r="N454" s="61">
        <v>0.1116</v>
      </c>
      <c r="O454" s="8">
        <v>546</v>
      </c>
      <c r="P454">
        <v>0.82440000000000002</v>
      </c>
      <c r="Q454">
        <v>0.71309999999999996</v>
      </c>
      <c r="R454">
        <v>1.1560999999999999</v>
      </c>
      <c r="S454" s="9">
        <v>4.4075E-10</v>
      </c>
      <c r="T454" s="9">
        <v>4.7957000000000005E-13</v>
      </c>
      <c r="U454" s="9">
        <v>9.4257000000000006E-11</v>
      </c>
      <c r="V454" s="9">
        <v>8.0000999999999994E-12</v>
      </c>
      <c r="W454" s="9">
        <v>6.5438999999999997E-15</v>
      </c>
      <c r="X454" s="9">
        <v>6.2009999999999999E-12</v>
      </c>
    </row>
    <row r="455" spans="1:24" x14ac:dyDescent="0.35">
      <c r="A455" t="s">
        <v>1482</v>
      </c>
      <c r="B455" s="16" t="str" cm="1">
        <f t="array" ref="B455:C455">_xlfn.TEXTSPLIT(A455," ")</f>
        <v>2022.11.17</v>
      </c>
      <c r="C455" s="16" t="str">
        <v>19:05:29,66</v>
      </c>
      <c r="D455" s="16" t="str" cm="1">
        <f t="array" ref="D455:F455">_xlfn.TEXTSPLIT(C455,":")</f>
        <v>19</v>
      </c>
      <c r="E455" s="16" t="str">
        <v>05</v>
      </c>
      <c r="F455" s="16" t="str">
        <v>29,66</v>
      </c>
      <c r="G455" s="16" t="str">
        <f t="shared" si="34"/>
        <v>29.66</v>
      </c>
      <c r="H455" s="16">
        <f t="shared" si="33"/>
        <v>9.9915722222222225</v>
      </c>
      <c r="I455">
        <v>77.959699999999998</v>
      </c>
      <c r="J455" s="6">
        <v>20.158799999999999</v>
      </c>
      <c r="K455">
        <v>0.93710000000000004</v>
      </c>
      <c r="L455" s="7">
        <v>0.8327</v>
      </c>
      <c r="M455">
        <v>0</v>
      </c>
      <c r="N455" s="61">
        <v>0.1118</v>
      </c>
      <c r="O455" s="8">
        <v>550</v>
      </c>
      <c r="P455">
        <v>0.79069999999999996</v>
      </c>
      <c r="Q455">
        <v>0.70220000000000005</v>
      </c>
      <c r="R455">
        <v>1.1261000000000001</v>
      </c>
      <c r="S455" s="9">
        <v>4.4157000000000001E-10</v>
      </c>
      <c r="T455" s="9">
        <v>4.8120000000000001E-13</v>
      </c>
      <c r="U455" s="9">
        <v>9.4484000000000002E-11</v>
      </c>
      <c r="V455" s="9">
        <v>8.0148000000000001E-12</v>
      </c>
      <c r="W455" s="9">
        <v>6.0061000000000003E-15</v>
      </c>
      <c r="X455" s="9">
        <v>5.9742999999999997E-12</v>
      </c>
    </row>
    <row r="456" spans="1:24" x14ac:dyDescent="0.35">
      <c r="A456" t="s">
        <v>1483</v>
      </c>
      <c r="B456" s="16" t="str" cm="1">
        <f t="array" ref="B456:C456">_xlfn.TEXTSPLIT(A456," ")</f>
        <v>2022.11.17</v>
      </c>
      <c r="C456" s="16" t="str">
        <v>19:06:52,62</v>
      </c>
      <c r="D456" s="16" t="str" cm="1">
        <f t="array" ref="D456:F456">_xlfn.TEXTSPLIT(C456,":")</f>
        <v>19</v>
      </c>
      <c r="E456" s="16" t="str">
        <v>06</v>
      </c>
      <c r="F456" s="16" t="str">
        <v>52,62</v>
      </c>
      <c r="G456" s="16" t="str">
        <f t="shared" si="34"/>
        <v>52.62</v>
      </c>
      <c r="H456" s="16">
        <f t="shared" si="33"/>
        <v>10.014616666666667</v>
      </c>
      <c r="I456">
        <v>77.946600000000004</v>
      </c>
      <c r="J456" s="6">
        <v>20.161200000000001</v>
      </c>
      <c r="K456">
        <v>0.93640000000000001</v>
      </c>
      <c r="L456" s="7">
        <v>0.84040000000000004</v>
      </c>
      <c r="M456">
        <v>0</v>
      </c>
      <c r="N456" s="61">
        <v>0.11550000000000001</v>
      </c>
      <c r="O456" s="8">
        <v>571</v>
      </c>
      <c r="P456">
        <v>0.79879999999999995</v>
      </c>
      <c r="Q456">
        <v>0.69279999999999997</v>
      </c>
      <c r="R456">
        <v>1.153</v>
      </c>
      <c r="S456" s="9">
        <v>4.4292999999999999E-10</v>
      </c>
      <c r="T456" s="9">
        <v>4.9857999999999998E-13</v>
      </c>
      <c r="U456" s="9">
        <v>9.4802999999999998E-11</v>
      </c>
      <c r="V456" s="9">
        <v>8.0344000000000006E-12</v>
      </c>
      <c r="W456" s="9">
        <v>5.4548000000000002E-15</v>
      </c>
      <c r="X456" s="9">
        <v>6.0491000000000001E-12</v>
      </c>
    </row>
    <row r="457" spans="1:24" x14ac:dyDescent="0.35">
      <c r="A457" t="s">
        <v>1484</v>
      </c>
      <c r="B457" s="16" t="str" cm="1">
        <f t="array" ref="B457:C457">_xlfn.TEXTSPLIT(A457," ")</f>
        <v>2022.11.17</v>
      </c>
      <c r="C457" s="16" t="str">
        <v>19:08:21,92</v>
      </c>
      <c r="D457" s="16" t="str" cm="1">
        <f t="array" ref="D457:F457">_xlfn.TEXTSPLIT(C457,":")</f>
        <v>19</v>
      </c>
      <c r="E457" s="16" t="str">
        <v>08</v>
      </c>
      <c r="F457" s="16" t="str">
        <v>21,92</v>
      </c>
      <c r="G457" s="16" t="str">
        <f t="shared" si="34"/>
        <v>21.92</v>
      </c>
      <c r="H457" s="16">
        <f t="shared" si="33"/>
        <v>10.039422222222223</v>
      </c>
      <c r="I457">
        <v>77.932299999999998</v>
      </c>
      <c r="J457" s="6">
        <v>20.175000000000001</v>
      </c>
      <c r="K457">
        <v>0.93669999999999998</v>
      </c>
      <c r="L457" s="7">
        <v>0.84499999999999997</v>
      </c>
      <c r="M457">
        <v>0</v>
      </c>
      <c r="N457" s="61">
        <v>0.1109</v>
      </c>
      <c r="O457" s="8">
        <v>575</v>
      </c>
      <c r="P457">
        <v>0.80369999999999997</v>
      </c>
      <c r="Q457">
        <v>0.68259999999999998</v>
      </c>
      <c r="R457">
        <v>1.1774</v>
      </c>
      <c r="S457" s="9">
        <v>4.4207999999999999E-10</v>
      </c>
      <c r="T457" s="9">
        <v>4.7833000000000004E-13</v>
      </c>
      <c r="U457" s="9">
        <v>9.4701999999999998E-11</v>
      </c>
      <c r="V457" s="9">
        <v>8.0234999999999995E-12</v>
      </c>
      <c r="W457" s="9">
        <v>6.164E-15</v>
      </c>
      <c r="X457" s="9">
        <v>6.0714000000000002E-12</v>
      </c>
    </row>
    <row r="458" spans="1:24" x14ac:dyDescent="0.35">
      <c r="A458" t="s">
        <v>1485</v>
      </c>
      <c r="B458" s="16" t="str" cm="1">
        <f t="array" ref="B458:C458">_xlfn.TEXTSPLIT(A458," ")</f>
        <v>2022.11.17</v>
      </c>
      <c r="C458" s="16" t="str">
        <v>19:09:44,57</v>
      </c>
      <c r="D458" s="16" t="str" cm="1">
        <f t="array" ref="D458:F458">_xlfn.TEXTSPLIT(C458,":")</f>
        <v>19</v>
      </c>
      <c r="E458" s="16" t="str">
        <v>09</v>
      </c>
      <c r="F458" s="16" t="str">
        <v>44,57</v>
      </c>
      <c r="G458" s="16" t="str">
        <f t="shared" si="34"/>
        <v>44.57</v>
      </c>
      <c r="H458" s="16">
        <f t="shared" si="33"/>
        <v>10.062380555555555</v>
      </c>
      <c r="I458">
        <v>77.922700000000006</v>
      </c>
      <c r="J458" s="6">
        <v>20.188700000000001</v>
      </c>
      <c r="K458">
        <v>0.93720000000000003</v>
      </c>
      <c r="L458" s="7">
        <v>0.84419999999999995</v>
      </c>
      <c r="M458">
        <v>0</v>
      </c>
      <c r="N458" s="61">
        <v>0.1072</v>
      </c>
      <c r="O458" s="8">
        <v>578</v>
      </c>
      <c r="P458">
        <v>0.80279999999999996</v>
      </c>
      <c r="Q458">
        <v>0.65890000000000004</v>
      </c>
      <c r="R458">
        <v>1.2184999999999999</v>
      </c>
      <c r="S458" s="9">
        <v>4.4239999999999999E-10</v>
      </c>
      <c r="T458" s="9">
        <v>4.6264999999999995E-13</v>
      </c>
      <c r="U458" s="9">
        <v>9.4847999999999997E-11</v>
      </c>
      <c r="V458" s="9">
        <v>8.0345999999999997E-12</v>
      </c>
      <c r="W458" s="9">
        <v>6.2456000000000004E-15</v>
      </c>
      <c r="X458" s="9">
        <v>6.0703000000000001E-12</v>
      </c>
    </row>
    <row r="459" spans="1:24" x14ac:dyDescent="0.35">
      <c r="A459" t="s">
        <v>1486</v>
      </c>
      <c r="B459" s="16" t="str" cm="1">
        <f t="array" ref="B459:C459">_xlfn.TEXTSPLIT(A459," ")</f>
        <v>2022.11.17</v>
      </c>
      <c r="C459" s="16" t="str">
        <v>19:11:13,76</v>
      </c>
      <c r="D459" s="16" t="str" cm="1">
        <f t="array" ref="D459:F459">_xlfn.TEXTSPLIT(C459,":")</f>
        <v>19</v>
      </c>
      <c r="E459" s="16" t="str">
        <v>11</v>
      </c>
      <c r="F459" s="16" t="str">
        <v>13,76</v>
      </c>
      <c r="G459" s="16" t="str">
        <f t="shared" si="34"/>
        <v>13.76</v>
      </c>
      <c r="H459" s="16">
        <f t="shared" si="33"/>
        <v>10.087155555555556</v>
      </c>
      <c r="I459">
        <v>77.935599999999994</v>
      </c>
      <c r="J459" s="6">
        <v>20.200600000000001</v>
      </c>
      <c r="K459">
        <v>0.93689999999999996</v>
      </c>
      <c r="L459" s="7">
        <v>0.82609999999999995</v>
      </c>
      <c r="M459">
        <v>0</v>
      </c>
      <c r="N459" s="61">
        <v>0.1007</v>
      </c>
      <c r="O459" s="8">
        <v>586</v>
      </c>
      <c r="P459">
        <v>0.78449999999999998</v>
      </c>
      <c r="Q459">
        <v>0.65600000000000003</v>
      </c>
      <c r="R459">
        <v>1.196</v>
      </c>
      <c r="S459" s="9">
        <v>4.4298E-10</v>
      </c>
      <c r="T459" s="9">
        <v>4.3565000000000002E-13</v>
      </c>
      <c r="U459" s="9">
        <v>9.5013000000000003E-11</v>
      </c>
      <c r="V459" s="9">
        <v>8.0411000000000005E-12</v>
      </c>
      <c r="W459" s="9">
        <v>8.8404000000000006E-15</v>
      </c>
      <c r="X459" s="9">
        <v>5.9472999999999999E-12</v>
      </c>
    </row>
    <row r="460" spans="1:24" x14ac:dyDescent="0.35">
      <c r="A460" t="s">
        <v>1487</v>
      </c>
      <c r="B460" s="16" t="str" cm="1">
        <f t="array" ref="B460:C460">_xlfn.TEXTSPLIT(A460," ")</f>
        <v>2022.11.17</v>
      </c>
      <c r="C460" s="16" t="str">
        <v>19:12:36,69</v>
      </c>
      <c r="D460" s="16" t="str" cm="1">
        <f t="array" ref="D460:F460">_xlfn.TEXTSPLIT(C460,":")</f>
        <v>19</v>
      </c>
      <c r="E460" s="16" t="str">
        <v>12</v>
      </c>
      <c r="F460" s="16" t="str">
        <v>36,69</v>
      </c>
      <c r="G460" s="16" t="str">
        <f t="shared" si="34"/>
        <v>36.69</v>
      </c>
      <c r="H460" s="16">
        <f t="shared" si="33"/>
        <v>10.110191666666667</v>
      </c>
      <c r="I460">
        <v>77.927899999999994</v>
      </c>
      <c r="J460" s="6">
        <v>20.212800000000001</v>
      </c>
      <c r="K460">
        <v>0.93689999999999996</v>
      </c>
      <c r="L460" s="7">
        <v>0.82530000000000003</v>
      </c>
      <c r="M460">
        <v>0</v>
      </c>
      <c r="N460" s="61">
        <v>9.7100000000000006E-2</v>
      </c>
      <c r="O460" s="8">
        <v>585</v>
      </c>
      <c r="P460">
        <v>0.78380000000000005</v>
      </c>
      <c r="Q460">
        <v>0.63819999999999999</v>
      </c>
      <c r="R460">
        <v>1.2282</v>
      </c>
      <c r="S460" s="9">
        <v>4.4259000000000002E-10</v>
      </c>
      <c r="T460" s="9">
        <v>4.2020000000000002E-13</v>
      </c>
      <c r="U460" s="9">
        <v>9.4996E-11</v>
      </c>
      <c r="V460" s="9">
        <v>8.0344000000000006E-12</v>
      </c>
      <c r="W460" s="9">
        <v>5.6113999999999996E-15</v>
      </c>
      <c r="X460" s="9">
        <v>5.9363000000000001E-12</v>
      </c>
    </row>
    <row r="461" spans="1:24" x14ac:dyDescent="0.35">
      <c r="A461" t="s">
        <v>1488</v>
      </c>
      <c r="B461" s="16" t="str" cm="1">
        <f t="array" ref="B461:C461">_xlfn.TEXTSPLIT(A461," ")</f>
        <v>2022.11.17</v>
      </c>
      <c r="C461" s="16" t="str">
        <v>19:13:59,40</v>
      </c>
      <c r="D461" s="16" t="str" cm="1">
        <f t="array" ref="D461:F461">_xlfn.TEXTSPLIT(C461,":")</f>
        <v>19</v>
      </c>
      <c r="E461" s="16" t="str">
        <v>13</v>
      </c>
      <c r="F461" s="16" t="str">
        <v>59,40</v>
      </c>
      <c r="G461" s="16" t="str">
        <f t="shared" si="34"/>
        <v>59.40</v>
      </c>
      <c r="H461" s="16">
        <f t="shared" si="33"/>
        <v>10.133166666666666</v>
      </c>
      <c r="I461">
        <v>77.9392</v>
      </c>
      <c r="J461" s="6">
        <v>20.2212</v>
      </c>
      <c r="K461">
        <v>0.93659999999999999</v>
      </c>
      <c r="L461" s="7">
        <v>0.80279999999999996</v>
      </c>
      <c r="M461">
        <v>0</v>
      </c>
      <c r="N461" s="61">
        <v>0.1002</v>
      </c>
      <c r="O461" s="8">
        <v>572</v>
      </c>
      <c r="P461">
        <v>0.76129999999999998</v>
      </c>
      <c r="Q461">
        <v>0.62819999999999998</v>
      </c>
      <c r="R461">
        <v>1.2118</v>
      </c>
      <c r="S461" s="9">
        <v>4.4213999999999998E-10</v>
      </c>
      <c r="T461" s="9">
        <v>4.3285000000000002E-13</v>
      </c>
      <c r="U461" s="9">
        <v>9.4927000000000002E-11</v>
      </c>
      <c r="V461" s="9">
        <v>8.0229000000000005E-12</v>
      </c>
      <c r="W461" s="9">
        <v>6.3931999999999998E-15</v>
      </c>
      <c r="X461" s="9">
        <v>5.7692000000000001E-12</v>
      </c>
    </row>
    <row r="462" spans="1:24" x14ac:dyDescent="0.35">
      <c r="A462" t="s">
        <v>1489</v>
      </c>
      <c r="B462" s="16" t="str" cm="1">
        <f t="array" ref="B462:C462">_xlfn.TEXTSPLIT(A462," ")</f>
        <v>2022.11.17</v>
      </c>
      <c r="C462" s="16" t="str">
        <v>19:15:28,63</v>
      </c>
      <c r="D462" s="16" t="str" cm="1">
        <f t="array" ref="D462:F462">_xlfn.TEXTSPLIT(C462,":")</f>
        <v>19</v>
      </c>
      <c r="E462" s="16" t="str">
        <v>15</v>
      </c>
      <c r="F462" s="16" t="str">
        <v>28,63</v>
      </c>
      <c r="G462" s="16" t="str">
        <f t="shared" si="34"/>
        <v>28.63</v>
      </c>
      <c r="H462" s="16">
        <f t="shared" si="33"/>
        <v>10.157952777777778</v>
      </c>
      <c r="I462">
        <v>77.943899999999999</v>
      </c>
      <c r="J462" s="6">
        <v>20.2121</v>
      </c>
      <c r="K462">
        <v>0.93710000000000004</v>
      </c>
      <c r="L462" s="7">
        <v>0.80430000000000001</v>
      </c>
      <c r="M462">
        <v>0</v>
      </c>
      <c r="N462" s="61">
        <v>0.1026</v>
      </c>
      <c r="O462" s="8">
        <v>570</v>
      </c>
      <c r="P462">
        <v>0.76270000000000004</v>
      </c>
      <c r="Q462">
        <v>0.64290000000000003</v>
      </c>
      <c r="R462">
        <v>1.1862999999999999</v>
      </c>
      <c r="S462" s="9">
        <v>4.421E-10</v>
      </c>
      <c r="T462" s="9">
        <v>4.4308000000000002E-13</v>
      </c>
      <c r="U462" s="9">
        <v>9.4868999999999996E-11</v>
      </c>
      <c r="V462" s="9">
        <v>8.0263999999999998E-12</v>
      </c>
      <c r="W462" s="9">
        <v>4.3999000000000004E-15</v>
      </c>
      <c r="X462" s="9">
        <v>5.7788999999999999E-12</v>
      </c>
    </row>
    <row r="463" spans="1:24" x14ac:dyDescent="0.35">
      <c r="A463" t="s">
        <v>1490</v>
      </c>
      <c r="B463" s="16" t="str" cm="1">
        <f t="array" ref="B463:C463">_xlfn.TEXTSPLIT(A463," ")</f>
        <v>2022.11.17</v>
      </c>
      <c r="C463" s="16" t="str">
        <v>19:16:51,61</v>
      </c>
      <c r="D463" s="16" t="str" cm="1">
        <f t="array" ref="D463:F463">_xlfn.TEXTSPLIT(C463,":")</f>
        <v>19</v>
      </c>
      <c r="E463" s="16" t="str">
        <v>16</v>
      </c>
      <c r="F463" s="16" t="str">
        <v>51,61</v>
      </c>
      <c r="G463" s="16" t="str">
        <f t="shared" si="34"/>
        <v>51.61</v>
      </c>
      <c r="H463" s="16">
        <f t="shared" si="33"/>
        <v>10.181002777777776</v>
      </c>
      <c r="I463">
        <v>77.932599999999994</v>
      </c>
      <c r="J463" s="6">
        <v>20.221</v>
      </c>
      <c r="K463">
        <v>0.93740000000000001</v>
      </c>
      <c r="L463" s="7">
        <v>0.80679999999999996</v>
      </c>
      <c r="M463">
        <v>0</v>
      </c>
      <c r="N463" s="61">
        <v>0.1022</v>
      </c>
      <c r="O463" s="8">
        <v>557</v>
      </c>
      <c r="P463">
        <v>0.76500000000000001</v>
      </c>
      <c r="Q463">
        <v>0.63049999999999995</v>
      </c>
      <c r="R463">
        <v>1.2132000000000001</v>
      </c>
      <c r="S463" s="9">
        <v>4.4159000000000002E-10</v>
      </c>
      <c r="T463" s="9">
        <v>4.4072000000000001E-13</v>
      </c>
      <c r="U463" s="9">
        <v>9.4816000000000006E-11</v>
      </c>
      <c r="V463" s="9">
        <v>8.0206000000000008E-12</v>
      </c>
      <c r="W463" s="9">
        <v>6.5816000000000003E-15</v>
      </c>
      <c r="X463" s="9">
        <v>5.7913000000000002E-12</v>
      </c>
    </row>
    <row r="464" spans="1:24" x14ac:dyDescent="0.35">
      <c r="A464" t="s">
        <v>1491</v>
      </c>
      <c r="B464" s="16" t="str" cm="1">
        <f t="array" ref="B464:C464">_xlfn.TEXTSPLIT(A464," ")</f>
        <v>2022.11.17</v>
      </c>
      <c r="C464" s="16" t="str">
        <v>19:18:14,06</v>
      </c>
      <c r="D464" s="16" t="str" cm="1">
        <f t="array" ref="D464:F464">_xlfn.TEXTSPLIT(C464,":")</f>
        <v>19</v>
      </c>
      <c r="E464" s="16" t="str">
        <v>18</v>
      </c>
      <c r="F464" s="16" t="str">
        <v>14,06</v>
      </c>
      <c r="G464" s="16" t="str">
        <f t="shared" si="34"/>
        <v>14.06</v>
      </c>
      <c r="H464" s="16">
        <f t="shared" si="33"/>
        <v>10.203905555555556</v>
      </c>
      <c r="I464">
        <v>77.941299999999998</v>
      </c>
      <c r="J464" s="6">
        <v>20.196300000000001</v>
      </c>
      <c r="K464">
        <v>0.93710000000000004</v>
      </c>
      <c r="L464" s="7">
        <v>0.82099999999999995</v>
      </c>
      <c r="M464">
        <v>0</v>
      </c>
      <c r="N464" s="61">
        <v>0.1043</v>
      </c>
      <c r="O464" s="8">
        <v>573</v>
      </c>
      <c r="P464">
        <v>0.77929999999999999</v>
      </c>
      <c r="Q464">
        <v>0.66069999999999995</v>
      </c>
      <c r="R464">
        <v>1.1795</v>
      </c>
      <c r="S464" s="9">
        <v>4.4263E-10</v>
      </c>
      <c r="T464" s="9">
        <v>4.5063999999999999E-13</v>
      </c>
      <c r="U464" s="9">
        <v>9.4910999999999994E-11</v>
      </c>
      <c r="V464" s="9">
        <v>8.0360999999999997E-12</v>
      </c>
      <c r="W464" s="9">
        <v>6.0506000000000001E-15</v>
      </c>
      <c r="X464" s="9">
        <v>5.9058000000000001E-12</v>
      </c>
    </row>
    <row r="465" spans="1:24" x14ac:dyDescent="0.35">
      <c r="A465" t="s">
        <v>1492</v>
      </c>
      <c r="B465" s="16" t="str" cm="1">
        <f t="array" ref="B465:C465">_xlfn.TEXTSPLIT(A465," ")</f>
        <v>2022.11.17</v>
      </c>
      <c r="C465" s="16" t="str">
        <v>19:19:43,44</v>
      </c>
      <c r="D465" s="16" t="str" cm="1">
        <f t="array" ref="D465:F465">_xlfn.TEXTSPLIT(C465,":")</f>
        <v>19</v>
      </c>
      <c r="E465" s="16" t="str">
        <v>19</v>
      </c>
      <c r="F465" s="16" t="str">
        <v>43,44</v>
      </c>
      <c r="G465" s="16" t="str">
        <f t="shared" si="34"/>
        <v>43.44</v>
      </c>
      <c r="H465" s="16">
        <f t="shared" si="33"/>
        <v>10.228733333333333</v>
      </c>
      <c r="I465">
        <v>77.945300000000003</v>
      </c>
      <c r="J465" s="6">
        <v>20.195699999999999</v>
      </c>
      <c r="K465">
        <v>0.93730000000000002</v>
      </c>
      <c r="L465" s="7">
        <v>0.81779999999999997</v>
      </c>
      <c r="M465">
        <v>0</v>
      </c>
      <c r="N465" s="61">
        <v>0.1038</v>
      </c>
      <c r="O465" s="8">
        <v>556</v>
      </c>
      <c r="P465">
        <v>0.77580000000000005</v>
      </c>
      <c r="Q465">
        <v>0.65980000000000005</v>
      </c>
      <c r="R465">
        <v>1.1757</v>
      </c>
      <c r="S465" s="9">
        <v>4.4101999999999999E-10</v>
      </c>
      <c r="T465" s="9">
        <v>4.4706999999999998E-13</v>
      </c>
      <c r="U465" s="9">
        <v>9.4559999999999995E-11</v>
      </c>
      <c r="V465" s="9">
        <v>8.0084000000000005E-12</v>
      </c>
      <c r="W465" s="9">
        <v>5.4638000000000002E-15</v>
      </c>
      <c r="X465" s="9">
        <v>5.8614E-12</v>
      </c>
    </row>
    <row r="466" spans="1:24" x14ac:dyDescent="0.35">
      <c r="A466" t="s">
        <v>1493</v>
      </c>
      <c r="B466" s="16" t="str" cm="1">
        <f t="array" ref="B466:C466">_xlfn.TEXTSPLIT(A466," ")</f>
        <v>2022.11.17</v>
      </c>
      <c r="C466" s="16" t="str">
        <v>19:21:06,23</v>
      </c>
      <c r="D466" s="16" t="str" cm="1">
        <f t="array" ref="D466:F466">_xlfn.TEXTSPLIT(C466,":")</f>
        <v>19</v>
      </c>
      <c r="E466" s="16" t="str">
        <v>21</v>
      </c>
      <c r="F466" s="16" t="str">
        <v>06,23</v>
      </c>
      <c r="G466" s="16" t="str">
        <f t="shared" si="34"/>
        <v>06.23</v>
      </c>
      <c r="H466" s="16">
        <f t="shared" si="33"/>
        <v>10.251730555555556</v>
      </c>
      <c r="I466">
        <v>77.956699999999998</v>
      </c>
      <c r="J466" s="6">
        <v>20.171700000000001</v>
      </c>
      <c r="K466">
        <v>0.93610000000000004</v>
      </c>
      <c r="L466" s="7">
        <v>0.83140000000000003</v>
      </c>
      <c r="M466">
        <v>0</v>
      </c>
      <c r="N466" s="61">
        <v>0.1041</v>
      </c>
      <c r="O466" s="8">
        <v>544</v>
      </c>
      <c r="P466">
        <v>0.78969999999999996</v>
      </c>
      <c r="Q466">
        <v>0.68910000000000005</v>
      </c>
      <c r="R466">
        <v>1.1459999999999999</v>
      </c>
      <c r="S466" s="9">
        <v>4.4084E-10</v>
      </c>
      <c r="T466" s="9">
        <v>4.4776E-13</v>
      </c>
      <c r="U466" s="9">
        <v>9.4392999999999997E-11</v>
      </c>
      <c r="V466" s="9">
        <v>7.9936000000000002E-12</v>
      </c>
      <c r="W466" s="9">
        <v>6.1475999999999999E-15</v>
      </c>
      <c r="X466" s="9">
        <v>5.9550000000000004E-12</v>
      </c>
    </row>
    <row r="467" spans="1:24" x14ac:dyDescent="0.35">
      <c r="A467" t="s">
        <v>1494</v>
      </c>
      <c r="B467" s="16" t="str" cm="1">
        <f t="array" ref="B467:C467">_xlfn.TEXTSPLIT(A467," ")</f>
        <v>2022.11.17</v>
      </c>
      <c r="C467" s="16" t="str">
        <v>19:22:35,60</v>
      </c>
      <c r="D467" s="16" t="str" cm="1">
        <f t="array" ref="D467:F467">_xlfn.TEXTSPLIT(C467,":")</f>
        <v>19</v>
      </c>
      <c r="E467" s="16" t="str">
        <v>22</v>
      </c>
      <c r="F467" s="16" t="str">
        <v>35,60</v>
      </c>
      <c r="G467" s="16" t="str">
        <f t="shared" si="34"/>
        <v>35.60</v>
      </c>
      <c r="H467" s="16">
        <f t="shared" si="33"/>
        <v>10.276555555555555</v>
      </c>
      <c r="I467">
        <v>77.959000000000003</v>
      </c>
      <c r="J467" s="6">
        <v>20.150400000000001</v>
      </c>
      <c r="K467">
        <v>0.9375</v>
      </c>
      <c r="L467" s="7">
        <v>0.84819999999999995</v>
      </c>
      <c r="M467">
        <v>0</v>
      </c>
      <c r="N467" s="61">
        <v>0.1048</v>
      </c>
      <c r="O467" s="8">
        <v>538</v>
      </c>
      <c r="P467">
        <v>0.80640000000000001</v>
      </c>
      <c r="Q467">
        <v>0.71460000000000001</v>
      </c>
      <c r="R467">
        <v>1.1284000000000001</v>
      </c>
      <c r="S467" s="9">
        <v>4.4057999999999999E-10</v>
      </c>
      <c r="T467" s="9">
        <v>4.5063000000000002E-13</v>
      </c>
      <c r="U467" s="9">
        <v>9.4234000000000003E-11</v>
      </c>
      <c r="V467" s="9">
        <v>8.0003000000000002E-12</v>
      </c>
      <c r="W467" s="9">
        <v>7.0023000000000002E-15</v>
      </c>
      <c r="X467" s="9">
        <v>6.0712000000000002E-12</v>
      </c>
    </row>
    <row r="468" spans="1:24" x14ac:dyDescent="0.35">
      <c r="A468" t="s">
        <v>1495</v>
      </c>
      <c r="B468" s="16" t="str" cm="1">
        <f t="array" ref="B468:C468">_xlfn.TEXTSPLIT(A468," ")</f>
        <v>2022.11.17</v>
      </c>
      <c r="C468" s="16" t="str">
        <v>19:23:58,08</v>
      </c>
      <c r="D468" s="16" t="str" cm="1">
        <f t="array" ref="D468:F468">_xlfn.TEXTSPLIT(C468,":")</f>
        <v>19</v>
      </c>
      <c r="E468" s="16" t="str">
        <v>23</v>
      </c>
      <c r="F468" s="16" t="str">
        <v>58,08</v>
      </c>
      <c r="G468" s="16" t="str">
        <f t="shared" si="34"/>
        <v>58.08</v>
      </c>
      <c r="H468" s="16">
        <f t="shared" si="33"/>
        <v>10.299466666666666</v>
      </c>
      <c r="I468">
        <v>77.973299999999995</v>
      </c>
      <c r="J468" s="6">
        <v>20.1463</v>
      </c>
      <c r="K468">
        <v>0.93720000000000003</v>
      </c>
      <c r="L468" s="7">
        <v>0.83789999999999998</v>
      </c>
      <c r="M468">
        <v>0</v>
      </c>
      <c r="N468" s="61">
        <v>0.1053</v>
      </c>
      <c r="O468" s="8">
        <v>539</v>
      </c>
      <c r="P468">
        <v>0.79610000000000003</v>
      </c>
      <c r="Q468">
        <v>0.72140000000000004</v>
      </c>
      <c r="R468">
        <v>1.1034999999999999</v>
      </c>
      <c r="S468" s="9">
        <v>4.4043999999999998E-10</v>
      </c>
      <c r="T468" s="9">
        <v>4.5257000000000001E-13</v>
      </c>
      <c r="U468" s="9">
        <v>9.4169000000000001E-11</v>
      </c>
      <c r="V468" s="9">
        <v>7.9936000000000002E-12</v>
      </c>
      <c r="W468" s="9">
        <v>6.0136999999999999E-15</v>
      </c>
      <c r="X468" s="9">
        <v>5.9948999999999998E-12</v>
      </c>
    </row>
    <row r="469" spans="1:24" x14ac:dyDescent="0.35">
      <c r="A469" t="s">
        <v>1496</v>
      </c>
      <c r="B469" s="16" t="str" cm="1">
        <f t="array" ref="B469:C469">_xlfn.TEXTSPLIT(A469," ")</f>
        <v>2022.11.17</v>
      </c>
      <c r="C469" s="16" t="str">
        <v>19:25:20,87</v>
      </c>
      <c r="D469" s="16" t="str" cm="1">
        <f t="array" ref="D469:F469">_xlfn.TEXTSPLIT(C469,":")</f>
        <v>19</v>
      </c>
      <c r="E469" s="16" t="str">
        <v>25</v>
      </c>
      <c r="F469" s="16" t="str">
        <v>20,87</v>
      </c>
      <c r="G469" s="16" t="str">
        <f t="shared" si="34"/>
        <v>20.87</v>
      </c>
      <c r="H469" s="16">
        <f t="shared" si="33"/>
        <v>10.322463888888889</v>
      </c>
      <c r="I469">
        <v>77.966399999999993</v>
      </c>
      <c r="J469" s="6">
        <v>20.137799999999999</v>
      </c>
      <c r="K469">
        <v>0.93689999999999996</v>
      </c>
      <c r="L469" s="7">
        <v>0.85109999999999997</v>
      </c>
      <c r="M469">
        <v>0</v>
      </c>
      <c r="N469" s="61">
        <v>0.10780000000000001</v>
      </c>
      <c r="O469" s="8">
        <v>527</v>
      </c>
      <c r="P469">
        <v>0.80920000000000003</v>
      </c>
      <c r="Q469">
        <v>0.72370000000000001</v>
      </c>
      <c r="R469">
        <v>1.1182000000000001</v>
      </c>
      <c r="S469" s="9">
        <v>4.3992000000000002E-10</v>
      </c>
      <c r="T469" s="9">
        <v>4.6223000000000004E-13</v>
      </c>
      <c r="U469" s="9">
        <v>9.4023999999999998E-11</v>
      </c>
      <c r="V469" s="9">
        <v>7.9825E-12</v>
      </c>
      <c r="W469" s="9">
        <v>7.0367000000000001E-15</v>
      </c>
      <c r="X469" s="9">
        <v>6.0822000000000001E-12</v>
      </c>
    </row>
    <row r="470" spans="1:24" x14ac:dyDescent="0.35">
      <c r="A470" t="s">
        <v>1497</v>
      </c>
      <c r="B470" s="16" t="str" cm="1">
        <f t="array" ref="B470:C470">_xlfn.TEXTSPLIT(A470," ")</f>
        <v>2022.11.17</v>
      </c>
      <c r="C470" s="16" t="str">
        <v>19:26:50,03</v>
      </c>
      <c r="D470" s="16" t="str" cm="1">
        <f t="array" ref="D470:F470">_xlfn.TEXTSPLIT(C470,":")</f>
        <v>19</v>
      </c>
      <c r="E470" s="16" t="str">
        <v>26</v>
      </c>
      <c r="F470" s="16" t="str">
        <v>50,03</v>
      </c>
      <c r="G470" s="16" t="str">
        <f t="shared" si="34"/>
        <v>50.03</v>
      </c>
      <c r="H470" s="16">
        <f t="shared" si="33"/>
        <v>10.347230555555557</v>
      </c>
      <c r="I470">
        <v>77.970100000000002</v>
      </c>
      <c r="J470" s="6">
        <v>20.1206</v>
      </c>
      <c r="K470">
        <v>0.93710000000000004</v>
      </c>
      <c r="L470" s="7">
        <v>0.86209999999999998</v>
      </c>
      <c r="M470">
        <v>0</v>
      </c>
      <c r="N470" s="61">
        <v>0.11</v>
      </c>
      <c r="O470" s="8">
        <v>525</v>
      </c>
      <c r="P470">
        <v>0.82030000000000003</v>
      </c>
      <c r="Q470">
        <v>0.74139999999999995</v>
      </c>
      <c r="R470">
        <v>1.1065</v>
      </c>
      <c r="S470" s="9">
        <v>4.3960999999999999E-10</v>
      </c>
      <c r="T470" s="9">
        <v>4.7158E-13</v>
      </c>
      <c r="U470" s="9">
        <v>9.3874000000000003E-11</v>
      </c>
      <c r="V470" s="9">
        <v>7.9784E-12</v>
      </c>
      <c r="W470" s="9">
        <v>5.1731000000000004E-15</v>
      </c>
      <c r="X470" s="9">
        <v>6.1562E-12</v>
      </c>
    </row>
    <row r="471" spans="1:24" x14ac:dyDescent="0.35">
      <c r="A471" t="s">
        <v>1498</v>
      </c>
      <c r="B471" s="16" t="str" cm="1">
        <f t="array" ref="B471:C471">_xlfn.TEXTSPLIT(A471," ")</f>
        <v>2022.11.17</v>
      </c>
      <c r="C471" s="16" t="str">
        <v>19:28:12,70</v>
      </c>
      <c r="D471" s="16" t="str" cm="1">
        <f t="array" ref="D471:F471">_xlfn.TEXTSPLIT(C471,":")</f>
        <v>19</v>
      </c>
      <c r="E471" s="16" t="str">
        <v>28</v>
      </c>
      <c r="F471" s="16" t="str">
        <v>12,70</v>
      </c>
      <c r="G471" s="16" t="str">
        <f t="shared" si="34"/>
        <v>12.70</v>
      </c>
      <c r="H471" s="16">
        <f t="shared" si="33"/>
        <v>10.370194444444442</v>
      </c>
      <c r="I471">
        <v>77.966300000000004</v>
      </c>
      <c r="J471" s="6">
        <v>20.108899999999998</v>
      </c>
      <c r="K471">
        <v>0.93720000000000003</v>
      </c>
      <c r="L471" s="7">
        <v>0.87719999999999998</v>
      </c>
      <c r="M471">
        <v>0</v>
      </c>
      <c r="N471" s="61">
        <v>0.1105</v>
      </c>
      <c r="O471" s="8">
        <v>520</v>
      </c>
      <c r="P471">
        <v>0.83560000000000001</v>
      </c>
      <c r="Q471">
        <v>0.75629999999999997</v>
      </c>
      <c r="R471">
        <v>1.1048</v>
      </c>
      <c r="S471" s="9">
        <v>4.3952E-10</v>
      </c>
      <c r="T471" s="9">
        <v>4.7344999999999997E-13</v>
      </c>
      <c r="U471" s="9">
        <v>9.3803999999999997E-11</v>
      </c>
      <c r="V471" s="9">
        <v>7.9772000000000004E-12</v>
      </c>
      <c r="W471" s="9">
        <v>6.7885999999999999E-15</v>
      </c>
      <c r="X471" s="9">
        <v>6.2619000000000002E-12</v>
      </c>
    </row>
    <row r="472" spans="1:24" x14ac:dyDescent="0.35">
      <c r="A472" t="s">
        <v>1499</v>
      </c>
      <c r="B472" s="16" t="str" cm="1">
        <f t="array" ref="B472:C472">_xlfn.TEXTSPLIT(A472," ")</f>
        <v>2022.11.17</v>
      </c>
      <c r="C472" s="16" t="str">
        <v>19:29:35,31</v>
      </c>
      <c r="D472" s="16" t="str" cm="1">
        <f t="array" ref="D472:F472">_xlfn.TEXTSPLIT(C472,":")</f>
        <v>19</v>
      </c>
      <c r="E472" s="16" t="str">
        <v>29</v>
      </c>
      <c r="F472" s="16" t="str">
        <v>35,31</v>
      </c>
      <c r="G472" s="16" t="str">
        <f t="shared" si="34"/>
        <v>35.31</v>
      </c>
      <c r="H472" s="16">
        <f t="shared" si="33"/>
        <v>10.393141666666667</v>
      </c>
      <c r="I472">
        <v>77.956100000000006</v>
      </c>
      <c r="J472" s="6">
        <v>20.1036</v>
      </c>
      <c r="K472">
        <v>0.93730000000000002</v>
      </c>
      <c r="L472" s="7">
        <v>0.8921</v>
      </c>
      <c r="M472">
        <v>0</v>
      </c>
      <c r="N472" s="61">
        <v>0.1108</v>
      </c>
      <c r="O472" s="8">
        <v>535</v>
      </c>
      <c r="P472">
        <v>0.85060000000000002</v>
      </c>
      <c r="Q472">
        <v>0.75160000000000005</v>
      </c>
      <c r="R472">
        <v>1.1315999999999999</v>
      </c>
      <c r="S472" s="9">
        <v>4.4014999999999997E-10</v>
      </c>
      <c r="T472" s="9">
        <v>4.7562999999999996E-13</v>
      </c>
      <c r="U472" s="9">
        <v>9.3925000000000001E-11</v>
      </c>
      <c r="V472" s="9">
        <v>7.9909000000000006E-12</v>
      </c>
      <c r="W472" s="9">
        <v>4.6207000000000003E-15</v>
      </c>
      <c r="X472" s="9">
        <v>6.3777000000000002E-12</v>
      </c>
    </row>
    <row r="473" spans="1:24" x14ac:dyDescent="0.35">
      <c r="A473" t="s">
        <v>1500</v>
      </c>
      <c r="B473" s="16" t="str" cm="1">
        <f t="array" ref="B473:C473">_xlfn.TEXTSPLIT(A473," ")</f>
        <v>2022.11.17</v>
      </c>
      <c r="C473" s="16" t="str">
        <v>19:31:04,64</v>
      </c>
      <c r="D473" s="16" t="str" cm="1">
        <f t="array" ref="D473:F473">_xlfn.TEXTSPLIT(C473,":")</f>
        <v>19</v>
      </c>
      <c r="E473" s="16" t="str">
        <v>31</v>
      </c>
      <c r="F473" s="16" t="str">
        <v>04,64</v>
      </c>
      <c r="G473" s="16" t="str">
        <f t="shared" si="34"/>
        <v>04.64</v>
      </c>
      <c r="H473" s="16">
        <f t="shared" si="33"/>
        <v>10.417955555555556</v>
      </c>
      <c r="I473">
        <v>77.972700000000003</v>
      </c>
      <c r="J473" s="6">
        <v>20.075600000000001</v>
      </c>
      <c r="K473">
        <v>0.93689999999999996</v>
      </c>
      <c r="L473" s="7">
        <v>0.90149999999999997</v>
      </c>
      <c r="M473">
        <v>0</v>
      </c>
      <c r="N473" s="61">
        <v>0.1133</v>
      </c>
      <c r="O473" s="8">
        <v>523</v>
      </c>
      <c r="P473">
        <v>0.85960000000000003</v>
      </c>
      <c r="Q473">
        <v>0.79459999999999997</v>
      </c>
      <c r="R473">
        <v>1.0818000000000001</v>
      </c>
      <c r="S473" s="9">
        <v>4.3961999999999998E-10</v>
      </c>
      <c r="T473" s="9">
        <v>4.8519999999999999E-13</v>
      </c>
      <c r="U473" s="9">
        <v>9.3660000000000003E-11</v>
      </c>
      <c r="V473" s="9">
        <v>7.9760000000000007E-12</v>
      </c>
      <c r="W473" s="9">
        <v>6.2199E-15</v>
      </c>
      <c r="X473" s="9">
        <v>6.4357000000000001E-12</v>
      </c>
    </row>
    <row r="474" spans="1:24" x14ac:dyDescent="0.35">
      <c r="A474" t="s">
        <v>1501</v>
      </c>
      <c r="B474" s="16" t="str" cm="1">
        <f t="array" ref="B474:C474">_xlfn.TEXTSPLIT(A474," ")</f>
        <v>2022.11.17</v>
      </c>
      <c r="C474" s="16" t="str">
        <v>19:32:27,44</v>
      </c>
      <c r="D474" s="16" t="str" cm="1">
        <f t="array" ref="D474:F474">_xlfn.TEXTSPLIT(C474,":")</f>
        <v>19</v>
      </c>
      <c r="E474" s="16" t="str">
        <v>32</v>
      </c>
      <c r="F474" s="16" t="str">
        <v>27,44</v>
      </c>
      <c r="G474" s="16" t="str">
        <f t="shared" si="34"/>
        <v>27.44</v>
      </c>
      <c r="H474" s="16">
        <f t="shared" si="33"/>
        <v>10.440955555555556</v>
      </c>
      <c r="I474">
        <v>77.965100000000007</v>
      </c>
      <c r="J474" s="6">
        <v>20.062200000000001</v>
      </c>
      <c r="K474">
        <v>0.93759999999999999</v>
      </c>
      <c r="L474" s="7">
        <v>0.91859999999999997</v>
      </c>
      <c r="M474">
        <v>0</v>
      </c>
      <c r="N474" s="61">
        <v>0.11650000000000001</v>
      </c>
      <c r="O474" s="8">
        <v>513</v>
      </c>
      <c r="P474">
        <v>0.87690000000000001</v>
      </c>
      <c r="Q474">
        <v>0.79720000000000002</v>
      </c>
      <c r="R474">
        <v>1.1001000000000001</v>
      </c>
      <c r="S474" s="9">
        <v>4.3837999999999999E-10</v>
      </c>
      <c r="T474" s="9">
        <v>4.9724000000000001E-13</v>
      </c>
      <c r="U474" s="9">
        <v>9.3342999999999998E-11</v>
      </c>
      <c r="V474" s="9">
        <v>7.9602999999999995E-12</v>
      </c>
      <c r="W474" s="9">
        <v>8.4553999999999993E-15</v>
      </c>
      <c r="X474" s="9">
        <v>6.5398000000000001E-12</v>
      </c>
    </row>
    <row r="475" spans="1:24" x14ac:dyDescent="0.35">
      <c r="A475" t="s">
        <v>1502</v>
      </c>
      <c r="B475" s="16" t="str" cm="1">
        <f t="array" ref="B475:C475">_xlfn.TEXTSPLIT(A475," ")</f>
        <v>2022.11.17</v>
      </c>
      <c r="C475" s="16" t="str">
        <v>19:33:56,87</v>
      </c>
      <c r="D475" s="16" t="str" cm="1">
        <f t="array" ref="D475:F475">_xlfn.TEXTSPLIT(C475,":")</f>
        <v>19</v>
      </c>
      <c r="E475" s="16" t="str">
        <v>33</v>
      </c>
      <c r="F475" s="16" t="str">
        <v>56,87</v>
      </c>
      <c r="G475" s="16" t="str">
        <f t="shared" si="34"/>
        <v>56.87</v>
      </c>
      <c r="H475" s="16">
        <f t="shared" si="33"/>
        <v>10.465797222222223</v>
      </c>
      <c r="I475">
        <v>77.965000000000003</v>
      </c>
      <c r="J475" s="6">
        <v>20.0547</v>
      </c>
      <c r="K475">
        <v>0.93740000000000001</v>
      </c>
      <c r="L475" s="7">
        <v>0.92730000000000001</v>
      </c>
      <c r="M475">
        <v>0</v>
      </c>
      <c r="N475" s="61">
        <v>0.11559999999999999</v>
      </c>
      <c r="O475" s="8">
        <v>521</v>
      </c>
      <c r="P475">
        <v>0.88580000000000003</v>
      </c>
      <c r="Q475">
        <v>0.80900000000000005</v>
      </c>
      <c r="R475">
        <v>1.0949</v>
      </c>
      <c r="S475" s="9">
        <v>4.3804000000000002E-10</v>
      </c>
      <c r="T475" s="9">
        <v>4.9294000000000002E-13</v>
      </c>
      <c r="U475" s="9">
        <v>9.3234000000000006E-11</v>
      </c>
      <c r="V475" s="9">
        <v>7.9524999999999995E-12</v>
      </c>
      <c r="W475" s="9">
        <v>7.8431E-15</v>
      </c>
      <c r="X475" s="9">
        <v>6.5959999999999998E-12</v>
      </c>
    </row>
    <row r="476" spans="1:24" x14ac:dyDescent="0.35">
      <c r="A476" t="s">
        <v>1503</v>
      </c>
      <c r="B476" s="16" t="str" cm="1">
        <f t="array" ref="B476:C476">_xlfn.TEXTSPLIT(A476," ")</f>
        <v>2022.11.17</v>
      </c>
      <c r="C476" s="16" t="str">
        <v>19:35:19,60</v>
      </c>
      <c r="D476" s="16" t="str" cm="1">
        <f t="array" ref="D476:F476">_xlfn.TEXTSPLIT(C476,":")</f>
        <v>19</v>
      </c>
      <c r="E476" s="16" t="str">
        <v>35</v>
      </c>
      <c r="F476" s="16" t="str">
        <v>19,60</v>
      </c>
      <c r="G476" s="16" t="str">
        <f t="shared" si="34"/>
        <v>19.60</v>
      </c>
      <c r="H476" s="16">
        <f t="shared" si="33"/>
        <v>10.488777777777775</v>
      </c>
      <c r="I476">
        <v>77.950599999999994</v>
      </c>
      <c r="J476" s="6">
        <v>20.0563</v>
      </c>
      <c r="K476">
        <v>0.9375</v>
      </c>
      <c r="L476" s="7">
        <v>0.94059999999999999</v>
      </c>
      <c r="M476">
        <v>0</v>
      </c>
      <c r="N476" s="61">
        <v>0.115</v>
      </c>
      <c r="O476" s="8">
        <v>517</v>
      </c>
      <c r="P476">
        <v>0.89929999999999999</v>
      </c>
      <c r="Q476">
        <v>0.80269999999999997</v>
      </c>
      <c r="R476">
        <v>1.1204000000000001</v>
      </c>
      <c r="S476" s="9">
        <v>4.3758999999999999E-10</v>
      </c>
      <c r="T476" s="9">
        <v>4.9040000000000001E-13</v>
      </c>
      <c r="U476" s="9">
        <v>9.3163000000000004E-11</v>
      </c>
      <c r="V476" s="9">
        <v>7.9464000000000001E-12</v>
      </c>
      <c r="W476" s="9">
        <v>5.9622999999999999E-15</v>
      </c>
      <c r="X476" s="9">
        <v>6.6844000000000001E-12</v>
      </c>
    </row>
    <row r="477" spans="1:24" x14ac:dyDescent="0.35">
      <c r="A477" t="s">
        <v>1504</v>
      </c>
      <c r="B477" s="16" t="str" cm="1">
        <f t="array" ref="B477:C477">_xlfn.TEXTSPLIT(A477," ")</f>
        <v>2022.11.17</v>
      </c>
      <c r="C477" s="16" t="str">
        <v>19:36:42,39</v>
      </c>
      <c r="D477" s="16" t="str" cm="1">
        <f t="array" ref="D477:F477">_xlfn.TEXTSPLIT(C477,":")</f>
        <v>19</v>
      </c>
      <c r="E477" s="16" t="str">
        <v>36</v>
      </c>
      <c r="F477" s="16" t="str">
        <v>42,39</v>
      </c>
      <c r="G477" s="16" t="str">
        <f t="shared" si="34"/>
        <v>42.39</v>
      </c>
      <c r="H477" s="16">
        <f t="shared" si="33"/>
        <v>10.511775000000002</v>
      </c>
      <c r="I477">
        <v>77.965199999999996</v>
      </c>
      <c r="J477" s="6">
        <v>20.0244</v>
      </c>
      <c r="K477">
        <v>0.93740000000000001</v>
      </c>
      <c r="L477" s="7">
        <v>0.95860000000000001</v>
      </c>
      <c r="M477">
        <v>0</v>
      </c>
      <c r="N477" s="61">
        <v>0.1144</v>
      </c>
      <c r="O477" s="8">
        <v>516</v>
      </c>
      <c r="P477">
        <v>0.91720000000000002</v>
      </c>
      <c r="Q477">
        <v>0.83879999999999999</v>
      </c>
      <c r="R477">
        <v>1.0934999999999999</v>
      </c>
      <c r="S477" s="9">
        <v>4.3808999999999998E-10</v>
      </c>
      <c r="T477" s="9">
        <v>4.8795999999999997E-13</v>
      </c>
      <c r="U477" s="9">
        <v>9.3101999999999998E-11</v>
      </c>
      <c r="V477" s="9">
        <v>7.9531000000000001E-12</v>
      </c>
      <c r="W477" s="9">
        <v>7.8618000000000001E-15</v>
      </c>
      <c r="X477" s="9">
        <v>6.8182999999999997E-12</v>
      </c>
    </row>
    <row r="478" spans="1:24" x14ac:dyDescent="0.35">
      <c r="A478" t="s">
        <v>1505</v>
      </c>
      <c r="B478" s="16" t="str" cm="1">
        <f t="array" ref="B478:C478">_xlfn.TEXTSPLIT(A478," ")</f>
        <v>2022.11.17</v>
      </c>
      <c r="C478" s="16" t="str">
        <v>19:38:11,45</v>
      </c>
      <c r="D478" s="16" t="str" cm="1">
        <f t="array" ref="D478:F478">_xlfn.TEXTSPLIT(C478,":")</f>
        <v>19</v>
      </c>
      <c r="E478" s="16" t="str">
        <v>38</v>
      </c>
      <c r="F478" s="16" t="str">
        <v>11,45</v>
      </c>
      <c r="G478" s="16" t="str">
        <f t="shared" si="34"/>
        <v>11.45</v>
      </c>
      <c r="H478" s="16">
        <f t="shared" si="33"/>
        <v>10.536513888888889</v>
      </c>
      <c r="I478">
        <v>77.9422</v>
      </c>
      <c r="J478" s="6">
        <v>20.022400000000001</v>
      </c>
      <c r="K478">
        <v>0.93730000000000002</v>
      </c>
      <c r="L478" s="7">
        <v>0.96730000000000005</v>
      </c>
      <c r="M478">
        <v>0</v>
      </c>
      <c r="N478" s="61">
        <v>0.1308</v>
      </c>
      <c r="O478" s="8">
        <v>514</v>
      </c>
      <c r="P478">
        <v>0.92620000000000002</v>
      </c>
      <c r="Q478">
        <v>0.83489999999999998</v>
      </c>
      <c r="R478">
        <v>1.1093999999999999</v>
      </c>
      <c r="S478" s="9">
        <v>4.3535999999999998E-10</v>
      </c>
      <c r="T478" s="9">
        <v>5.5388999999999998E-13</v>
      </c>
      <c r="U478" s="9">
        <v>9.2539000000000002E-11</v>
      </c>
      <c r="V478" s="9">
        <v>7.9050000000000007E-12</v>
      </c>
      <c r="W478" s="9">
        <v>5.9661999999999998E-15</v>
      </c>
      <c r="X478" s="9">
        <v>6.8405999999999998E-12</v>
      </c>
    </row>
    <row r="479" spans="1:24" x14ac:dyDescent="0.35">
      <c r="A479" t="s">
        <v>1506</v>
      </c>
      <c r="B479" s="16" t="str" cm="1">
        <f t="array" ref="B479:C479">_xlfn.TEXTSPLIT(A479," ")</f>
        <v>2022.11.17</v>
      </c>
      <c r="C479" s="16" t="str">
        <v>19:39:34,07</v>
      </c>
      <c r="D479" s="16" t="str" cm="1">
        <f t="array" ref="D479:F479">_xlfn.TEXTSPLIT(C479,":")</f>
        <v>19</v>
      </c>
      <c r="E479" s="16" t="str">
        <v>39</v>
      </c>
      <c r="F479" s="16" t="str">
        <v>34,07</v>
      </c>
      <c r="G479" s="16" t="str">
        <f t="shared" si="34"/>
        <v>34.07</v>
      </c>
      <c r="H479" s="16">
        <f t="shared" si="33"/>
        <v>10.559463888888887</v>
      </c>
      <c r="I479">
        <v>77.958500000000001</v>
      </c>
      <c r="J479" s="6">
        <v>20.026499999999999</v>
      </c>
      <c r="K479">
        <v>0.93710000000000004</v>
      </c>
      <c r="L479" s="7">
        <v>0.95309999999999995</v>
      </c>
      <c r="M479">
        <v>0</v>
      </c>
      <c r="N479" s="61">
        <v>0.12470000000000001</v>
      </c>
      <c r="O479" s="8">
        <v>521</v>
      </c>
      <c r="P479">
        <v>0.91210000000000002</v>
      </c>
      <c r="Q479">
        <v>0.83799999999999997</v>
      </c>
      <c r="R479">
        <v>1.0884</v>
      </c>
      <c r="S479" s="9">
        <v>4.3479999999999999E-10</v>
      </c>
      <c r="T479" s="9">
        <v>5.2766E-13</v>
      </c>
      <c r="U479" s="9">
        <v>9.2421999999999994E-11</v>
      </c>
      <c r="V479" s="9">
        <v>7.8918E-12</v>
      </c>
      <c r="W479" s="9">
        <v>6.8531000000000001E-15</v>
      </c>
      <c r="X479" s="9">
        <v>6.7303000000000001E-12</v>
      </c>
    </row>
    <row r="480" spans="1:24" x14ac:dyDescent="0.35">
      <c r="A480" t="s">
        <v>1507</v>
      </c>
      <c r="B480" s="16" t="str" cm="1">
        <f t="array" ref="B480:C480">_xlfn.TEXTSPLIT(A480," ")</f>
        <v>2022.11.17</v>
      </c>
      <c r="C480" s="16" t="str">
        <v>19:40:56,70</v>
      </c>
      <c r="D480" s="16" t="str" cm="1">
        <f t="array" ref="D480:F480">_xlfn.TEXTSPLIT(C480,":")</f>
        <v>19</v>
      </c>
      <c r="E480" s="16" t="str">
        <v>40</v>
      </c>
      <c r="F480" s="16" t="str">
        <v>56,70</v>
      </c>
      <c r="G480" s="16" t="str">
        <f t="shared" si="34"/>
        <v>56.70</v>
      </c>
      <c r="H480" s="16">
        <f t="shared" si="33"/>
        <v>10.582416666666669</v>
      </c>
      <c r="I480">
        <v>77.972499999999997</v>
      </c>
      <c r="J480" s="6">
        <v>20.025400000000001</v>
      </c>
      <c r="K480">
        <v>0.93779999999999997</v>
      </c>
      <c r="L480" s="7">
        <v>0.94169999999999998</v>
      </c>
      <c r="M480">
        <v>0</v>
      </c>
      <c r="N480" s="61">
        <v>0.1226</v>
      </c>
      <c r="O480" s="8">
        <v>540</v>
      </c>
      <c r="P480">
        <v>0.89970000000000006</v>
      </c>
      <c r="Q480">
        <v>0.84040000000000004</v>
      </c>
      <c r="R480">
        <v>1.0706</v>
      </c>
      <c r="S480" s="9">
        <v>4.3602999999999999E-10</v>
      </c>
      <c r="T480" s="9">
        <v>5.2002999999999996E-13</v>
      </c>
      <c r="U480" s="9">
        <v>9.2661999999999998E-11</v>
      </c>
      <c r="V480" s="9">
        <v>7.9181999999999999E-12</v>
      </c>
      <c r="W480" s="9">
        <v>8.3651999999999995E-15</v>
      </c>
      <c r="X480" s="9">
        <v>6.6675E-12</v>
      </c>
    </row>
    <row r="481" spans="1:24" x14ac:dyDescent="0.35">
      <c r="A481" t="s">
        <v>1508</v>
      </c>
      <c r="B481" s="16" t="str" cm="1">
        <f t="array" ref="B481:C481">_xlfn.TEXTSPLIT(A481," ")</f>
        <v>2022.11.17</v>
      </c>
      <c r="C481" s="16" t="str">
        <v>19:42:25,69</v>
      </c>
      <c r="D481" s="16" t="str" cm="1">
        <f t="array" ref="D481:F481">_xlfn.TEXTSPLIT(C481,":")</f>
        <v>19</v>
      </c>
      <c r="E481" s="16" t="str">
        <v>42</v>
      </c>
      <c r="F481" s="16" t="str">
        <v>25,69</v>
      </c>
      <c r="G481" s="16" t="str">
        <f t="shared" si="34"/>
        <v>25.69</v>
      </c>
      <c r="H481" s="16">
        <f t="shared" si="33"/>
        <v>10.607136111111112</v>
      </c>
      <c r="I481">
        <v>77.971900000000005</v>
      </c>
      <c r="J481" s="6">
        <v>20.011199999999999</v>
      </c>
      <c r="K481">
        <v>0.93769999999999998</v>
      </c>
      <c r="L481" s="7">
        <v>0.95899999999999996</v>
      </c>
      <c r="M481">
        <v>0</v>
      </c>
      <c r="N481" s="61">
        <v>0.1202</v>
      </c>
      <c r="O481" s="8">
        <v>533</v>
      </c>
      <c r="P481">
        <v>0.91690000000000005</v>
      </c>
      <c r="Q481">
        <v>0.84970000000000001</v>
      </c>
      <c r="R481">
        <v>1.0791999999999999</v>
      </c>
      <c r="S481" s="9">
        <v>4.3597999999999998E-10</v>
      </c>
      <c r="T481" s="9">
        <v>5.1015E-13</v>
      </c>
      <c r="U481" s="9">
        <v>9.2584000000000001E-11</v>
      </c>
      <c r="V481" s="9">
        <v>7.9167999999999995E-12</v>
      </c>
      <c r="W481" s="9">
        <v>6.0647000000000001E-15</v>
      </c>
      <c r="X481" s="9">
        <v>6.7879000000000002E-12</v>
      </c>
    </row>
    <row r="482" spans="1:24" x14ac:dyDescent="0.35">
      <c r="A482" t="s">
        <v>1509</v>
      </c>
      <c r="B482" s="16" t="str" cm="1">
        <f t="array" ref="B482:C482">_xlfn.TEXTSPLIT(A482," ")</f>
        <v>2022.11.17</v>
      </c>
      <c r="C482" s="16" t="str">
        <v>19:43:48,56</v>
      </c>
      <c r="D482" s="16" t="str" cm="1">
        <f t="array" ref="D482:F482">_xlfn.TEXTSPLIT(C482,":")</f>
        <v>19</v>
      </c>
      <c r="E482" s="16" t="str">
        <v>43</v>
      </c>
      <c r="F482" s="16" t="str">
        <v>48,56</v>
      </c>
      <c r="G482" s="16" t="str">
        <f t="shared" si="34"/>
        <v>48.56</v>
      </c>
      <c r="H482" s="16">
        <f t="shared" si="33"/>
        <v>10.630155555555556</v>
      </c>
      <c r="I482">
        <v>77.934899999999999</v>
      </c>
      <c r="J482" s="6">
        <v>20.020900000000001</v>
      </c>
      <c r="K482">
        <v>0.93689999999999996</v>
      </c>
      <c r="L482" s="7">
        <v>0.9839</v>
      </c>
      <c r="M482">
        <v>0</v>
      </c>
      <c r="N482" s="61">
        <v>0.1234</v>
      </c>
      <c r="O482" s="8">
        <v>545</v>
      </c>
      <c r="P482">
        <v>0.9425</v>
      </c>
      <c r="Q482">
        <v>0.82889999999999997</v>
      </c>
      <c r="R482">
        <v>1.1371</v>
      </c>
      <c r="S482" s="9">
        <v>4.3652000000000001E-10</v>
      </c>
      <c r="T482" s="9">
        <v>5.2415999999999996E-13</v>
      </c>
      <c r="U482" s="9">
        <v>9.2786000000000001E-11</v>
      </c>
      <c r="V482" s="9">
        <v>7.9227999999999993E-12</v>
      </c>
      <c r="W482" s="9">
        <v>1.0122E-14</v>
      </c>
      <c r="X482" s="9">
        <v>6.9754000000000003E-12</v>
      </c>
    </row>
    <row r="483" spans="1:24" x14ac:dyDescent="0.35">
      <c r="A483" t="s">
        <v>1510</v>
      </c>
      <c r="B483" s="16" t="str" cm="1">
        <f t="array" ref="B483:C483">_xlfn.TEXTSPLIT(A483," ")</f>
        <v>2022.11.17</v>
      </c>
      <c r="C483" s="16" t="str">
        <v>19:45:17,57</v>
      </c>
      <c r="D483" s="16" t="str" cm="1">
        <f t="array" ref="D483:F483">_xlfn.TEXTSPLIT(C483,":")</f>
        <v>19</v>
      </c>
      <c r="E483" s="16" t="str">
        <v>45</v>
      </c>
      <c r="F483" s="16" t="str">
        <v>17,57</v>
      </c>
      <c r="G483" s="16" t="str">
        <f t="shared" si="34"/>
        <v>17.57</v>
      </c>
      <c r="H483" s="16">
        <f t="shared" si="33"/>
        <v>10.654880555555556</v>
      </c>
      <c r="I483">
        <v>77.925899999999999</v>
      </c>
      <c r="J483" s="6">
        <v>20.030100000000001</v>
      </c>
      <c r="K483">
        <v>0.93659999999999999</v>
      </c>
      <c r="L483" s="7">
        <v>0.98540000000000005</v>
      </c>
      <c r="M483">
        <v>0</v>
      </c>
      <c r="N483" s="61">
        <v>0.12189999999999999</v>
      </c>
      <c r="O483" s="8">
        <v>557</v>
      </c>
      <c r="P483">
        <v>0.94469999999999998</v>
      </c>
      <c r="Q483">
        <v>0.81969999999999998</v>
      </c>
      <c r="R483">
        <v>1.1525000000000001</v>
      </c>
      <c r="S483" s="9">
        <v>4.3634000000000002E-10</v>
      </c>
      <c r="T483" s="9">
        <v>5.1784000000000004E-13</v>
      </c>
      <c r="U483" s="9">
        <v>9.2801999999999997E-11</v>
      </c>
      <c r="V483" s="9">
        <v>7.9185999999999998E-12</v>
      </c>
      <c r="W483" s="9">
        <v>6.6820000000000001E-15</v>
      </c>
      <c r="X483" s="9">
        <v>6.9842999999999996E-12</v>
      </c>
    </row>
    <row r="484" spans="1:24" x14ac:dyDescent="0.35">
      <c r="A484" t="s">
        <v>1511</v>
      </c>
      <c r="B484" s="16" t="str" cm="1">
        <f t="array" ref="B484:C484">_xlfn.TEXTSPLIT(A484," ")</f>
        <v>2022.11.17</v>
      </c>
      <c r="C484" s="16" t="str">
        <v>19:46:40,25</v>
      </c>
      <c r="D484" s="16" t="str" cm="1">
        <f t="array" ref="D484:F484">_xlfn.TEXTSPLIT(C484,":")</f>
        <v>19</v>
      </c>
      <c r="E484" s="16" t="str">
        <v>46</v>
      </c>
      <c r="F484" s="16" t="str">
        <v>40,25</v>
      </c>
      <c r="G484" s="16" t="str">
        <f t="shared" si="34"/>
        <v>40.25</v>
      </c>
      <c r="H484" s="16">
        <f t="shared" si="33"/>
        <v>10.677847222222221</v>
      </c>
      <c r="I484">
        <v>77.921599999999998</v>
      </c>
      <c r="J484" s="6">
        <v>20.055800000000001</v>
      </c>
      <c r="K484">
        <v>0.93730000000000002</v>
      </c>
      <c r="L484" s="7">
        <v>0.96640000000000004</v>
      </c>
      <c r="M484">
        <v>0</v>
      </c>
      <c r="N484" s="61">
        <v>0.1188</v>
      </c>
      <c r="O484" s="8">
        <v>555</v>
      </c>
      <c r="P484">
        <v>0.92579999999999996</v>
      </c>
      <c r="Q484">
        <v>0.79849999999999999</v>
      </c>
      <c r="R484">
        <v>1.1595</v>
      </c>
      <c r="S484" s="9">
        <v>4.3623999999999998E-10</v>
      </c>
      <c r="T484" s="9">
        <v>5.0497000000000002E-13</v>
      </c>
      <c r="U484" s="9">
        <v>9.2905999999999997E-11</v>
      </c>
      <c r="V484" s="9">
        <v>7.9227999999999993E-12</v>
      </c>
      <c r="W484" s="9">
        <v>6.9999E-15</v>
      </c>
      <c r="X484" s="9">
        <v>6.8489E-12</v>
      </c>
    </row>
    <row r="485" spans="1:24" x14ac:dyDescent="0.35">
      <c r="A485" t="s">
        <v>1512</v>
      </c>
      <c r="B485" s="16" t="str" cm="1">
        <f t="array" ref="B485:C485">_xlfn.TEXTSPLIT(A485," ")</f>
        <v>2022.11.17</v>
      </c>
      <c r="C485" s="16" t="str">
        <v>19:48:02,89</v>
      </c>
      <c r="D485" s="16" t="str" cm="1">
        <f t="array" ref="D485:F485">_xlfn.TEXTSPLIT(C485,":")</f>
        <v>19</v>
      </c>
      <c r="E485" s="16" t="str">
        <v>48</v>
      </c>
      <c r="F485" s="16" t="str">
        <v>02,89</v>
      </c>
      <c r="G485" s="16" t="str">
        <f t="shared" si="34"/>
        <v>02.89</v>
      </c>
      <c r="H485" s="16">
        <f t="shared" si="33"/>
        <v>10.700802777777779</v>
      </c>
      <c r="I485">
        <v>77.918999999999997</v>
      </c>
      <c r="J485" s="6">
        <v>20.070699999999999</v>
      </c>
      <c r="K485">
        <v>0.93679999999999997</v>
      </c>
      <c r="L485" s="7">
        <v>0.94869999999999999</v>
      </c>
      <c r="M485">
        <v>0</v>
      </c>
      <c r="N485" s="61">
        <v>0.12479999999999999</v>
      </c>
      <c r="O485" s="8">
        <v>559</v>
      </c>
      <c r="P485">
        <v>0.90780000000000005</v>
      </c>
      <c r="Q485">
        <v>0.77429999999999999</v>
      </c>
      <c r="R485">
        <v>1.1725000000000001</v>
      </c>
      <c r="S485" s="9">
        <v>4.3640000000000001E-10</v>
      </c>
      <c r="T485" s="9">
        <v>5.3028000000000004E-13</v>
      </c>
      <c r="U485" s="9">
        <v>9.3012000000000002E-11</v>
      </c>
      <c r="V485" s="9">
        <v>7.9222000000000003E-12</v>
      </c>
      <c r="W485" s="9">
        <v>8.0159999999999993E-15</v>
      </c>
      <c r="X485" s="9">
        <v>6.7269000000000003E-12</v>
      </c>
    </row>
    <row r="486" spans="1:24" x14ac:dyDescent="0.35">
      <c r="A486" t="s">
        <v>1513</v>
      </c>
      <c r="B486" s="16" t="str" cm="1">
        <f t="array" ref="B486:C486">_xlfn.TEXTSPLIT(A486," ")</f>
        <v>2022.11.17</v>
      </c>
      <c r="C486" s="16" t="str">
        <v>19:49:32,26</v>
      </c>
      <c r="D486" s="16" t="str" cm="1">
        <f t="array" ref="D486:F486">_xlfn.TEXTSPLIT(C486,":")</f>
        <v>19</v>
      </c>
      <c r="E486" s="16" t="str">
        <v>49</v>
      </c>
      <c r="F486" s="16" t="str">
        <v>32,26</v>
      </c>
      <c r="G486" s="16" t="str">
        <f t="shared" si="34"/>
        <v>32.26</v>
      </c>
      <c r="H486" s="16">
        <f t="shared" si="33"/>
        <v>10.725627777777779</v>
      </c>
      <c r="I486">
        <v>77.930400000000006</v>
      </c>
      <c r="J486" s="6">
        <v>20.083400000000001</v>
      </c>
      <c r="K486">
        <v>0.93700000000000006</v>
      </c>
      <c r="L486" s="7">
        <v>0.92449999999999999</v>
      </c>
      <c r="M486">
        <v>0</v>
      </c>
      <c r="N486" s="61">
        <v>0.1246</v>
      </c>
      <c r="O486" s="8">
        <v>571</v>
      </c>
      <c r="P486">
        <v>0.88349999999999995</v>
      </c>
      <c r="Q486">
        <v>0.77010000000000001</v>
      </c>
      <c r="R486">
        <v>1.1471</v>
      </c>
      <c r="S486" s="9">
        <v>4.3688999999999998E-10</v>
      </c>
      <c r="T486" s="9">
        <v>5.3009000000000002E-13</v>
      </c>
      <c r="U486" s="9">
        <v>9.3164999999999996E-11</v>
      </c>
      <c r="V486" s="9">
        <v>7.9314000000000007E-12</v>
      </c>
      <c r="W486" s="9">
        <v>6.3597999999999997E-15</v>
      </c>
      <c r="X486" s="9">
        <v>6.5630000000000002E-12</v>
      </c>
    </row>
    <row r="487" spans="1:24" x14ac:dyDescent="0.35">
      <c r="A487" t="s">
        <v>1514</v>
      </c>
      <c r="B487" s="16" t="str" cm="1">
        <f t="array" ref="B487:C487">_xlfn.TEXTSPLIT(A487," ")</f>
        <v>2022.11.17</v>
      </c>
      <c r="C487" s="16" t="str">
        <v>19:50:54,94</v>
      </c>
      <c r="D487" s="16" t="str" cm="1">
        <f t="array" ref="D487:F487">_xlfn.TEXTSPLIT(C487,":")</f>
        <v>19</v>
      </c>
      <c r="E487" s="16" t="str">
        <v>50</v>
      </c>
      <c r="F487" s="16" t="str">
        <v>54,94</v>
      </c>
      <c r="G487" s="16" t="str">
        <f t="shared" si="34"/>
        <v>54.94</v>
      </c>
      <c r="H487" s="16">
        <f t="shared" si="33"/>
        <v>10.748594444444445</v>
      </c>
      <c r="I487">
        <v>77.939499999999995</v>
      </c>
      <c r="J487" s="6">
        <v>20.0868</v>
      </c>
      <c r="K487">
        <v>0.93720000000000003</v>
      </c>
      <c r="L487" s="7">
        <v>0.92020000000000002</v>
      </c>
      <c r="M487">
        <v>0</v>
      </c>
      <c r="N487" s="61">
        <v>0.1162</v>
      </c>
      <c r="O487" s="8">
        <v>577</v>
      </c>
      <c r="P487">
        <v>0.87939999999999996</v>
      </c>
      <c r="Q487">
        <v>0.76970000000000005</v>
      </c>
      <c r="R487">
        <v>1.1425000000000001</v>
      </c>
      <c r="S487" s="9">
        <v>4.3705999999999999E-10</v>
      </c>
      <c r="T487" s="9">
        <v>4.9484999999999996E-13</v>
      </c>
      <c r="U487" s="9">
        <v>9.3205999999999998E-11</v>
      </c>
      <c r="V487" s="9">
        <v>7.9355000000000007E-12</v>
      </c>
      <c r="W487" s="9">
        <v>8.5401999999999994E-15</v>
      </c>
      <c r="X487" s="9">
        <v>6.5336000000000004E-12</v>
      </c>
    </row>
    <row r="488" spans="1:24" x14ac:dyDescent="0.35">
      <c r="A488" t="s">
        <v>1515</v>
      </c>
      <c r="B488" s="16" t="str" cm="1">
        <f t="array" ref="B488:C488">_xlfn.TEXTSPLIT(A488," ")</f>
        <v>2022.11.17</v>
      </c>
      <c r="C488" s="16" t="str">
        <v>19:52:17,58</v>
      </c>
      <c r="D488" s="16" t="str" cm="1">
        <f t="array" ref="D488:F488">_xlfn.TEXTSPLIT(C488,":")</f>
        <v>19</v>
      </c>
      <c r="E488" s="16" t="str">
        <v>52</v>
      </c>
      <c r="F488" s="16" t="str">
        <v>17,58</v>
      </c>
      <c r="G488" s="16" t="str">
        <f t="shared" si="34"/>
        <v>17.58</v>
      </c>
      <c r="H488" s="16">
        <f t="shared" si="33"/>
        <v>10.77155</v>
      </c>
      <c r="I488">
        <v>78.087599999999995</v>
      </c>
      <c r="J488" s="6">
        <v>20.719000000000001</v>
      </c>
      <c r="K488">
        <v>0.9375</v>
      </c>
      <c r="L488" s="7">
        <v>0.2271</v>
      </c>
      <c r="M488">
        <v>0</v>
      </c>
      <c r="N488" s="61">
        <v>2.8899999999999999E-2</v>
      </c>
      <c r="O488" s="8">
        <v>0</v>
      </c>
      <c r="P488">
        <v>0.18360000000000001</v>
      </c>
      <c r="Q488">
        <v>0.1769</v>
      </c>
      <c r="R488">
        <v>1.0376000000000001</v>
      </c>
      <c r="S488" s="9">
        <v>4.3290000000000003E-10</v>
      </c>
      <c r="T488" s="9">
        <v>1.2722000000000001E-13</v>
      </c>
      <c r="U488" s="9">
        <v>9.5087000000000005E-11</v>
      </c>
      <c r="V488" s="9">
        <v>7.8509E-12</v>
      </c>
      <c r="W488" s="9">
        <v>2.9810999999999999E-15</v>
      </c>
      <c r="X488" s="9">
        <v>1.6115999999999999E-12</v>
      </c>
    </row>
    <row r="489" spans="1:24" x14ac:dyDescent="0.35">
      <c r="A489" t="s">
        <v>1516</v>
      </c>
      <c r="B489" s="16" t="str" cm="1">
        <f t="array" ref="B489:C489">_xlfn.TEXTSPLIT(A489," ")</f>
        <v>2022.11.17</v>
      </c>
      <c r="C489" s="16" t="str">
        <v>19:53:46,96</v>
      </c>
      <c r="D489" s="16" t="str" cm="1">
        <f t="array" ref="D489:F489">_xlfn.TEXTSPLIT(C489,":")</f>
        <v>19</v>
      </c>
      <c r="E489" s="16" t="str">
        <v>53</v>
      </c>
      <c r="F489" s="16" t="str">
        <v>46,96</v>
      </c>
      <c r="G489" s="16" t="str">
        <f t="shared" si="34"/>
        <v>46.96</v>
      </c>
      <c r="H489" s="16">
        <f t="shared" si="33"/>
        <v>10.796377777777776</v>
      </c>
      <c r="I489">
        <v>78.12</v>
      </c>
      <c r="J489" s="6">
        <v>20.8874</v>
      </c>
      <c r="K489">
        <v>0.93600000000000005</v>
      </c>
      <c r="L489" s="7">
        <v>5.1700000000000003E-2</v>
      </c>
      <c r="M489">
        <v>5.9999999999999995E-4</v>
      </c>
      <c r="N489" s="61">
        <v>4.4000000000000003E-3</v>
      </c>
      <c r="O489" s="8">
        <v>0</v>
      </c>
      <c r="P489">
        <v>8.3376000000000006E-3</v>
      </c>
      <c r="Q489">
        <v>1.6500000000000001E-2</v>
      </c>
      <c r="R489">
        <v>0.50580000000000003</v>
      </c>
      <c r="S489" s="9">
        <v>4.3602999999999999E-10</v>
      </c>
      <c r="T489" s="9">
        <v>2.5885000000000002E-14</v>
      </c>
      <c r="U489" s="9">
        <v>9.6524000000000002E-11</v>
      </c>
      <c r="V489" s="9">
        <v>7.8926999999999993E-12</v>
      </c>
      <c r="W489" s="9">
        <v>4.9767999999999999E-15</v>
      </c>
      <c r="X489" s="9">
        <v>3.8856000000000001E-13</v>
      </c>
    </row>
    <row r="490" spans="1:24" x14ac:dyDescent="0.35">
      <c r="A490" t="s">
        <v>1517</v>
      </c>
      <c r="B490" s="16" t="str" cm="1">
        <f t="array" ref="B490:C490">_xlfn.TEXTSPLIT(A490," ")</f>
        <v>2022.11.17</v>
      </c>
      <c r="C490" s="16" t="str">
        <v>19:55:10,53</v>
      </c>
      <c r="D490" s="16" t="str" cm="1">
        <f t="array" ref="D490:F490">_xlfn.TEXTSPLIT(C490,":")</f>
        <v>19</v>
      </c>
      <c r="E490" s="16" t="str">
        <v>55</v>
      </c>
      <c r="F490" s="16" t="str">
        <v>10,53</v>
      </c>
      <c r="G490" s="16" t="str">
        <f t="shared" si="34"/>
        <v>10.53</v>
      </c>
      <c r="H490" s="16">
        <f t="shared" si="33"/>
        <v>10.819591666666669</v>
      </c>
      <c r="I490">
        <v>78.120599999999996</v>
      </c>
      <c r="J490" s="6">
        <v>20.8932</v>
      </c>
      <c r="K490">
        <v>0.93669999999999998</v>
      </c>
      <c r="L490" s="7">
        <v>4.6100000000000002E-2</v>
      </c>
      <c r="M490">
        <v>0</v>
      </c>
      <c r="N490" s="61">
        <v>3.3999999999999998E-3</v>
      </c>
      <c r="O490" s="8">
        <v>0</v>
      </c>
      <c r="P490">
        <v>2.9643E-3</v>
      </c>
      <c r="Q490">
        <v>5.4035000000000003E-3</v>
      </c>
      <c r="R490">
        <v>0.54859999999999998</v>
      </c>
      <c r="S490" s="9">
        <v>4.3576E-10</v>
      </c>
      <c r="T490" s="9">
        <v>2.1692E-14</v>
      </c>
      <c r="U490" s="9">
        <v>9.6491000000000003E-11</v>
      </c>
      <c r="V490" s="9">
        <v>7.8939000000000005E-12</v>
      </c>
      <c r="W490" s="9">
        <v>2.7531000000000001E-15</v>
      </c>
      <c r="X490" s="9">
        <v>3.4633E-13</v>
      </c>
    </row>
    <row r="491" spans="1:24" x14ac:dyDescent="0.35">
      <c r="A491" t="s">
        <v>1518</v>
      </c>
      <c r="B491" s="16" t="str" cm="1">
        <f t="array" ref="B491:C491">_xlfn.TEXTSPLIT(A491," ")</f>
        <v>2022.11.17</v>
      </c>
      <c r="C491" s="16" t="str">
        <v>19:56:40,43</v>
      </c>
      <c r="D491" s="16" t="str" cm="1">
        <f t="array" ref="D491:F491">_xlfn.TEXTSPLIT(C491,":")</f>
        <v>19</v>
      </c>
      <c r="E491" s="16" t="str">
        <v>56</v>
      </c>
      <c r="F491" s="16" t="str">
        <v>40,43</v>
      </c>
      <c r="G491" s="16" t="str">
        <f t="shared" si="34"/>
        <v>40.43</v>
      </c>
      <c r="H491" s="16">
        <f t="shared" si="33"/>
        <v>10.84456388888889</v>
      </c>
      <c r="I491">
        <v>78.117599999999996</v>
      </c>
      <c r="J491" s="6">
        <v>20.898299999999999</v>
      </c>
      <c r="K491">
        <v>0.93720000000000003</v>
      </c>
      <c r="L491" s="7">
        <v>4.4600000000000001E-2</v>
      </c>
      <c r="M491">
        <v>2.0000000000000001E-4</v>
      </c>
      <c r="N491" s="61">
        <v>2E-3</v>
      </c>
      <c r="O491" s="8">
        <v>0</v>
      </c>
      <c r="P491">
        <v>1.6804000000000001E-3</v>
      </c>
      <c r="Q491">
        <v>2.294E-3</v>
      </c>
      <c r="R491">
        <v>0.73250000000000004</v>
      </c>
      <c r="S491" s="9">
        <v>4.3561999999999999E-10</v>
      </c>
      <c r="T491" s="9">
        <v>1.5936E-14</v>
      </c>
      <c r="U491" s="9">
        <v>9.6486999999999995E-11</v>
      </c>
      <c r="V491" s="9">
        <v>7.8958000000000003E-12</v>
      </c>
      <c r="W491" s="9">
        <v>3.3611000000000001E-15</v>
      </c>
      <c r="X491" s="9">
        <v>3.3693999999999998E-13</v>
      </c>
    </row>
    <row r="492" spans="1:24" x14ac:dyDescent="0.35">
      <c r="A492" t="s">
        <v>1519</v>
      </c>
      <c r="B492" s="16" t="str" cm="1">
        <f t="array" ref="B492:C492">_xlfn.TEXTSPLIT(A492," ")</f>
        <v>2022.11.17</v>
      </c>
      <c r="C492" s="16" t="str">
        <v>19:58:04,02</v>
      </c>
      <c r="D492" s="16" t="str" cm="1">
        <f t="array" ref="D492:F492">_xlfn.TEXTSPLIT(C492,":")</f>
        <v>19</v>
      </c>
      <c r="E492" s="16" t="str">
        <v>58</v>
      </c>
      <c r="F492" s="16" t="str">
        <v>04,02</v>
      </c>
      <c r="G492" s="16" t="str">
        <f t="shared" si="34"/>
        <v>04.02</v>
      </c>
      <c r="H492" s="16">
        <f t="shared" si="33"/>
        <v>10.867783333333334</v>
      </c>
      <c r="I492">
        <v>78.123000000000005</v>
      </c>
      <c r="J492" s="6">
        <v>20.893599999999999</v>
      </c>
      <c r="K492">
        <v>0.93659999999999999</v>
      </c>
      <c r="L492" s="7">
        <v>4.4200000000000003E-2</v>
      </c>
      <c r="M492">
        <v>0</v>
      </c>
      <c r="N492" s="61">
        <v>2.5999999999999999E-3</v>
      </c>
      <c r="O492" s="8">
        <v>0</v>
      </c>
      <c r="P492">
        <v>1.5361999999999999E-3</v>
      </c>
      <c r="Q492">
        <v>9.9801999999999998E-3</v>
      </c>
      <c r="R492">
        <v>0.15390000000000001</v>
      </c>
      <c r="S492" s="9">
        <v>4.3528000000000002E-10</v>
      </c>
      <c r="T492" s="9">
        <v>1.8358000000000001E-14</v>
      </c>
      <c r="U492" s="9">
        <v>9.6384000000000003E-11</v>
      </c>
      <c r="V492" s="9">
        <v>7.8843000000000002E-12</v>
      </c>
      <c r="W492" s="9">
        <v>1.8437E-15</v>
      </c>
      <c r="X492" s="9">
        <v>3.3254999999999998E-13</v>
      </c>
    </row>
    <row r="493" spans="1:24" x14ac:dyDescent="0.35">
      <c r="A493" t="s">
        <v>1520</v>
      </c>
      <c r="B493" s="16" t="str" cm="1">
        <f t="array" ref="B493:C493">_xlfn.TEXTSPLIT(A493," ")</f>
        <v>2022.11.17</v>
      </c>
      <c r="C493" s="16" t="str">
        <v>19:59:27,55</v>
      </c>
      <c r="D493" s="16" t="str" cm="1">
        <f t="array" ref="D493:F493">_xlfn.TEXTSPLIT(C493,":")</f>
        <v>19</v>
      </c>
      <c r="E493" s="16" t="str">
        <v>59</v>
      </c>
      <c r="F493" s="16" t="str">
        <v>27,55</v>
      </c>
      <c r="G493" s="16" t="str">
        <f t="shared" si="34"/>
        <v>27.55</v>
      </c>
      <c r="H493" s="16">
        <f t="shared" si="33"/>
        <v>10.890986111111113</v>
      </c>
      <c r="I493">
        <v>78.122799999999998</v>
      </c>
      <c r="J493" s="6">
        <v>20.894300000000001</v>
      </c>
      <c r="K493">
        <v>0.93669999999999998</v>
      </c>
      <c r="L493" s="7">
        <v>4.3799999999999999E-2</v>
      </c>
      <c r="M493">
        <v>0</v>
      </c>
      <c r="N493" s="61">
        <v>2.3999999999999998E-3</v>
      </c>
      <c r="O493" s="8">
        <v>0</v>
      </c>
      <c r="P493">
        <v>8.4451999999999997E-4</v>
      </c>
      <c r="Q493">
        <v>7.2027000000000002E-3</v>
      </c>
      <c r="R493">
        <v>0.1173</v>
      </c>
      <c r="S493" s="9">
        <v>4.3470999999999999E-10</v>
      </c>
      <c r="T493" s="9">
        <v>1.7513999999999999E-14</v>
      </c>
      <c r="U493" s="9">
        <v>9.6262000000000003E-11</v>
      </c>
      <c r="V493" s="9">
        <v>7.8746000000000004E-12</v>
      </c>
      <c r="W493" s="9">
        <v>5.9480000000000002E-16</v>
      </c>
      <c r="X493" s="9">
        <v>3.2983000000000002E-13</v>
      </c>
    </row>
    <row r="494" spans="1:24" x14ac:dyDescent="0.35">
      <c r="A494" t="s">
        <v>1521</v>
      </c>
      <c r="B494" s="16" t="str" cm="1">
        <f t="array" ref="B494:C494">_xlfn.TEXTSPLIT(A494," ")</f>
        <v>2022.11.17</v>
      </c>
      <c r="C494" s="16" t="str">
        <v>20:00:57,73</v>
      </c>
      <c r="D494" s="16" t="str" cm="1">
        <f t="array" ref="D494:F494">_xlfn.TEXTSPLIT(C494,":")</f>
        <v>20</v>
      </c>
      <c r="E494" s="16" t="str">
        <v>00</v>
      </c>
      <c r="F494" s="16" t="str">
        <v>57,73</v>
      </c>
      <c r="G494" s="16" t="str">
        <f t="shared" si="34"/>
        <v>57.73</v>
      </c>
      <c r="H494" s="16">
        <f t="shared" si="33"/>
        <v>10.91603611111111</v>
      </c>
      <c r="I494">
        <v>78.1233</v>
      </c>
      <c r="J494" s="6">
        <v>20.894300000000001</v>
      </c>
      <c r="K494">
        <v>0.93630000000000002</v>
      </c>
      <c r="L494" s="7">
        <v>4.41E-2</v>
      </c>
      <c r="M494">
        <v>0</v>
      </c>
      <c r="N494" s="61">
        <v>2E-3</v>
      </c>
      <c r="O494" s="8">
        <v>0</v>
      </c>
      <c r="P494">
        <v>9.8320000000000005E-4</v>
      </c>
      <c r="Q494">
        <v>6.2389000000000003E-3</v>
      </c>
      <c r="R494">
        <v>0.15759999999999999</v>
      </c>
      <c r="S494" s="9">
        <v>4.3446000000000002E-10</v>
      </c>
      <c r="T494" s="9">
        <v>1.5831E-14</v>
      </c>
      <c r="U494" s="9">
        <v>9.6205000000000005E-11</v>
      </c>
      <c r="V494" s="9">
        <v>7.8665999999999996E-12</v>
      </c>
      <c r="W494" s="9">
        <v>2.6999E-15</v>
      </c>
      <c r="X494" s="9">
        <v>3.3153E-13</v>
      </c>
    </row>
    <row r="495" spans="1:24" x14ac:dyDescent="0.35">
      <c r="A495" t="s">
        <v>1522</v>
      </c>
      <c r="B495" s="16" t="str" cm="1">
        <f t="array" ref="B495:C495">_xlfn.TEXTSPLIT(A495," ")</f>
        <v>2022.11.17</v>
      </c>
      <c r="C495" s="16" t="str">
        <v>20:02:21,29</v>
      </c>
      <c r="D495" s="16" t="str" cm="1">
        <f t="array" ref="D495:F495">_xlfn.TEXTSPLIT(C495,":")</f>
        <v>20</v>
      </c>
      <c r="E495" s="16" t="str">
        <v>02</v>
      </c>
      <c r="F495" s="16" t="str">
        <v>21,29</v>
      </c>
      <c r="G495" s="16" t="str">
        <f t="shared" si="34"/>
        <v>21.29</v>
      </c>
      <c r="H495" s="16">
        <f t="shared" si="33"/>
        <v>10.939247222222223</v>
      </c>
      <c r="I495">
        <v>78.118099999999998</v>
      </c>
      <c r="J495" s="6">
        <v>20.898499999999999</v>
      </c>
      <c r="K495">
        <v>0.93700000000000006</v>
      </c>
      <c r="L495" s="7">
        <v>4.41E-2</v>
      </c>
      <c r="M495">
        <v>0</v>
      </c>
      <c r="N495" s="61">
        <v>2.2000000000000001E-3</v>
      </c>
      <c r="O495" s="8">
        <v>0</v>
      </c>
      <c r="P495">
        <v>9.5078000000000003E-4</v>
      </c>
      <c r="Q495">
        <v>3.8715E-4</v>
      </c>
      <c r="R495">
        <v>2.4558</v>
      </c>
      <c r="S495" s="9">
        <v>4.3417000000000001E-10</v>
      </c>
      <c r="T495" s="9">
        <v>1.6610000000000001E-14</v>
      </c>
      <c r="U495" s="9">
        <v>9.6167000000000003E-11</v>
      </c>
      <c r="V495" s="9">
        <v>7.8679000000000004E-12</v>
      </c>
      <c r="W495" s="9">
        <v>2.4182000000000001E-15</v>
      </c>
      <c r="X495" s="9">
        <v>3.3130000000000001E-13</v>
      </c>
    </row>
    <row r="496" spans="1:24" x14ac:dyDescent="0.35">
      <c r="A496" t="s">
        <v>1523</v>
      </c>
      <c r="B496" s="16" t="str" cm="1">
        <f t="array" ref="B496:C496">_xlfn.TEXTSPLIT(A496," ")</f>
        <v>2022.11.17</v>
      </c>
      <c r="C496" s="16" t="str">
        <v>20:03:51,20</v>
      </c>
      <c r="D496" s="16" t="str" cm="1">
        <f t="array" ref="D496:F496">_xlfn.TEXTSPLIT(C496,":")</f>
        <v>20</v>
      </c>
      <c r="E496" s="16" t="str">
        <v>03</v>
      </c>
      <c r="F496" s="16" t="str">
        <v>51,20</v>
      </c>
      <c r="G496" s="16" t="str">
        <f t="shared" si="34"/>
        <v>51.20</v>
      </c>
      <c r="H496" s="16">
        <f t="shared" si="33"/>
        <v>10.964222222222224</v>
      </c>
      <c r="I496">
        <v>78.123999999999995</v>
      </c>
      <c r="J496" s="6">
        <v>20.891400000000001</v>
      </c>
      <c r="K496">
        <v>0.93669999999999998</v>
      </c>
      <c r="L496" s="7">
        <v>4.4699999999999997E-2</v>
      </c>
      <c r="M496">
        <v>1E-3</v>
      </c>
      <c r="N496" s="61">
        <v>2.0999999999999999E-3</v>
      </c>
      <c r="O496" s="8">
        <v>0</v>
      </c>
      <c r="P496">
        <v>1.6911000000000001E-3</v>
      </c>
      <c r="Q496">
        <v>1.12E-2</v>
      </c>
      <c r="R496">
        <v>0.15140000000000001</v>
      </c>
      <c r="S496" s="9">
        <v>4.3402000000000002E-10</v>
      </c>
      <c r="T496" s="9">
        <v>1.6019000000000001E-14</v>
      </c>
      <c r="U496" s="9">
        <v>9.6093999999999997E-11</v>
      </c>
      <c r="V496" s="9">
        <v>7.8621999999999994E-12</v>
      </c>
      <c r="W496" s="9">
        <v>5.2615E-15</v>
      </c>
      <c r="X496" s="9">
        <v>3.3974999999999999E-13</v>
      </c>
    </row>
    <row r="497" spans="1:24" x14ac:dyDescent="0.35">
      <c r="A497" t="s">
        <v>1524</v>
      </c>
      <c r="B497" s="16" t="str" cm="1">
        <f t="array" ref="B497:C497">_xlfn.TEXTSPLIT(A497," ")</f>
        <v>2022.11.17</v>
      </c>
      <c r="C497" s="16" t="str">
        <v>20:05:14,76</v>
      </c>
      <c r="D497" s="16" t="str" cm="1">
        <f t="array" ref="D497:F497">_xlfn.TEXTSPLIT(C497,":")</f>
        <v>20</v>
      </c>
      <c r="E497" s="16" t="str">
        <v>05</v>
      </c>
      <c r="F497" s="16" t="str">
        <v>14,76</v>
      </c>
      <c r="G497" s="16" t="str">
        <f t="shared" si="34"/>
        <v>14.76</v>
      </c>
      <c r="H497" s="16">
        <f t="shared" si="33"/>
        <v>10.987433333333334</v>
      </c>
      <c r="I497">
        <v>78.1126</v>
      </c>
      <c r="J497" s="6">
        <v>20.892900000000001</v>
      </c>
      <c r="K497">
        <v>0.93659999999999999</v>
      </c>
      <c r="L497" s="7">
        <v>5.5500000000000001E-2</v>
      </c>
      <c r="M497">
        <v>1E-4</v>
      </c>
      <c r="N497" s="61">
        <v>2.3E-3</v>
      </c>
      <c r="O497" s="8">
        <v>0</v>
      </c>
      <c r="P497">
        <v>1.29E-2</v>
      </c>
      <c r="Q497">
        <v>4.6953999999999997E-3</v>
      </c>
      <c r="R497">
        <v>2.7376</v>
      </c>
      <c r="S497" s="9">
        <v>4.3359999999999998E-10</v>
      </c>
      <c r="T497" s="9">
        <v>1.7212999999999999E-14</v>
      </c>
      <c r="U497" s="9">
        <v>9.6019999999999995E-11</v>
      </c>
      <c r="V497" s="9">
        <v>7.8541000000000006E-12</v>
      </c>
      <c r="W497" s="9">
        <v>3.2233000000000001E-15</v>
      </c>
      <c r="X497" s="9">
        <v>4.1115000000000002E-13</v>
      </c>
    </row>
    <row r="498" spans="1:24" x14ac:dyDescent="0.35">
      <c r="A498" t="s">
        <v>1525</v>
      </c>
      <c r="B498" s="16" t="str" cm="1">
        <f t="array" ref="B498:C498">_xlfn.TEXTSPLIT(A498," ")</f>
        <v>2022.11.17</v>
      </c>
      <c r="C498" s="16" t="str">
        <v>20:06:38,06</v>
      </c>
      <c r="D498" s="16" t="str" cm="1">
        <f t="array" ref="D498:F498">_xlfn.TEXTSPLIT(C498,":")</f>
        <v>20</v>
      </c>
      <c r="E498" s="16" t="str">
        <v>06</v>
      </c>
      <c r="F498" s="16" t="str">
        <v>38,06</v>
      </c>
      <c r="G498" s="16" t="str">
        <f t="shared" si="34"/>
        <v>38.06</v>
      </c>
      <c r="H498" s="16">
        <f t="shared" si="33"/>
        <v>11.010572222222224</v>
      </c>
      <c r="I498">
        <v>78.052300000000002</v>
      </c>
      <c r="J498" s="6">
        <v>20.173100000000002</v>
      </c>
      <c r="K498">
        <v>0.93540000000000001</v>
      </c>
      <c r="L498" s="7">
        <v>0.73309999999999997</v>
      </c>
      <c r="M498">
        <v>0</v>
      </c>
      <c r="N498" s="61">
        <v>0.1061</v>
      </c>
      <c r="O498" s="8">
        <v>598</v>
      </c>
      <c r="P498">
        <v>0.69140000000000001</v>
      </c>
      <c r="Q498">
        <v>0.69630000000000003</v>
      </c>
      <c r="R498">
        <v>0.99309999999999998</v>
      </c>
      <c r="S498" s="9">
        <v>4.3773999999999998E-10</v>
      </c>
      <c r="T498" s="9">
        <v>4.528E-13</v>
      </c>
      <c r="U498" s="9">
        <v>9.3628E-11</v>
      </c>
      <c r="V498" s="9">
        <v>7.9222999999999999E-12</v>
      </c>
      <c r="W498" s="9">
        <v>5.6798999999999999E-15</v>
      </c>
      <c r="X498" s="9">
        <v>5.2118000000000001E-12</v>
      </c>
    </row>
    <row r="499" spans="1:24" x14ac:dyDescent="0.35">
      <c r="A499" t="s">
        <v>1526</v>
      </c>
      <c r="B499" s="16" t="str" cm="1">
        <f t="array" ref="B499:C499">_xlfn.TEXTSPLIT(A499," ")</f>
        <v>2022.11.17</v>
      </c>
      <c r="C499" s="16" t="str">
        <v>20:08:07,19</v>
      </c>
      <c r="D499" s="16" t="str" cm="1">
        <f t="array" ref="D499:F499">_xlfn.TEXTSPLIT(C499,":")</f>
        <v>20</v>
      </c>
      <c r="E499" s="16" t="str">
        <v>08</v>
      </c>
      <c r="F499" s="16" t="str">
        <v>07,19</v>
      </c>
      <c r="G499" s="16" t="str">
        <f t="shared" si="34"/>
        <v>07.19</v>
      </c>
      <c r="H499" s="16">
        <f t="shared" si="33"/>
        <v>11.035330555555555</v>
      </c>
      <c r="I499">
        <v>78.047399999999996</v>
      </c>
      <c r="J499" s="6">
        <v>20.313600000000001</v>
      </c>
      <c r="K499">
        <v>0.93789999999999996</v>
      </c>
      <c r="L499" s="7">
        <v>0.58320000000000005</v>
      </c>
      <c r="M499">
        <v>0</v>
      </c>
      <c r="N499" s="61">
        <v>0.1179</v>
      </c>
      <c r="O499" s="8">
        <v>456</v>
      </c>
      <c r="P499">
        <v>0.54079999999999995</v>
      </c>
      <c r="Q499">
        <v>0.57420000000000004</v>
      </c>
      <c r="R499">
        <v>0.94179999999999997</v>
      </c>
      <c r="S499" s="9">
        <v>4.3080999999999998E-10</v>
      </c>
      <c r="T499" s="9">
        <v>4.9419000000000004E-13</v>
      </c>
      <c r="U499" s="9">
        <v>9.2803000000000005E-11</v>
      </c>
      <c r="V499" s="9">
        <v>7.8190999999999993E-12</v>
      </c>
      <c r="W499" s="9">
        <v>5.4576000000000002E-15</v>
      </c>
      <c r="X499" s="9">
        <v>4.0897000000000002E-12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WT_Glucose_271022</vt:lpstr>
      <vt:lpstr>WT_Methanol_171122</vt:lpstr>
      <vt:lpstr>Mutant_Glucose_101122</vt:lpstr>
      <vt:lpstr>Mutant_Methanol_171122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Sandvik</dc:creator>
  <cp:lastModifiedBy>Linn Sandvik</cp:lastModifiedBy>
  <dcterms:created xsi:type="dcterms:W3CDTF">2023-03-15T13:26:53Z</dcterms:created>
  <dcterms:modified xsi:type="dcterms:W3CDTF">2023-05-14T11:00:54Z</dcterms:modified>
</cp:coreProperties>
</file>